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middlebycorp-my.sharepoint.com/personal/ashatto_middlebyresidential_com/Documents/Desktop/"/>
    </mc:Choice>
  </mc:AlternateContent>
  <xr:revisionPtr revIDLastSave="12" documentId="8_{DA8511A3-1CE4-4830-A77E-2C2162769C58}" xr6:coauthVersionLast="47" xr6:coauthVersionMax="47" xr10:uidLastSave="{C2FDEE58-AB27-4884-A61A-22EC5340F0A7}"/>
  <bookViews>
    <workbookView xWindow="-120" yWindow="-120" windowWidth="29040" windowHeight="15720" firstSheet="1" activeTab="1" xr2:uid="{00000000-000D-0000-FFFF-FFFF00000000}"/>
  </bookViews>
  <sheets>
    <sheet name="MASTER" sheetId="36" state="hidden" r:id="rId1"/>
    <sheet name="VIKING UMRP" sheetId="95" r:id="rId2"/>
  </sheets>
  <definedNames>
    <definedName name="\G">#REF!</definedName>
    <definedName name="_xlnm._FilterDatabase" localSheetId="1" hidden="1">'VIKING UMRP'!$A$2:$H$2</definedName>
    <definedName name="_Key1" hidden="1">#REF!</definedName>
    <definedName name="_Order1" hidden="1">255</definedName>
    <definedName name="_Sort" hidden="1">#REF!</definedName>
    <definedName name="_xlnm.Print_Area" localSheetId="0">MASTER!$A$1:$S$214</definedName>
    <definedName name="_xlnm.Print_Area" localSheetId="1">'VIKING UMRP'!$A$1:$D$2813</definedName>
    <definedName name="_xlnm.Print_Titles" localSheetId="0">MASTER!$1:$1</definedName>
    <definedName name="_xlnm.Print_Titles" localSheetId="1">'VIKING UMRP'!$1:$1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9" i="36" l="1"/>
  <c r="R119" i="36"/>
  <c r="Q119" i="36"/>
  <c r="P119" i="36"/>
  <c r="O119" i="36"/>
  <c r="N119" i="36"/>
  <c r="M119" i="36"/>
  <c r="L119" i="36"/>
  <c r="K119" i="36"/>
  <c r="J119" i="36"/>
  <c r="I119" i="36"/>
  <c r="H119" i="36"/>
  <c r="G119" i="36"/>
  <c r="F119" i="36"/>
  <c r="E119" i="36"/>
  <c r="S122" i="36"/>
  <c r="R122" i="36"/>
  <c r="Q122" i="36"/>
  <c r="P122" i="36"/>
  <c r="O122" i="36"/>
  <c r="N122" i="36"/>
  <c r="M122" i="36"/>
  <c r="L122" i="36"/>
  <c r="K122" i="36"/>
  <c r="J122" i="36"/>
  <c r="I122" i="36"/>
  <c r="H122" i="36"/>
  <c r="G122" i="36"/>
  <c r="F122" i="36"/>
  <c r="E122" i="36"/>
  <c r="S213" i="36"/>
  <c r="R213" i="36"/>
  <c r="Q213" i="36"/>
  <c r="P213" i="36"/>
  <c r="O213" i="36"/>
  <c r="N213" i="36"/>
  <c r="M213" i="36"/>
  <c r="L213" i="36"/>
  <c r="K213" i="36"/>
  <c r="J213" i="36"/>
  <c r="I213" i="36"/>
  <c r="H213" i="36"/>
  <c r="G213" i="36"/>
  <c r="F213" i="36"/>
  <c r="E213" i="36"/>
  <c r="S212" i="36"/>
  <c r="R212" i="36"/>
  <c r="Q212" i="36"/>
  <c r="P212" i="36"/>
  <c r="O212" i="36"/>
  <c r="N212" i="36"/>
  <c r="M212" i="36"/>
  <c r="L212" i="36"/>
  <c r="K212" i="36"/>
  <c r="J212" i="36"/>
  <c r="I212" i="36"/>
  <c r="H212" i="36"/>
  <c r="G212" i="36"/>
  <c r="F212" i="36"/>
  <c r="E212" i="36"/>
  <c r="S211" i="36"/>
  <c r="R211" i="36"/>
  <c r="Q211" i="36"/>
  <c r="P211" i="36"/>
  <c r="O211" i="36"/>
  <c r="N211" i="36"/>
  <c r="M211" i="36"/>
  <c r="L211" i="36"/>
  <c r="K211" i="36"/>
  <c r="J211" i="36"/>
  <c r="I211" i="36"/>
  <c r="H211" i="36"/>
  <c r="G211" i="36"/>
  <c r="F211" i="36"/>
  <c r="E211" i="36"/>
  <c r="E210" i="36"/>
  <c r="F210" i="36"/>
  <c r="G210" i="36"/>
  <c r="H210" i="36"/>
  <c r="I210" i="36"/>
  <c r="J210" i="36"/>
  <c r="K210" i="36"/>
  <c r="L210" i="36"/>
  <c r="M210" i="36"/>
  <c r="N210" i="36"/>
  <c r="O210" i="36"/>
  <c r="P210" i="36"/>
  <c r="Q210" i="36"/>
  <c r="R210" i="36"/>
  <c r="S210" i="36"/>
  <c r="S3" i="36"/>
  <c r="S4" i="36"/>
  <c r="S5" i="36"/>
  <c r="S6" i="36"/>
  <c r="S7" i="36"/>
  <c r="S8" i="36"/>
  <c r="S9" i="36"/>
  <c r="S10" i="36"/>
  <c r="S11" i="36"/>
  <c r="S12" i="36"/>
  <c r="S13" i="36"/>
  <c r="S14" i="36"/>
  <c r="S15" i="36"/>
  <c r="S16" i="36"/>
  <c r="S17" i="36"/>
  <c r="S18" i="36"/>
  <c r="S19" i="36"/>
  <c r="S20" i="36"/>
  <c r="S21" i="36"/>
  <c r="S22" i="36"/>
  <c r="S23" i="36"/>
  <c r="S24" i="36"/>
  <c r="S25" i="36"/>
  <c r="S26" i="36"/>
  <c r="S27" i="36"/>
  <c r="S28" i="36"/>
  <c r="S29" i="36"/>
  <c r="S30" i="36"/>
  <c r="S31" i="36"/>
  <c r="S32" i="36"/>
  <c r="S33" i="36"/>
  <c r="S34" i="36"/>
  <c r="S35" i="36"/>
  <c r="S36" i="36"/>
  <c r="S37" i="36"/>
  <c r="S38" i="36"/>
  <c r="S39" i="36"/>
  <c r="S40" i="36"/>
  <c r="S41" i="36"/>
  <c r="S42" i="36"/>
  <c r="S43" i="36"/>
  <c r="S44" i="36"/>
  <c r="S45" i="36"/>
  <c r="S46" i="36"/>
  <c r="S47" i="36"/>
  <c r="S48" i="36"/>
  <c r="S49" i="36"/>
  <c r="S50" i="36"/>
  <c r="S51" i="36"/>
  <c r="S52" i="36"/>
  <c r="S53" i="36"/>
  <c r="S54" i="36"/>
  <c r="S55" i="36"/>
  <c r="S56" i="36"/>
  <c r="S57" i="36"/>
  <c r="S58" i="36"/>
  <c r="S59" i="36"/>
  <c r="S60" i="36"/>
  <c r="S61" i="36"/>
  <c r="S62" i="36"/>
  <c r="S63" i="36"/>
  <c r="S64" i="36"/>
  <c r="S65" i="36"/>
  <c r="S66" i="36"/>
  <c r="S67" i="36"/>
  <c r="S68" i="36"/>
  <c r="S69" i="36"/>
  <c r="S70" i="36"/>
  <c r="S71" i="36"/>
  <c r="S72" i="36"/>
  <c r="S73" i="36"/>
  <c r="S74" i="36"/>
  <c r="S75" i="36"/>
  <c r="S76" i="36"/>
  <c r="S77" i="36"/>
  <c r="S78" i="36"/>
  <c r="S79" i="36"/>
  <c r="S80" i="36"/>
  <c r="S81" i="36"/>
  <c r="S82" i="36"/>
  <c r="S83" i="36"/>
  <c r="S84" i="36"/>
  <c r="S85" i="36"/>
  <c r="S86" i="36"/>
  <c r="S87" i="36"/>
  <c r="S88" i="36"/>
  <c r="S89" i="36"/>
  <c r="S90" i="36"/>
  <c r="S91" i="36"/>
  <c r="S92" i="36"/>
  <c r="S93" i="36"/>
  <c r="S94" i="36"/>
  <c r="S95" i="36"/>
  <c r="S96" i="36"/>
  <c r="S97" i="36"/>
  <c r="S98" i="36"/>
  <c r="S99" i="36"/>
  <c r="S100" i="36"/>
  <c r="S101" i="36"/>
  <c r="S102" i="36"/>
  <c r="S103" i="36"/>
  <c r="S104" i="36"/>
  <c r="S105" i="36"/>
  <c r="S106" i="36"/>
  <c r="S107" i="36"/>
  <c r="S108" i="36"/>
  <c r="S109" i="36"/>
  <c r="S110" i="36"/>
  <c r="S111" i="36"/>
  <c r="S112" i="36"/>
  <c r="S113" i="36"/>
  <c r="S114" i="36"/>
  <c r="S115" i="36"/>
  <c r="S116" i="36"/>
  <c r="S117" i="36"/>
  <c r="S118" i="36"/>
  <c r="S120" i="36"/>
  <c r="S121" i="36"/>
  <c r="S123" i="36"/>
  <c r="S124" i="36"/>
  <c r="S125" i="36"/>
  <c r="S126" i="36"/>
  <c r="S127" i="36"/>
  <c r="S128" i="36"/>
  <c r="S129" i="36"/>
  <c r="S130" i="36"/>
  <c r="S131" i="36"/>
  <c r="S132" i="36"/>
  <c r="S133" i="36"/>
  <c r="S134" i="36"/>
  <c r="S135" i="36"/>
  <c r="S136" i="36"/>
  <c r="S137" i="36"/>
  <c r="S138" i="36"/>
  <c r="S139" i="36"/>
  <c r="S140" i="36"/>
  <c r="S141" i="36"/>
  <c r="S142" i="36"/>
  <c r="S143" i="36"/>
  <c r="S144" i="36"/>
  <c r="S145" i="36"/>
  <c r="S146" i="36"/>
  <c r="S147" i="36"/>
  <c r="S148" i="36"/>
  <c r="S149" i="36"/>
  <c r="S150" i="36"/>
  <c r="S151" i="36"/>
  <c r="S152" i="36"/>
  <c r="S153" i="36"/>
  <c r="S154" i="36"/>
  <c r="S155" i="36"/>
  <c r="S156" i="36"/>
  <c r="S157" i="36"/>
  <c r="S158" i="36"/>
  <c r="S159" i="36"/>
  <c r="S160" i="36"/>
  <c r="S161" i="36"/>
  <c r="S162" i="36"/>
  <c r="S163" i="36"/>
  <c r="S164" i="36"/>
  <c r="S165" i="36"/>
  <c r="S166" i="36"/>
  <c r="S167" i="36"/>
  <c r="S168" i="36"/>
  <c r="S169" i="36"/>
  <c r="S170" i="36"/>
  <c r="S171" i="36"/>
  <c r="S172" i="36"/>
  <c r="S173" i="36"/>
  <c r="S174" i="36"/>
  <c r="S175" i="36"/>
  <c r="S176" i="36"/>
  <c r="S177" i="36"/>
  <c r="S178" i="36"/>
  <c r="S179" i="36"/>
  <c r="S180" i="36"/>
  <c r="S181" i="36"/>
  <c r="S182" i="36"/>
  <c r="S183" i="36"/>
  <c r="S184" i="36"/>
  <c r="S185" i="36"/>
  <c r="S186" i="36"/>
  <c r="S187" i="36"/>
  <c r="S188" i="36"/>
  <c r="S189" i="36"/>
  <c r="S190" i="36"/>
  <c r="S191" i="36"/>
  <c r="S192" i="36"/>
  <c r="S193" i="36"/>
  <c r="S194" i="36"/>
  <c r="S195" i="36"/>
  <c r="S196" i="36"/>
  <c r="S197" i="36"/>
  <c r="S198" i="36"/>
  <c r="S199" i="36"/>
  <c r="S200" i="36"/>
  <c r="S201" i="36"/>
  <c r="S202" i="36"/>
  <c r="S203" i="36"/>
  <c r="S204" i="36"/>
  <c r="S205" i="36"/>
  <c r="S206" i="36"/>
  <c r="S207" i="36"/>
  <c r="S208" i="36"/>
  <c r="S209" i="36"/>
  <c r="S2" i="36"/>
  <c r="R3" i="36"/>
  <c r="R4" i="36"/>
  <c r="R5" i="36"/>
  <c r="R6" i="36"/>
  <c r="R7" i="36"/>
  <c r="R8" i="36"/>
  <c r="R9" i="36"/>
  <c r="R10" i="36"/>
  <c r="R11" i="36"/>
  <c r="R12" i="36"/>
  <c r="R13" i="36"/>
  <c r="R14" i="36"/>
  <c r="R15" i="36"/>
  <c r="R16" i="36"/>
  <c r="R17" i="36"/>
  <c r="R18" i="36"/>
  <c r="R19" i="36"/>
  <c r="R20" i="36"/>
  <c r="R21" i="36"/>
  <c r="R22" i="36"/>
  <c r="R23" i="36"/>
  <c r="R24" i="36"/>
  <c r="R25" i="36"/>
  <c r="R26" i="36"/>
  <c r="R27" i="36"/>
  <c r="R28" i="36"/>
  <c r="R29" i="36"/>
  <c r="R30" i="36"/>
  <c r="R31" i="36"/>
  <c r="R32" i="36"/>
  <c r="R33" i="36"/>
  <c r="R34" i="36"/>
  <c r="R35" i="36"/>
  <c r="R36" i="36"/>
  <c r="R37" i="36"/>
  <c r="R38" i="36"/>
  <c r="R39" i="36"/>
  <c r="R40" i="36"/>
  <c r="R41" i="36"/>
  <c r="R42" i="36"/>
  <c r="R43" i="36"/>
  <c r="R44" i="36"/>
  <c r="R45" i="36"/>
  <c r="R46" i="36"/>
  <c r="R47" i="36"/>
  <c r="R48" i="36"/>
  <c r="R49" i="36"/>
  <c r="R50" i="36"/>
  <c r="R51" i="36"/>
  <c r="R52" i="36"/>
  <c r="R53" i="36"/>
  <c r="R54" i="36"/>
  <c r="R55" i="36"/>
  <c r="R56" i="36"/>
  <c r="R57" i="36"/>
  <c r="R58" i="36"/>
  <c r="R59" i="36"/>
  <c r="R60" i="36"/>
  <c r="R61" i="36"/>
  <c r="R62" i="36"/>
  <c r="R63" i="36"/>
  <c r="R64" i="36"/>
  <c r="R65" i="36"/>
  <c r="R66" i="36"/>
  <c r="R67" i="36"/>
  <c r="R68" i="36"/>
  <c r="R69" i="36"/>
  <c r="R70" i="36"/>
  <c r="R71" i="36"/>
  <c r="R72" i="36"/>
  <c r="R73" i="36"/>
  <c r="R74" i="36"/>
  <c r="R75" i="36"/>
  <c r="R76" i="36"/>
  <c r="R77" i="36"/>
  <c r="R78" i="36"/>
  <c r="R79" i="36"/>
  <c r="R80" i="36"/>
  <c r="R81" i="36"/>
  <c r="R82" i="36"/>
  <c r="R83" i="36"/>
  <c r="R84" i="36"/>
  <c r="R85" i="36"/>
  <c r="R86" i="36"/>
  <c r="R87" i="36"/>
  <c r="R88" i="36"/>
  <c r="R89" i="36"/>
  <c r="R90" i="36"/>
  <c r="R91" i="36"/>
  <c r="R92" i="36"/>
  <c r="R93" i="36"/>
  <c r="R94" i="36"/>
  <c r="R95" i="36"/>
  <c r="R96" i="36"/>
  <c r="R97" i="36"/>
  <c r="R98" i="36"/>
  <c r="R99" i="36"/>
  <c r="R100" i="36"/>
  <c r="R101" i="36"/>
  <c r="R102" i="36"/>
  <c r="R103" i="36"/>
  <c r="R104" i="36"/>
  <c r="R105" i="36"/>
  <c r="R106" i="36"/>
  <c r="R107" i="36"/>
  <c r="R108" i="36"/>
  <c r="R109" i="36"/>
  <c r="R110" i="36"/>
  <c r="R111" i="36"/>
  <c r="R112" i="36"/>
  <c r="R113" i="36"/>
  <c r="R114" i="36"/>
  <c r="R115" i="36"/>
  <c r="R116" i="36"/>
  <c r="R117" i="36"/>
  <c r="R118" i="36"/>
  <c r="R120" i="36"/>
  <c r="R121" i="36"/>
  <c r="R123" i="36"/>
  <c r="R124" i="36"/>
  <c r="R125" i="36"/>
  <c r="R126" i="36"/>
  <c r="R127" i="36"/>
  <c r="R128" i="36"/>
  <c r="R129" i="36"/>
  <c r="R130" i="36"/>
  <c r="R131" i="36"/>
  <c r="R132" i="36"/>
  <c r="R133" i="36"/>
  <c r="R134" i="36"/>
  <c r="R135" i="36"/>
  <c r="R136" i="36"/>
  <c r="R137" i="36"/>
  <c r="R138" i="36"/>
  <c r="R139" i="36"/>
  <c r="R140" i="36"/>
  <c r="R141" i="36"/>
  <c r="R142" i="36"/>
  <c r="R143" i="36"/>
  <c r="R144" i="36"/>
  <c r="R145" i="36"/>
  <c r="R146" i="36"/>
  <c r="R147" i="36"/>
  <c r="R148" i="36"/>
  <c r="R149" i="36"/>
  <c r="R150" i="36"/>
  <c r="R151" i="36"/>
  <c r="R152" i="36"/>
  <c r="R153" i="36"/>
  <c r="R154" i="36"/>
  <c r="R155" i="36"/>
  <c r="R156" i="36"/>
  <c r="R157" i="36"/>
  <c r="R158" i="36"/>
  <c r="R159" i="36"/>
  <c r="R160" i="36"/>
  <c r="R161" i="36"/>
  <c r="R162" i="36"/>
  <c r="R163" i="36"/>
  <c r="R164" i="36"/>
  <c r="R165" i="36"/>
  <c r="R166" i="36"/>
  <c r="R167" i="36"/>
  <c r="R168" i="36"/>
  <c r="R169" i="36"/>
  <c r="R170" i="36"/>
  <c r="R171" i="36"/>
  <c r="R172" i="36"/>
  <c r="R173" i="36"/>
  <c r="R174" i="36"/>
  <c r="R175" i="36"/>
  <c r="R176" i="36"/>
  <c r="R177" i="36"/>
  <c r="R178" i="36"/>
  <c r="R179" i="36"/>
  <c r="R180" i="36"/>
  <c r="R181" i="36"/>
  <c r="R182" i="36"/>
  <c r="R183" i="36"/>
  <c r="R184" i="36"/>
  <c r="R185" i="36"/>
  <c r="R186" i="36"/>
  <c r="R187" i="36"/>
  <c r="R188" i="36"/>
  <c r="R189" i="36"/>
  <c r="R190" i="36"/>
  <c r="R191" i="36"/>
  <c r="R192" i="36"/>
  <c r="R193" i="36"/>
  <c r="R194" i="36"/>
  <c r="R195" i="36"/>
  <c r="R196" i="36"/>
  <c r="R197" i="36"/>
  <c r="R198" i="36"/>
  <c r="R199" i="36"/>
  <c r="R200" i="36"/>
  <c r="R201" i="36"/>
  <c r="R202" i="36"/>
  <c r="R203" i="36"/>
  <c r="R204" i="36"/>
  <c r="R205" i="36"/>
  <c r="R206" i="36"/>
  <c r="R207" i="36"/>
  <c r="R208" i="36"/>
  <c r="R209" i="36"/>
  <c r="R2" i="36"/>
  <c r="Q3" i="36"/>
  <c r="Q4" i="36"/>
  <c r="Q5" i="36"/>
  <c r="Q6" i="36"/>
  <c r="Q7" i="36"/>
  <c r="Q8" i="36"/>
  <c r="Q9" i="36"/>
  <c r="Q10" i="36"/>
  <c r="Q11" i="36"/>
  <c r="Q12" i="36"/>
  <c r="Q13" i="36"/>
  <c r="Q14" i="36"/>
  <c r="Q15" i="36"/>
  <c r="Q16" i="36"/>
  <c r="Q17" i="36"/>
  <c r="Q18" i="36"/>
  <c r="Q19" i="36"/>
  <c r="Q20" i="36"/>
  <c r="Q21" i="36"/>
  <c r="Q22" i="36"/>
  <c r="Q23" i="36"/>
  <c r="Q24" i="36"/>
  <c r="Q25" i="36"/>
  <c r="Q26" i="36"/>
  <c r="Q27" i="36"/>
  <c r="Q28" i="36"/>
  <c r="Q29" i="36"/>
  <c r="Q30" i="36"/>
  <c r="Q31" i="36"/>
  <c r="Q32" i="36"/>
  <c r="Q33" i="36"/>
  <c r="Q34" i="36"/>
  <c r="Q35" i="36"/>
  <c r="Q36" i="36"/>
  <c r="Q37" i="36"/>
  <c r="Q38" i="36"/>
  <c r="Q39" i="36"/>
  <c r="Q40" i="36"/>
  <c r="Q41" i="36"/>
  <c r="Q42" i="36"/>
  <c r="Q43" i="36"/>
  <c r="Q44" i="36"/>
  <c r="Q45" i="36"/>
  <c r="Q46" i="36"/>
  <c r="Q47" i="36"/>
  <c r="Q48" i="36"/>
  <c r="Q49" i="36"/>
  <c r="Q50" i="36"/>
  <c r="Q51" i="36"/>
  <c r="Q52" i="36"/>
  <c r="Q53" i="36"/>
  <c r="Q54" i="36"/>
  <c r="Q55" i="36"/>
  <c r="Q56" i="36"/>
  <c r="Q57" i="36"/>
  <c r="Q58" i="36"/>
  <c r="Q59" i="36"/>
  <c r="Q60" i="36"/>
  <c r="Q61" i="36"/>
  <c r="Q62" i="36"/>
  <c r="Q63" i="36"/>
  <c r="Q64" i="36"/>
  <c r="Q65" i="36"/>
  <c r="Q66" i="36"/>
  <c r="Q67" i="36"/>
  <c r="Q68" i="36"/>
  <c r="Q69" i="36"/>
  <c r="Q70" i="36"/>
  <c r="Q71" i="36"/>
  <c r="Q72" i="36"/>
  <c r="Q73" i="36"/>
  <c r="Q74" i="36"/>
  <c r="Q75" i="36"/>
  <c r="Q76" i="36"/>
  <c r="Q77" i="36"/>
  <c r="Q78" i="36"/>
  <c r="Q79" i="36"/>
  <c r="Q80" i="36"/>
  <c r="Q81" i="36"/>
  <c r="Q82" i="36"/>
  <c r="Q83" i="36"/>
  <c r="Q84" i="36"/>
  <c r="Q85" i="36"/>
  <c r="Q86" i="36"/>
  <c r="Q87" i="36"/>
  <c r="Q88" i="36"/>
  <c r="Q89" i="36"/>
  <c r="Q90" i="36"/>
  <c r="Q91" i="36"/>
  <c r="Q92" i="36"/>
  <c r="Q93" i="36"/>
  <c r="Q94" i="36"/>
  <c r="Q95" i="36"/>
  <c r="Q96" i="36"/>
  <c r="Q97" i="36"/>
  <c r="Q98" i="36"/>
  <c r="Q99" i="36"/>
  <c r="Q100" i="36"/>
  <c r="Q101" i="36"/>
  <c r="Q102" i="36"/>
  <c r="Q103" i="36"/>
  <c r="Q104" i="36"/>
  <c r="Q105" i="36"/>
  <c r="Q106" i="36"/>
  <c r="Q107" i="36"/>
  <c r="Q108" i="36"/>
  <c r="Q109" i="36"/>
  <c r="Q110" i="36"/>
  <c r="Q111" i="36"/>
  <c r="Q112" i="36"/>
  <c r="Q113" i="36"/>
  <c r="Q114" i="36"/>
  <c r="Q115" i="36"/>
  <c r="Q116" i="36"/>
  <c r="Q117" i="36"/>
  <c r="Q118" i="36"/>
  <c r="Q120" i="36"/>
  <c r="Q121" i="36"/>
  <c r="Q123" i="36"/>
  <c r="Q124" i="36"/>
  <c r="Q125" i="36"/>
  <c r="Q126" i="36"/>
  <c r="Q127" i="36"/>
  <c r="Q128" i="36"/>
  <c r="Q129" i="36"/>
  <c r="Q130" i="36"/>
  <c r="Q131" i="36"/>
  <c r="Q132" i="36"/>
  <c r="Q133" i="36"/>
  <c r="Q134" i="36"/>
  <c r="Q135" i="36"/>
  <c r="Q136" i="36"/>
  <c r="Q137" i="36"/>
  <c r="Q138" i="36"/>
  <c r="Q139" i="36"/>
  <c r="Q140" i="36"/>
  <c r="Q141" i="36"/>
  <c r="Q142" i="36"/>
  <c r="Q143" i="36"/>
  <c r="Q144" i="36"/>
  <c r="Q145" i="36"/>
  <c r="Q146" i="36"/>
  <c r="Q147" i="36"/>
  <c r="Q148" i="36"/>
  <c r="Q149" i="36"/>
  <c r="Q150" i="36"/>
  <c r="Q151" i="36"/>
  <c r="Q152" i="36"/>
  <c r="Q153" i="36"/>
  <c r="Q154" i="36"/>
  <c r="Q155" i="36"/>
  <c r="Q156" i="36"/>
  <c r="Q157" i="36"/>
  <c r="Q158" i="36"/>
  <c r="Q159" i="36"/>
  <c r="Q160" i="36"/>
  <c r="Q161" i="36"/>
  <c r="Q162" i="36"/>
  <c r="Q163" i="36"/>
  <c r="Q164" i="36"/>
  <c r="Q165" i="36"/>
  <c r="Q166" i="36"/>
  <c r="Q167" i="36"/>
  <c r="Q168" i="36"/>
  <c r="Q169" i="36"/>
  <c r="Q170" i="36"/>
  <c r="Q171" i="36"/>
  <c r="Q172" i="36"/>
  <c r="Q173" i="36"/>
  <c r="Q174" i="36"/>
  <c r="Q175" i="36"/>
  <c r="Q176" i="36"/>
  <c r="Q177" i="36"/>
  <c r="Q178" i="36"/>
  <c r="Q179" i="36"/>
  <c r="Q180" i="36"/>
  <c r="Q181" i="36"/>
  <c r="Q182" i="36"/>
  <c r="Q183" i="36"/>
  <c r="Q184" i="36"/>
  <c r="Q185" i="36"/>
  <c r="Q186" i="36"/>
  <c r="Q187" i="36"/>
  <c r="Q188" i="36"/>
  <c r="Q189" i="36"/>
  <c r="Q190" i="36"/>
  <c r="Q191" i="36"/>
  <c r="Q192" i="36"/>
  <c r="Q193" i="36"/>
  <c r="Q194" i="36"/>
  <c r="Q195" i="36"/>
  <c r="Q196" i="36"/>
  <c r="Q197" i="36"/>
  <c r="Q198" i="36"/>
  <c r="Q199" i="36"/>
  <c r="Q200" i="36"/>
  <c r="Q201" i="36"/>
  <c r="Q202" i="36"/>
  <c r="Q203" i="36"/>
  <c r="Q204" i="36"/>
  <c r="Q205" i="36"/>
  <c r="Q206" i="36"/>
  <c r="Q207" i="36"/>
  <c r="Q208" i="36"/>
  <c r="Q209" i="36"/>
  <c r="Q2" i="36"/>
  <c r="N45" i="36"/>
  <c r="N48" i="36"/>
  <c r="N60" i="36"/>
  <c r="N58" i="36"/>
  <c r="N54" i="36"/>
  <c r="N190" i="36"/>
  <c r="N69" i="36"/>
  <c r="N68" i="36"/>
  <c r="N66" i="36"/>
  <c r="N64" i="36"/>
  <c r="N192" i="36"/>
  <c r="N75" i="36"/>
  <c r="N74" i="36"/>
  <c r="N71" i="36"/>
  <c r="N194" i="36"/>
  <c r="N77" i="36"/>
  <c r="N47" i="36"/>
  <c r="N57" i="36"/>
  <c r="N53" i="36"/>
  <c r="N189" i="36"/>
  <c r="N67" i="36"/>
  <c r="N65" i="36"/>
  <c r="N63" i="36"/>
  <c r="N191" i="36"/>
  <c r="N73" i="36"/>
  <c r="N70" i="36"/>
  <c r="N193" i="36"/>
  <c r="N76" i="36"/>
  <c r="N61" i="36"/>
  <c r="N59" i="36"/>
  <c r="N55" i="36"/>
  <c r="N167" i="36"/>
  <c r="N168" i="36"/>
  <c r="N132" i="36"/>
  <c r="N56" i="36"/>
  <c r="N50" i="36"/>
  <c r="N51" i="36"/>
  <c r="N52" i="36"/>
  <c r="N149" i="36"/>
  <c r="N150" i="36"/>
  <c r="N172" i="36"/>
  <c r="N173" i="36"/>
  <c r="N174" i="36"/>
  <c r="N80" i="36"/>
  <c r="N146" i="36"/>
  <c r="N159" i="36"/>
  <c r="N160" i="36"/>
  <c r="N161" i="36"/>
  <c r="N62" i="36"/>
  <c r="N72" i="36"/>
  <c r="N110" i="36"/>
  <c r="N111" i="36"/>
  <c r="N112" i="36"/>
  <c r="N113" i="36"/>
  <c r="N114" i="36"/>
  <c r="N91" i="36"/>
  <c r="N92" i="36"/>
  <c r="N93" i="36"/>
  <c r="N94" i="36"/>
  <c r="N95" i="36"/>
  <c r="N96" i="36"/>
  <c r="N97" i="36"/>
  <c r="N98" i="36"/>
  <c r="N99" i="36"/>
  <c r="N145" i="36"/>
  <c r="N156" i="36"/>
  <c r="N157" i="36"/>
  <c r="N158" i="36"/>
  <c r="N102" i="36"/>
  <c r="N103" i="36"/>
  <c r="N129" i="36"/>
  <c r="N130" i="36"/>
  <c r="N42" i="36"/>
  <c r="N44" i="36"/>
  <c r="N178" i="36"/>
  <c r="N179" i="36"/>
  <c r="N180" i="36"/>
  <c r="N84" i="36"/>
  <c r="N85" i="36"/>
  <c r="N86" i="36"/>
  <c r="N87" i="36"/>
  <c r="N88" i="36"/>
  <c r="N89" i="36"/>
  <c r="N90" i="36"/>
  <c r="N144" i="36"/>
  <c r="N153" i="36"/>
  <c r="N154" i="36"/>
  <c r="N155" i="36"/>
  <c r="N100" i="36"/>
  <c r="N101" i="36"/>
  <c r="N128" i="36"/>
  <c r="N181" i="36"/>
  <c r="N182" i="36"/>
  <c r="N43" i="36"/>
  <c r="N177" i="36"/>
  <c r="N46" i="36"/>
  <c r="N40" i="36"/>
  <c r="N41" i="36"/>
  <c r="N115" i="36"/>
  <c r="N116" i="36"/>
  <c r="N117" i="36"/>
  <c r="N118" i="36"/>
  <c r="N120" i="36"/>
  <c r="N121" i="36"/>
  <c r="N123" i="36"/>
  <c r="N124" i="36"/>
  <c r="N125" i="36"/>
  <c r="N126" i="36"/>
  <c r="N127" i="36"/>
  <c r="N131" i="36"/>
  <c r="N81" i="36"/>
  <c r="N82" i="36"/>
  <c r="N83" i="36"/>
  <c r="N148" i="36"/>
  <c r="N169" i="36"/>
  <c r="N170" i="36"/>
  <c r="N171" i="36"/>
  <c r="N199" i="36"/>
  <c r="N200" i="36"/>
  <c r="N206" i="36"/>
  <c r="N207" i="36"/>
  <c r="N208" i="36"/>
  <c r="N209" i="36"/>
  <c r="N105" i="36"/>
  <c r="N106" i="36"/>
  <c r="N107" i="36"/>
  <c r="N108" i="36"/>
  <c r="N109" i="36"/>
  <c r="N133" i="36"/>
  <c r="N134" i="36"/>
  <c r="O134" i="36"/>
  <c r="N135" i="36"/>
  <c r="O135" i="36"/>
  <c r="N136" i="36"/>
  <c r="O136" i="36"/>
  <c r="N137" i="36"/>
  <c r="O137" i="36"/>
  <c r="N138" i="36"/>
  <c r="O138" i="36"/>
  <c r="N139" i="36"/>
  <c r="O139" i="36"/>
  <c r="N140" i="36"/>
  <c r="O140" i="36"/>
  <c r="N141" i="36"/>
  <c r="O141" i="36"/>
  <c r="N142" i="36"/>
  <c r="O142" i="36"/>
  <c r="N143" i="36"/>
  <c r="O143" i="36"/>
  <c r="N4" i="36"/>
  <c r="N5" i="36"/>
  <c r="N6" i="36"/>
  <c r="N7" i="36"/>
  <c r="N8" i="36"/>
  <c r="N9" i="36"/>
  <c r="N10" i="36"/>
  <c r="N11" i="36"/>
  <c r="N12" i="36"/>
  <c r="N13" i="36"/>
  <c r="N14" i="36"/>
  <c r="N15" i="36"/>
  <c r="N16" i="36"/>
  <c r="N17" i="36"/>
  <c r="N18" i="36"/>
  <c r="N19" i="36"/>
  <c r="N20" i="36"/>
  <c r="N21" i="36"/>
  <c r="N22" i="36"/>
  <c r="N23" i="36"/>
  <c r="N24" i="36"/>
  <c r="N25" i="36"/>
  <c r="N26" i="36"/>
  <c r="N27" i="36"/>
  <c r="N28" i="36"/>
  <c r="N29" i="36"/>
  <c r="N30" i="36"/>
  <c r="N31" i="36"/>
  <c r="N32" i="36"/>
  <c r="N33" i="36"/>
  <c r="N34" i="36"/>
  <c r="N35" i="36"/>
  <c r="N36" i="36"/>
  <c r="N37" i="36"/>
  <c r="N38" i="36"/>
  <c r="N39" i="36"/>
  <c r="N104" i="36"/>
  <c r="N162" i="36"/>
  <c r="N163" i="36"/>
  <c r="N164" i="36"/>
  <c r="N165" i="36"/>
  <c r="N166" i="36"/>
  <c r="N175" i="36"/>
  <c r="N187" i="36"/>
  <c r="N2" i="36"/>
  <c r="N3" i="36"/>
  <c r="N78" i="36"/>
  <c r="N79" i="36"/>
  <c r="N198" i="36"/>
  <c r="N201" i="36"/>
  <c r="N202" i="36"/>
  <c r="N203" i="36"/>
  <c r="N204" i="36"/>
  <c r="N205" i="36"/>
  <c r="N147" i="36"/>
  <c r="N151" i="36"/>
  <c r="N152" i="36"/>
  <c r="N176" i="36"/>
  <c r="N183" i="36"/>
  <c r="N184" i="36"/>
  <c r="N185" i="36"/>
  <c r="N186" i="36"/>
  <c r="N188" i="36"/>
  <c r="N195" i="36"/>
  <c r="N196" i="36"/>
  <c r="N197" i="36"/>
  <c r="N49" i="36"/>
  <c r="M209" i="36"/>
  <c r="P209" i="36"/>
  <c r="M208" i="36"/>
  <c r="P208" i="36"/>
  <c r="L207" i="36"/>
  <c r="O207" i="36"/>
  <c r="L206" i="36"/>
  <c r="O206" i="36"/>
  <c r="L209" i="36"/>
  <c r="O209" i="36"/>
  <c r="L208" i="36"/>
  <c r="O208" i="36"/>
  <c r="K209" i="36"/>
  <c r="K208" i="36"/>
  <c r="J209" i="36"/>
  <c r="J208" i="36"/>
  <c r="I209" i="36"/>
  <c r="I208" i="36"/>
  <c r="H209" i="36"/>
  <c r="H208" i="36"/>
  <c r="G209" i="36"/>
  <c r="G208" i="36"/>
  <c r="F209" i="36"/>
  <c r="F208" i="36"/>
  <c r="E209" i="36"/>
  <c r="E208" i="36"/>
  <c r="M207" i="36"/>
  <c r="P207" i="36"/>
  <c r="M206" i="36"/>
  <c r="P206" i="36"/>
  <c r="K207" i="36"/>
  <c r="K206" i="36"/>
  <c r="J207" i="36"/>
  <c r="J206" i="36"/>
  <c r="I207" i="36"/>
  <c r="I206" i="36"/>
  <c r="H207" i="36"/>
  <c r="H206" i="36"/>
  <c r="G207" i="36"/>
  <c r="G206" i="36"/>
  <c r="F207" i="36"/>
  <c r="F206" i="36"/>
  <c r="E207" i="36"/>
  <c r="E206" i="36"/>
  <c r="P201" i="36"/>
  <c r="M201" i="36"/>
  <c r="P202" i="36"/>
  <c r="M202" i="36"/>
  <c r="P203" i="36"/>
  <c r="M203" i="36"/>
  <c r="P204" i="36"/>
  <c r="M204" i="36"/>
  <c r="P205" i="36"/>
  <c r="M205" i="36"/>
  <c r="O201" i="36"/>
  <c r="L201" i="36"/>
  <c r="O202" i="36"/>
  <c r="L202" i="36"/>
  <c r="O203" i="36"/>
  <c r="L203" i="36"/>
  <c r="O204" i="36"/>
  <c r="L204" i="36"/>
  <c r="O205" i="36"/>
  <c r="L205" i="36"/>
  <c r="K201" i="36"/>
  <c r="K202" i="36"/>
  <c r="K203" i="36"/>
  <c r="K204" i="36"/>
  <c r="K205" i="36"/>
  <c r="J201" i="36"/>
  <c r="J202" i="36"/>
  <c r="J203" i="36"/>
  <c r="J204" i="36"/>
  <c r="J205" i="36"/>
  <c r="I201" i="36"/>
  <c r="I202" i="36"/>
  <c r="I203" i="36"/>
  <c r="I204" i="36"/>
  <c r="I205" i="36"/>
  <c r="H201" i="36"/>
  <c r="H202" i="36"/>
  <c r="H203" i="36"/>
  <c r="H204" i="36"/>
  <c r="H205" i="36"/>
  <c r="G201" i="36"/>
  <c r="G202" i="36"/>
  <c r="G203" i="36"/>
  <c r="G204" i="36"/>
  <c r="G205" i="36"/>
  <c r="F201" i="36"/>
  <c r="F202" i="36"/>
  <c r="F203" i="36"/>
  <c r="F204" i="36"/>
  <c r="F205" i="36"/>
  <c r="E201" i="36"/>
  <c r="E202" i="36"/>
  <c r="E203" i="36"/>
  <c r="E204" i="36"/>
  <c r="E205" i="36"/>
  <c r="M200" i="36"/>
  <c r="P200" i="36"/>
  <c r="M199" i="36"/>
  <c r="P199" i="36"/>
  <c r="L200" i="36"/>
  <c r="O200" i="36"/>
  <c r="L199" i="36"/>
  <c r="O199" i="36"/>
  <c r="K200" i="36"/>
  <c r="K199" i="36"/>
  <c r="J200" i="36"/>
  <c r="J199" i="36"/>
  <c r="I200" i="36"/>
  <c r="I199" i="36"/>
  <c r="H200" i="36"/>
  <c r="H199" i="36"/>
  <c r="G200" i="36"/>
  <c r="G199" i="36"/>
  <c r="F200" i="36"/>
  <c r="F199" i="36"/>
  <c r="E200" i="36"/>
  <c r="E199" i="36"/>
  <c r="G105" i="36"/>
  <c r="G106" i="36"/>
  <c r="I95" i="36"/>
  <c r="F95" i="36"/>
  <c r="E198" i="36"/>
  <c r="F198" i="36"/>
  <c r="G198" i="36"/>
  <c r="H198" i="36"/>
  <c r="I198" i="36"/>
  <c r="J198" i="36"/>
  <c r="K198" i="36"/>
  <c r="L198" i="36"/>
  <c r="M198" i="36"/>
  <c r="O198" i="36"/>
  <c r="P198" i="36"/>
  <c r="P197" i="36"/>
  <c r="M197" i="36"/>
  <c r="O197" i="36"/>
  <c r="L197" i="36"/>
  <c r="K197" i="36"/>
  <c r="J197" i="36"/>
  <c r="I197" i="36"/>
  <c r="H197" i="36"/>
  <c r="G197" i="36"/>
  <c r="F197" i="36"/>
  <c r="E197" i="36"/>
  <c r="P196" i="36"/>
  <c r="O196" i="36"/>
  <c r="M196" i="36"/>
  <c r="L196" i="36"/>
  <c r="K196" i="36"/>
  <c r="J196" i="36"/>
  <c r="I196" i="36"/>
  <c r="H196" i="36"/>
  <c r="G196" i="36"/>
  <c r="F196" i="36"/>
  <c r="E196" i="36"/>
  <c r="P195" i="36"/>
  <c r="O195" i="36"/>
  <c r="M195" i="36"/>
  <c r="L195" i="36"/>
  <c r="K195" i="36"/>
  <c r="J195" i="36"/>
  <c r="I195" i="36"/>
  <c r="H195" i="36"/>
  <c r="G195" i="36"/>
  <c r="F195" i="36"/>
  <c r="E195" i="36"/>
  <c r="P194" i="36"/>
  <c r="M194" i="36"/>
  <c r="O194" i="36"/>
  <c r="L194" i="36"/>
  <c r="K194" i="36"/>
  <c r="J194" i="36"/>
  <c r="I194" i="36"/>
  <c r="H194" i="36"/>
  <c r="G194" i="36"/>
  <c r="F194" i="36"/>
  <c r="E194" i="36"/>
  <c r="P193" i="36"/>
  <c r="M193" i="36"/>
  <c r="O193" i="36"/>
  <c r="L193" i="36"/>
  <c r="K193" i="36"/>
  <c r="J193" i="36"/>
  <c r="I193" i="36"/>
  <c r="H193" i="36"/>
  <c r="G193" i="36"/>
  <c r="F193" i="36"/>
  <c r="E193" i="36"/>
  <c r="P192" i="36"/>
  <c r="M192" i="36"/>
  <c r="O192" i="36"/>
  <c r="L192" i="36"/>
  <c r="K192" i="36"/>
  <c r="J192" i="36"/>
  <c r="I192" i="36"/>
  <c r="H192" i="36"/>
  <c r="G192" i="36"/>
  <c r="F192" i="36"/>
  <c r="E192" i="36"/>
  <c r="P191" i="36"/>
  <c r="O191" i="36"/>
  <c r="M191" i="36"/>
  <c r="L191" i="36"/>
  <c r="K191" i="36"/>
  <c r="J191" i="36"/>
  <c r="I191" i="36"/>
  <c r="H191" i="36"/>
  <c r="G191" i="36"/>
  <c r="F191" i="36"/>
  <c r="E191" i="36"/>
  <c r="P190" i="36"/>
  <c r="M190" i="36"/>
  <c r="O190" i="36"/>
  <c r="L190" i="36"/>
  <c r="K190" i="36"/>
  <c r="J190" i="36"/>
  <c r="I190" i="36"/>
  <c r="H190" i="36"/>
  <c r="G190" i="36"/>
  <c r="F190" i="36"/>
  <c r="E190" i="36"/>
  <c r="P189" i="36"/>
  <c r="M189" i="36"/>
  <c r="O189" i="36"/>
  <c r="L189" i="36"/>
  <c r="K189" i="36"/>
  <c r="J189" i="36"/>
  <c r="I189" i="36"/>
  <c r="H189" i="36"/>
  <c r="G189" i="36"/>
  <c r="F189" i="36"/>
  <c r="E189" i="36"/>
  <c r="P64" i="36"/>
  <c r="M64" i="36"/>
  <c r="O64" i="36"/>
  <c r="L64" i="36"/>
  <c r="K64" i="36"/>
  <c r="J64" i="36"/>
  <c r="I64" i="36"/>
  <c r="H64" i="36"/>
  <c r="G64" i="36"/>
  <c r="F64" i="36"/>
  <c r="E64" i="36"/>
  <c r="P63" i="36"/>
  <c r="M63" i="36"/>
  <c r="O63" i="36"/>
  <c r="L63" i="36"/>
  <c r="K63" i="36"/>
  <c r="J63" i="36"/>
  <c r="I63" i="36"/>
  <c r="H63" i="36"/>
  <c r="G63" i="36"/>
  <c r="F63" i="36"/>
  <c r="E63" i="36"/>
  <c r="P41" i="36"/>
  <c r="O41" i="36"/>
  <c r="M41" i="36"/>
  <c r="L41" i="36"/>
  <c r="K41" i="36"/>
  <c r="J41" i="36"/>
  <c r="I41" i="36"/>
  <c r="H41" i="36"/>
  <c r="G41" i="36"/>
  <c r="F41" i="36"/>
  <c r="E41" i="36"/>
  <c r="P40" i="36"/>
  <c r="O40" i="36"/>
  <c r="M40" i="36"/>
  <c r="L40" i="36"/>
  <c r="K40" i="36"/>
  <c r="J40" i="36"/>
  <c r="I40" i="36"/>
  <c r="H40" i="36"/>
  <c r="G40" i="36"/>
  <c r="F40" i="36"/>
  <c r="E40" i="36"/>
  <c r="E144" i="36"/>
  <c r="F144" i="36"/>
  <c r="G144" i="36"/>
  <c r="H144" i="36"/>
  <c r="I144" i="36"/>
  <c r="J144" i="36"/>
  <c r="K144" i="36"/>
  <c r="L144" i="36"/>
  <c r="M144" i="36"/>
  <c r="O144" i="36"/>
  <c r="P144" i="36"/>
  <c r="E182" i="36"/>
  <c r="F182" i="36"/>
  <c r="G182" i="36"/>
  <c r="H182" i="36"/>
  <c r="I182" i="36"/>
  <c r="J182" i="36"/>
  <c r="K182" i="36"/>
  <c r="L182" i="36"/>
  <c r="M182" i="36"/>
  <c r="O182" i="36"/>
  <c r="P182" i="36"/>
  <c r="E181" i="36"/>
  <c r="F181" i="36"/>
  <c r="G181" i="36"/>
  <c r="H181" i="36"/>
  <c r="I181" i="36"/>
  <c r="J181" i="36"/>
  <c r="K181" i="36"/>
  <c r="L181" i="36"/>
  <c r="M181" i="36"/>
  <c r="O181" i="36"/>
  <c r="P181" i="36"/>
  <c r="E101" i="36"/>
  <c r="F101" i="36"/>
  <c r="G101" i="36"/>
  <c r="H101" i="36"/>
  <c r="I101" i="36"/>
  <c r="J101" i="36"/>
  <c r="K101" i="36"/>
  <c r="L101" i="36"/>
  <c r="M101" i="36"/>
  <c r="O101" i="36"/>
  <c r="P101" i="36"/>
  <c r="E100" i="36"/>
  <c r="F100" i="36"/>
  <c r="G100" i="36"/>
  <c r="H100" i="36"/>
  <c r="I100" i="36"/>
  <c r="J100" i="36"/>
  <c r="K100" i="36"/>
  <c r="L100" i="36"/>
  <c r="M100" i="36"/>
  <c r="O100" i="36"/>
  <c r="P100" i="36"/>
  <c r="P177" i="36"/>
  <c r="O177" i="36"/>
  <c r="M177" i="36"/>
  <c r="L177" i="36"/>
  <c r="K177" i="36"/>
  <c r="J177" i="36"/>
  <c r="I177" i="36"/>
  <c r="H177" i="36"/>
  <c r="G177" i="36"/>
  <c r="F177" i="36"/>
  <c r="E177" i="36"/>
  <c r="P43" i="36"/>
  <c r="O43" i="36"/>
  <c r="M43" i="36"/>
  <c r="L43" i="36"/>
  <c r="K43" i="36"/>
  <c r="J43" i="36"/>
  <c r="I43" i="36"/>
  <c r="H43" i="36"/>
  <c r="G43" i="36"/>
  <c r="F43" i="36"/>
  <c r="E43" i="36"/>
  <c r="E155" i="36"/>
  <c r="F155" i="36"/>
  <c r="G155" i="36"/>
  <c r="H155" i="36"/>
  <c r="I155" i="36"/>
  <c r="J155" i="36"/>
  <c r="K155" i="36"/>
  <c r="L155" i="36"/>
  <c r="M155" i="36"/>
  <c r="O155" i="36"/>
  <c r="P155" i="36"/>
  <c r="E154" i="36"/>
  <c r="F154" i="36"/>
  <c r="G154" i="36"/>
  <c r="H154" i="36"/>
  <c r="I154" i="36"/>
  <c r="J154" i="36"/>
  <c r="K154" i="36"/>
  <c r="L154" i="36"/>
  <c r="M154" i="36"/>
  <c r="O154" i="36"/>
  <c r="P154" i="36"/>
  <c r="E153" i="36"/>
  <c r="F153" i="36"/>
  <c r="G153" i="36"/>
  <c r="H153" i="36"/>
  <c r="I153" i="36"/>
  <c r="J153" i="36"/>
  <c r="K153" i="36"/>
  <c r="L153" i="36"/>
  <c r="M153" i="36"/>
  <c r="O153" i="36"/>
  <c r="P153" i="36"/>
  <c r="E128" i="36"/>
  <c r="F128" i="36"/>
  <c r="G128" i="36"/>
  <c r="H128" i="36"/>
  <c r="I128" i="36"/>
  <c r="J128" i="36"/>
  <c r="K128" i="36"/>
  <c r="L128" i="36"/>
  <c r="M128" i="36"/>
  <c r="O128" i="36"/>
  <c r="P128" i="36"/>
  <c r="E90" i="36"/>
  <c r="F90" i="36"/>
  <c r="G90" i="36"/>
  <c r="H90" i="36"/>
  <c r="I90" i="36"/>
  <c r="J90" i="36"/>
  <c r="K90" i="36"/>
  <c r="L90" i="36"/>
  <c r="M90" i="36"/>
  <c r="O90" i="36"/>
  <c r="P90" i="36"/>
  <c r="E89" i="36"/>
  <c r="F89" i="36"/>
  <c r="G89" i="36"/>
  <c r="H89" i="36"/>
  <c r="I89" i="36"/>
  <c r="J89" i="36"/>
  <c r="K89" i="36"/>
  <c r="L89" i="36"/>
  <c r="M89" i="36"/>
  <c r="O89" i="36"/>
  <c r="P89" i="36"/>
  <c r="E88" i="36"/>
  <c r="F88" i="36"/>
  <c r="G88" i="36"/>
  <c r="H88" i="36"/>
  <c r="I88" i="36"/>
  <c r="J88" i="36"/>
  <c r="K88" i="36"/>
  <c r="L88" i="36"/>
  <c r="M88" i="36"/>
  <c r="O88" i="36"/>
  <c r="P88" i="36"/>
  <c r="E87" i="36"/>
  <c r="F87" i="36"/>
  <c r="G87" i="36"/>
  <c r="H87" i="36"/>
  <c r="I87" i="36"/>
  <c r="J87" i="36"/>
  <c r="K87" i="36"/>
  <c r="L87" i="36"/>
  <c r="M87" i="36"/>
  <c r="O87" i="36"/>
  <c r="P87" i="36"/>
  <c r="E86" i="36"/>
  <c r="F86" i="36"/>
  <c r="G86" i="36"/>
  <c r="H86" i="36"/>
  <c r="I86" i="36"/>
  <c r="J86" i="36"/>
  <c r="K86" i="36"/>
  <c r="L86" i="36"/>
  <c r="M86" i="36"/>
  <c r="O86" i="36"/>
  <c r="P86" i="36"/>
  <c r="E85" i="36"/>
  <c r="F85" i="36"/>
  <c r="G85" i="36"/>
  <c r="H85" i="36"/>
  <c r="I85" i="36"/>
  <c r="J85" i="36"/>
  <c r="K85" i="36"/>
  <c r="L85" i="36"/>
  <c r="M85" i="36"/>
  <c r="O85" i="36"/>
  <c r="P85" i="36"/>
  <c r="E84" i="36"/>
  <c r="F84" i="36"/>
  <c r="G84" i="36"/>
  <c r="H84" i="36"/>
  <c r="I84" i="36"/>
  <c r="J84" i="36"/>
  <c r="K84" i="36"/>
  <c r="L84" i="36"/>
  <c r="M84" i="36"/>
  <c r="O84" i="36"/>
  <c r="P84" i="36"/>
  <c r="O3" i="36"/>
  <c r="L3" i="36"/>
  <c r="O4" i="36"/>
  <c r="L4" i="36"/>
  <c r="O5" i="36"/>
  <c r="L5" i="36"/>
  <c r="O6" i="36"/>
  <c r="L6" i="36"/>
  <c r="O7" i="36"/>
  <c r="L7" i="36"/>
  <c r="O8" i="36"/>
  <c r="L8" i="36"/>
  <c r="O9" i="36"/>
  <c r="L9" i="36"/>
  <c r="O10" i="36"/>
  <c r="L10" i="36"/>
  <c r="O11" i="36"/>
  <c r="L11" i="36"/>
  <c r="O12" i="36"/>
  <c r="L12" i="36"/>
  <c r="O13" i="36"/>
  <c r="L13" i="36"/>
  <c r="O14" i="36"/>
  <c r="L14" i="36"/>
  <c r="O15" i="36"/>
  <c r="L15" i="36"/>
  <c r="O16" i="36"/>
  <c r="L16" i="36"/>
  <c r="O17" i="36"/>
  <c r="L17" i="36"/>
  <c r="O18" i="36"/>
  <c r="L18" i="36"/>
  <c r="O19" i="36"/>
  <c r="L19" i="36"/>
  <c r="O20" i="36"/>
  <c r="L20" i="36"/>
  <c r="O21" i="36"/>
  <c r="L21" i="36"/>
  <c r="O22" i="36"/>
  <c r="L22" i="36"/>
  <c r="O23" i="36"/>
  <c r="L23" i="36"/>
  <c r="O24" i="36"/>
  <c r="L24" i="36"/>
  <c r="O25" i="36"/>
  <c r="L25" i="36"/>
  <c r="O26" i="36"/>
  <c r="L26" i="36"/>
  <c r="O27" i="36"/>
  <c r="L27" i="36"/>
  <c r="O28" i="36"/>
  <c r="L28" i="36"/>
  <c r="O29" i="36"/>
  <c r="L29" i="36"/>
  <c r="O30" i="36"/>
  <c r="L30" i="36"/>
  <c r="O31" i="36"/>
  <c r="L31" i="36"/>
  <c r="O32" i="36"/>
  <c r="L32" i="36"/>
  <c r="O33" i="36"/>
  <c r="L33" i="36"/>
  <c r="O34" i="36"/>
  <c r="L34" i="36"/>
  <c r="O35" i="36"/>
  <c r="L35" i="36"/>
  <c r="O36" i="36"/>
  <c r="L36" i="36"/>
  <c r="O37" i="36"/>
  <c r="L37" i="36"/>
  <c r="O38" i="36"/>
  <c r="L38" i="36"/>
  <c r="O39" i="36"/>
  <c r="L39" i="36"/>
  <c r="O42" i="36"/>
  <c r="L42" i="36"/>
  <c r="O44" i="36"/>
  <c r="L44" i="36"/>
  <c r="O45" i="36"/>
  <c r="L45" i="36"/>
  <c r="O46" i="36"/>
  <c r="L46" i="36"/>
  <c r="O47" i="36"/>
  <c r="L47" i="36"/>
  <c r="O48" i="36"/>
  <c r="L48" i="36"/>
  <c r="O49" i="36"/>
  <c r="L49" i="36"/>
  <c r="O50" i="36"/>
  <c r="L50" i="36"/>
  <c r="O51" i="36"/>
  <c r="L51" i="36"/>
  <c r="O52" i="36"/>
  <c r="L52" i="36"/>
  <c r="O53" i="36"/>
  <c r="L53" i="36"/>
  <c r="O54" i="36"/>
  <c r="L54" i="36"/>
  <c r="O55" i="36"/>
  <c r="L55" i="36"/>
  <c r="O56" i="36"/>
  <c r="O57" i="36"/>
  <c r="L57" i="36"/>
  <c r="O58" i="36"/>
  <c r="L58" i="36"/>
  <c r="O59" i="36"/>
  <c r="L59" i="36"/>
  <c r="O60" i="36"/>
  <c r="L60" i="36"/>
  <c r="O61" i="36"/>
  <c r="L61" i="36"/>
  <c r="O62" i="36"/>
  <c r="L62" i="36"/>
  <c r="O65" i="36"/>
  <c r="L65" i="36"/>
  <c r="O66" i="36"/>
  <c r="L66" i="36"/>
  <c r="O67" i="36"/>
  <c r="L67" i="36"/>
  <c r="O68" i="36"/>
  <c r="L68" i="36"/>
  <c r="O69" i="36"/>
  <c r="L69" i="36"/>
  <c r="O70" i="36"/>
  <c r="L70" i="36"/>
  <c r="O71" i="36"/>
  <c r="L71" i="36"/>
  <c r="O72" i="36"/>
  <c r="L72" i="36"/>
  <c r="O73" i="36"/>
  <c r="L73" i="36"/>
  <c r="O74" i="36"/>
  <c r="L74" i="36"/>
  <c r="O75" i="36"/>
  <c r="L75" i="36"/>
  <c r="O76" i="36"/>
  <c r="L76" i="36"/>
  <c r="O77" i="36"/>
  <c r="L77" i="36"/>
  <c r="O78" i="36"/>
  <c r="L78" i="36"/>
  <c r="O79" i="36"/>
  <c r="L79" i="36"/>
  <c r="O80" i="36"/>
  <c r="L80" i="36"/>
  <c r="O81" i="36"/>
  <c r="L81" i="36"/>
  <c r="O82" i="36"/>
  <c r="L82" i="36"/>
  <c r="O83" i="36"/>
  <c r="L83" i="36"/>
  <c r="O91" i="36"/>
  <c r="L91" i="36"/>
  <c r="O92" i="36"/>
  <c r="L92" i="36"/>
  <c r="O93" i="36"/>
  <c r="L93" i="36"/>
  <c r="O94" i="36"/>
  <c r="L94" i="36"/>
  <c r="O95" i="36"/>
  <c r="L95" i="36"/>
  <c r="O96" i="36"/>
  <c r="L96" i="36"/>
  <c r="O97" i="36"/>
  <c r="L97" i="36"/>
  <c r="O98" i="36"/>
  <c r="L98" i="36"/>
  <c r="O99" i="36"/>
  <c r="L99" i="36"/>
  <c r="O102" i="36"/>
  <c r="L102" i="36"/>
  <c r="O103" i="36"/>
  <c r="L103" i="36"/>
  <c r="O104" i="36"/>
  <c r="L104" i="36"/>
  <c r="O105" i="36"/>
  <c r="L105" i="36"/>
  <c r="O106" i="36"/>
  <c r="L106" i="36"/>
  <c r="O107" i="36"/>
  <c r="L107" i="36"/>
  <c r="O108" i="36"/>
  <c r="L108" i="36"/>
  <c r="O109" i="36"/>
  <c r="L109" i="36"/>
  <c r="O110" i="36"/>
  <c r="L110" i="36"/>
  <c r="O111" i="36"/>
  <c r="L111" i="36"/>
  <c r="O112" i="36"/>
  <c r="L112" i="36"/>
  <c r="O113" i="36"/>
  <c r="L113" i="36"/>
  <c r="O114" i="36"/>
  <c r="L114" i="36"/>
  <c r="O115" i="36"/>
  <c r="L115" i="36"/>
  <c r="O116" i="36"/>
  <c r="L116" i="36"/>
  <c r="O117" i="36"/>
  <c r="L117" i="36"/>
  <c r="O118" i="36"/>
  <c r="L118" i="36"/>
  <c r="O120" i="36"/>
  <c r="L120" i="36"/>
  <c r="O121" i="36"/>
  <c r="L121" i="36"/>
  <c r="O123" i="36"/>
  <c r="L123" i="36"/>
  <c r="O124" i="36"/>
  <c r="L124" i="36"/>
  <c r="O125" i="36"/>
  <c r="L125" i="36"/>
  <c r="O126" i="36"/>
  <c r="L126" i="36"/>
  <c r="O127" i="36"/>
  <c r="L127" i="36"/>
  <c r="O129" i="36"/>
  <c r="L129" i="36"/>
  <c r="O130" i="36"/>
  <c r="O131" i="36"/>
  <c r="L131" i="36"/>
  <c r="O132" i="36"/>
  <c r="O133" i="36"/>
  <c r="L133" i="36"/>
  <c r="L134" i="36"/>
  <c r="M134" i="36"/>
  <c r="L135" i="36"/>
  <c r="M135" i="36"/>
  <c r="L136" i="36"/>
  <c r="M136" i="36"/>
  <c r="L137" i="36"/>
  <c r="M137" i="36"/>
  <c r="L138" i="36"/>
  <c r="M138" i="36"/>
  <c r="L139" i="36"/>
  <c r="M139" i="36"/>
  <c r="L140" i="36"/>
  <c r="M140" i="36"/>
  <c r="L141" i="36"/>
  <c r="M141" i="36"/>
  <c r="L142" i="36"/>
  <c r="M142" i="36"/>
  <c r="L143" i="36"/>
  <c r="M143" i="36"/>
  <c r="O145" i="36"/>
  <c r="L145" i="36"/>
  <c r="O146" i="36"/>
  <c r="L146" i="36"/>
  <c r="O147" i="36"/>
  <c r="L147" i="36"/>
  <c r="O148" i="36"/>
  <c r="L148" i="36"/>
  <c r="O149" i="36"/>
  <c r="L149" i="36"/>
  <c r="O150" i="36"/>
  <c r="L150" i="36"/>
  <c r="O151" i="36"/>
  <c r="L151" i="36"/>
  <c r="O152" i="36"/>
  <c r="L152" i="36"/>
  <c r="O156" i="36"/>
  <c r="L156" i="36"/>
  <c r="O157" i="36"/>
  <c r="L157" i="36"/>
  <c r="O158" i="36"/>
  <c r="L158" i="36"/>
  <c r="O159" i="36"/>
  <c r="L159" i="36"/>
  <c r="O160" i="36"/>
  <c r="L160" i="36"/>
  <c r="O161" i="36"/>
  <c r="L161" i="36"/>
  <c r="O162" i="36"/>
  <c r="L162" i="36"/>
  <c r="O163" i="36"/>
  <c r="L163" i="36"/>
  <c r="O164" i="36"/>
  <c r="L164" i="36"/>
  <c r="O165" i="36"/>
  <c r="L165" i="36"/>
  <c r="O166" i="36"/>
  <c r="L166" i="36"/>
  <c r="O167" i="36"/>
  <c r="L167" i="36"/>
  <c r="O168" i="36"/>
  <c r="L168" i="36"/>
  <c r="O169" i="36"/>
  <c r="L169" i="36"/>
  <c r="O170" i="36"/>
  <c r="L170" i="36"/>
  <c r="O171" i="36"/>
  <c r="L171" i="36"/>
  <c r="O172" i="36"/>
  <c r="L172" i="36"/>
  <c r="O173" i="36"/>
  <c r="L173" i="36"/>
  <c r="O174" i="36"/>
  <c r="L174" i="36"/>
  <c r="O175" i="36"/>
  <c r="L175" i="36"/>
  <c r="O176" i="36"/>
  <c r="L176" i="36"/>
  <c r="O178" i="36"/>
  <c r="L178" i="36"/>
  <c r="O179" i="36"/>
  <c r="L179" i="36"/>
  <c r="O180" i="36"/>
  <c r="L180" i="36"/>
  <c r="O183" i="36"/>
  <c r="L183" i="36"/>
  <c r="O184" i="36"/>
  <c r="L184" i="36"/>
  <c r="O185" i="36"/>
  <c r="L185" i="36"/>
  <c r="O186" i="36"/>
  <c r="L186" i="36"/>
  <c r="O187" i="36"/>
  <c r="L187" i="36"/>
  <c r="O188" i="36"/>
  <c r="L188" i="36"/>
  <c r="O2" i="36"/>
  <c r="L2" i="36"/>
  <c r="L56" i="36"/>
  <c r="L130" i="36"/>
  <c r="L132" i="36"/>
  <c r="P25" i="36"/>
  <c r="M25" i="36"/>
  <c r="K25" i="36"/>
  <c r="J25" i="36"/>
  <c r="I25" i="36"/>
  <c r="H25" i="36"/>
  <c r="G25" i="36"/>
  <c r="F25" i="36"/>
  <c r="E25" i="36"/>
  <c r="E175" i="36"/>
  <c r="F175" i="36"/>
  <c r="G175" i="36"/>
  <c r="H175" i="36"/>
  <c r="I175" i="36"/>
  <c r="J175" i="36"/>
  <c r="K175" i="36"/>
  <c r="M175" i="36"/>
  <c r="P175" i="36"/>
  <c r="P151" i="36"/>
  <c r="M151" i="36"/>
  <c r="J151" i="36"/>
  <c r="K151" i="36"/>
  <c r="I151" i="36"/>
  <c r="F151" i="36"/>
  <c r="H151" i="36"/>
  <c r="G151" i="36"/>
  <c r="E151" i="36"/>
  <c r="P152" i="36"/>
  <c r="M152" i="36"/>
  <c r="J152" i="36"/>
  <c r="K152" i="36"/>
  <c r="I152" i="36"/>
  <c r="F152" i="36"/>
  <c r="H152" i="36"/>
  <c r="G152" i="36"/>
  <c r="E152" i="36"/>
  <c r="P188" i="36"/>
  <c r="M188" i="36"/>
  <c r="P187" i="36"/>
  <c r="M187" i="36"/>
  <c r="P186" i="36"/>
  <c r="M186" i="36"/>
  <c r="P185" i="36"/>
  <c r="M185" i="36"/>
  <c r="P184" i="36"/>
  <c r="M184" i="36"/>
  <c r="P183" i="36"/>
  <c r="M183" i="36"/>
  <c r="P180" i="36"/>
  <c r="M180" i="36"/>
  <c r="P179" i="36"/>
  <c r="M179" i="36"/>
  <c r="P178" i="36"/>
  <c r="M178" i="36"/>
  <c r="P176" i="36"/>
  <c r="M176" i="36"/>
  <c r="P174" i="36"/>
  <c r="M174" i="36"/>
  <c r="P173" i="36"/>
  <c r="M173" i="36"/>
  <c r="P172" i="36"/>
  <c r="M172" i="36"/>
  <c r="P171" i="36"/>
  <c r="M171" i="36"/>
  <c r="P170" i="36"/>
  <c r="M170" i="36"/>
  <c r="P169" i="36"/>
  <c r="M169" i="36"/>
  <c r="P168" i="36"/>
  <c r="M168" i="36"/>
  <c r="P167" i="36"/>
  <c r="M167" i="36"/>
  <c r="P166" i="36"/>
  <c r="M166" i="36"/>
  <c r="P165" i="36"/>
  <c r="M165" i="36"/>
  <c r="P164" i="36"/>
  <c r="M164" i="36"/>
  <c r="P163" i="36"/>
  <c r="M163" i="36"/>
  <c r="P162" i="36"/>
  <c r="M162" i="36"/>
  <c r="P161" i="36"/>
  <c r="M161" i="36"/>
  <c r="P160" i="36"/>
  <c r="M160" i="36"/>
  <c r="P159" i="36"/>
  <c r="M159" i="36"/>
  <c r="P158" i="36"/>
  <c r="M158" i="36"/>
  <c r="P157" i="36"/>
  <c r="M157" i="36"/>
  <c r="P156" i="36"/>
  <c r="M156" i="36"/>
  <c r="P150" i="36"/>
  <c r="M150" i="36"/>
  <c r="P149" i="36"/>
  <c r="M149" i="36"/>
  <c r="P148" i="36"/>
  <c r="M148" i="36"/>
  <c r="P147" i="36"/>
  <c r="P146" i="36"/>
  <c r="M146" i="36"/>
  <c r="P145" i="36"/>
  <c r="M145" i="36"/>
  <c r="P143" i="36"/>
  <c r="P142" i="36"/>
  <c r="P141" i="36"/>
  <c r="P140" i="36"/>
  <c r="P139" i="36"/>
  <c r="P138" i="36"/>
  <c r="P137" i="36"/>
  <c r="P136" i="36"/>
  <c r="P135" i="36"/>
  <c r="P134" i="36"/>
  <c r="P133" i="36"/>
  <c r="M133" i="36"/>
  <c r="P132" i="36"/>
  <c r="P131" i="36"/>
  <c r="M131" i="36"/>
  <c r="P130" i="36"/>
  <c r="P129" i="36"/>
  <c r="M129" i="36"/>
  <c r="P127" i="36"/>
  <c r="M127" i="36"/>
  <c r="P126" i="36"/>
  <c r="M126" i="36"/>
  <c r="P125" i="36"/>
  <c r="M125" i="36"/>
  <c r="P124" i="36"/>
  <c r="M124" i="36"/>
  <c r="P123" i="36"/>
  <c r="M123" i="36"/>
  <c r="P121" i="36"/>
  <c r="M121" i="36"/>
  <c r="P120" i="36"/>
  <c r="M120" i="36"/>
  <c r="P118" i="36"/>
  <c r="M118" i="36"/>
  <c r="P117" i="36"/>
  <c r="M117" i="36"/>
  <c r="P116" i="36"/>
  <c r="M116" i="36"/>
  <c r="P115" i="36"/>
  <c r="M115" i="36"/>
  <c r="P114" i="36"/>
  <c r="M114" i="36"/>
  <c r="P113" i="36"/>
  <c r="M113" i="36"/>
  <c r="P112" i="36"/>
  <c r="M112" i="36"/>
  <c r="P111" i="36"/>
  <c r="M111" i="36"/>
  <c r="P110" i="36"/>
  <c r="M110" i="36"/>
  <c r="P109" i="36"/>
  <c r="M109" i="36"/>
  <c r="P108" i="36"/>
  <c r="M108" i="36"/>
  <c r="P107" i="36"/>
  <c r="M107" i="36"/>
  <c r="P106" i="36"/>
  <c r="M106" i="36"/>
  <c r="P105" i="36"/>
  <c r="M105" i="36"/>
  <c r="P104" i="36"/>
  <c r="P103" i="36"/>
  <c r="M103" i="36"/>
  <c r="P102" i="36"/>
  <c r="M102" i="36"/>
  <c r="P99" i="36"/>
  <c r="M99" i="36"/>
  <c r="P98" i="36"/>
  <c r="M98" i="36"/>
  <c r="P97" i="36"/>
  <c r="M97" i="36"/>
  <c r="P96" i="36"/>
  <c r="M96" i="36"/>
  <c r="P95" i="36"/>
  <c r="M95" i="36"/>
  <c r="P94" i="36"/>
  <c r="M94" i="36"/>
  <c r="P93" i="36"/>
  <c r="M93" i="36"/>
  <c r="P92" i="36"/>
  <c r="M92" i="36"/>
  <c r="P91" i="36"/>
  <c r="M91" i="36"/>
  <c r="P80" i="36"/>
  <c r="M80" i="36"/>
  <c r="P79" i="36"/>
  <c r="P78" i="36"/>
  <c r="P72" i="36"/>
  <c r="M72" i="36"/>
  <c r="P62" i="36"/>
  <c r="M62" i="36"/>
  <c r="P56" i="36"/>
  <c r="P52" i="36"/>
  <c r="M52" i="36"/>
  <c r="P51" i="36"/>
  <c r="M51" i="36"/>
  <c r="P50" i="36"/>
  <c r="M50" i="36"/>
  <c r="P46" i="36"/>
  <c r="M46" i="36"/>
  <c r="P45" i="36"/>
  <c r="M45" i="36"/>
  <c r="P44" i="36"/>
  <c r="M44" i="36"/>
  <c r="P42" i="36"/>
  <c r="M42" i="36"/>
  <c r="P39" i="36"/>
  <c r="P83" i="36"/>
  <c r="M83" i="36"/>
  <c r="P82" i="36"/>
  <c r="M82" i="36"/>
  <c r="P81" i="36"/>
  <c r="M81" i="36"/>
  <c r="P38" i="36"/>
  <c r="M38" i="36"/>
  <c r="P37" i="36"/>
  <c r="M37" i="36"/>
  <c r="P36" i="36"/>
  <c r="M36" i="36"/>
  <c r="P35" i="36"/>
  <c r="M35" i="36"/>
  <c r="P34" i="36"/>
  <c r="M34" i="36"/>
  <c r="P33" i="36"/>
  <c r="M33" i="36"/>
  <c r="P32" i="36"/>
  <c r="M32" i="36"/>
  <c r="P31" i="36"/>
  <c r="M31" i="36"/>
  <c r="P30" i="36"/>
  <c r="M30" i="36"/>
  <c r="P29" i="36"/>
  <c r="M29" i="36"/>
  <c r="P28" i="36"/>
  <c r="M28" i="36"/>
  <c r="P27" i="36"/>
  <c r="M27" i="36"/>
  <c r="P26" i="36"/>
  <c r="M26" i="36"/>
  <c r="P24" i="36"/>
  <c r="M24" i="36"/>
  <c r="P23" i="36"/>
  <c r="M23" i="36"/>
  <c r="P22" i="36"/>
  <c r="M22" i="36"/>
  <c r="P21" i="36"/>
  <c r="M21" i="36"/>
  <c r="P20" i="36"/>
  <c r="M20" i="36"/>
  <c r="P19" i="36"/>
  <c r="M19" i="36"/>
  <c r="P18" i="36"/>
  <c r="M18" i="36"/>
  <c r="P17" i="36"/>
  <c r="M17" i="36"/>
  <c r="P16" i="36"/>
  <c r="M16" i="36"/>
  <c r="P15" i="36"/>
  <c r="M15" i="36"/>
  <c r="P14" i="36"/>
  <c r="M14" i="36"/>
  <c r="P13" i="36"/>
  <c r="M13" i="36"/>
  <c r="P12" i="36"/>
  <c r="M12" i="36"/>
  <c r="P11" i="36"/>
  <c r="M11" i="36"/>
  <c r="P10" i="36"/>
  <c r="M10" i="36"/>
  <c r="P9" i="36"/>
  <c r="M9" i="36"/>
  <c r="P8" i="36"/>
  <c r="M8" i="36"/>
  <c r="P7" i="36"/>
  <c r="M7" i="36"/>
  <c r="P6" i="36"/>
  <c r="M6" i="36"/>
  <c r="P5" i="36"/>
  <c r="M5" i="36"/>
  <c r="P4" i="36"/>
  <c r="M4" i="36"/>
  <c r="P3" i="36"/>
  <c r="P2" i="36"/>
  <c r="P76" i="36"/>
  <c r="M76" i="36"/>
  <c r="P77" i="36"/>
  <c r="M77" i="36"/>
  <c r="P70" i="36"/>
  <c r="M70" i="36"/>
  <c r="P73" i="36"/>
  <c r="M73" i="36"/>
  <c r="P71" i="36"/>
  <c r="M71" i="36"/>
  <c r="P74" i="36"/>
  <c r="M74" i="36"/>
  <c r="P75" i="36"/>
  <c r="M75" i="36"/>
  <c r="P65" i="36"/>
  <c r="M65" i="36"/>
  <c r="P67" i="36"/>
  <c r="M67" i="36"/>
  <c r="P66" i="36"/>
  <c r="M66" i="36"/>
  <c r="P68" i="36"/>
  <c r="M68" i="36"/>
  <c r="P69" i="36"/>
  <c r="M69" i="36"/>
  <c r="P55" i="36"/>
  <c r="M55" i="36"/>
  <c r="P59" i="36"/>
  <c r="M59" i="36"/>
  <c r="P61" i="36"/>
  <c r="M61" i="36"/>
  <c r="P53" i="36"/>
  <c r="M53" i="36"/>
  <c r="P57" i="36"/>
  <c r="M57" i="36"/>
  <c r="P54" i="36"/>
  <c r="M54" i="36"/>
  <c r="P58" i="36"/>
  <c r="M58" i="36"/>
  <c r="P60" i="36"/>
  <c r="M60" i="36"/>
  <c r="P47" i="36"/>
  <c r="M47" i="36"/>
  <c r="P48" i="36"/>
  <c r="M48" i="36"/>
  <c r="P49" i="36"/>
  <c r="M49" i="36"/>
  <c r="M3" i="36"/>
  <c r="M132" i="36"/>
  <c r="M104" i="36"/>
  <c r="M78" i="36"/>
  <c r="M2" i="36"/>
  <c r="M39" i="36"/>
  <c r="M56" i="36"/>
  <c r="M79" i="36"/>
  <c r="M130" i="36"/>
  <c r="M147" i="36"/>
  <c r="K163" i="36"/>
  <c r="J163" i="36"/>
  <c r="I163" i="36"/>
  <c r="H163" i="36"/>
  <c r="G163" i="36"/>
  <c r="F163" i="36"/>
  <c r="E163" i="36"/>
  <c r="K166" i="36"/>
  <c r="J166" i="36"/>
  <c r="I166" i="36"/>
  <c r="H166" i="36"/>
  <c r="G166" i="36"/>
  <c r="F166" i="36"/>
  <c r="E166" i="36"/>
  <c r="K165" i="36"/>
  <c r="J165" i="36"/>
  <c r="I165" i="36"/>
  <c r="H165" i="36"/>
  <c r="G165" i="36"/>
  <c r="F165" i="36"/>
  <c r="E165" i="36"/>
  <c r="K164" i="36"/>
  <c r="J164" i="36"/>
  <c r="I164" i="36"/>
  <c r="H164" i="36"/>
  <c r="G164" i="36"/>
  <c r="F164" i="36"/>
  <c r="E164" i="36"/>
  <c r="E162" i="36"/>
  <c r="F162" i="36"/>
  <c r="G162" i="36"/>
  <c r="H162" i="36"/>
  <c r="I162" i="36"/>
  <c r="J162" i="36"/>
  <c r="K162" i="36"/>
  <c r="E131" i="36"/>
  <c r="F131" i="36"/>
  <c r="G131" i="36"/>
  <c r="H131" i="36"/>
  <c r="I131" i="36"/>
  <c r="J131" i="36"/>
  <c r="K131" i="36"/>
  <c r="K187" i="36"/>
  <c r="J187" i="36"/>
  <c r="I187" i="36"/>
  <c r="H187" i="36"/>
  <c r="G187" i="36"/>
  <c r="F187" i="36"/>
  <c r="E187" i="36"/>
  <c r="J104" i="36"/>
  <c r="K104" i="36"/>
  <c r="I104" i="36"/>
  <c r="F104" i="36"/>
  <c r="H104" i="36"/>
  <c r="G104" i="36"/>
  <c r="E104" i="36"/>
  <c r="J78" i="36"/>
  <c r="K78" i="36"/>
  <c r="I78" i="36"/>
  <c r="F78" i="36"/>
  <c r="H78" i="36"/>
  <c r="G78" i="36"/>
  <c r="E78" i="36"/>
  <c r="J79" i="36"/>
  <c r="K79" i="36"/>
  <c r="I79" i="36"/>
  <c r="F79" i="36"/>
  <c r="H79" i="36"/>
  <c r="G79" i="36"/>
  <c r="E79" i="36"/>
  <c r="J147" i="36"/>
  <c r="K147" i="36"/>
  <c r="I147" i="36"/>
  <c r="F147" i="36"/>
  <c r="H147" i="36"/>
  <c r="G147" i="36"/>
  <c r="E147" i="36"/>
  <c r="J3" i="36"/>
  <c r="K3" i="36"/>
  <c r="I3" i="36"/>
  <c r="F3" i="36"/>
  <c r="H3" i="36"/>
  <c r="G3" i="36"/>
  <c r="E3" i="36"/>
  <c r="J2" i="36"/>
  <c r="K2" i="36"/>
  <c r="I2" i="36"/>
  <c r="F2" i="36"/>
  <c r="H2" i="36"/>
  <c r="G2" i="36"/>
  <c r="E2" i="36"/>
  <c r="K188" i="36"/>
  <c r="J188" i="36"/>
  <c r="I188" i="36"/>
  <c r="H188" i="36"/>
  <c r="G188" i="36"/>
  <c r="F188" i="36"/>
  <c r="E188" i="36"/>
  <c r="K184" i="36"/>
  <c r="J184" i="36"/>
  <c r="I184" i="36"/>
  <c r="H184" i="36"/>
  <c r="G184" i="36"/>
  <c r="F184" i="36"/>
  <c r="E184" i="36"/>
  <c r="K183" i="36"/>
  <c r="J183" i="36"/>
  <c r="I183" i="36"/>
  <c r="H183" i="36"/>
  <c r="G183" i="36"/>
  <c r="F183" i="36"/>
  <c r="E183" i="36"/>
  <c r="K186" i="36"/>
  <c r="J186" i="36"/>
  <c r="I186" i="36"/>
  <c r="H186" i="36"/>
  <c r="G186" i="36"/>
  <c r="F186" i="36"/>
  <c r="E186" i="36"/>
  <c r="K185" i="36"/>
  <c r="J185" i="36"/>
  <c r="I185" i="36"/>
  <c r="H185" i="36"/>
  <c r="G185" i="36"/>
  <c r="F185" i="36"/>
  <c r="E185" i="36"/>
  <c r="K36" i="36"/>
  <c r="J36" i="36"/>
  <c r="H36" i="36"/>
  <c r="I36" i="36"/>
  <c r="F36" i="36"/>
  <c r="E36" i="36"/>
  <c r="G36" i="36"/>
  <c r="K35" i="36"/>
  <c r="J35" i="36"/>
  <c r="H35" i="36"/>
  <c r="I35" i="36"/>
  <c r="F35" i="36"/>
  <c r="E35" i="36"/>
  <c r="G35" i="36"/>
  <c r="K34" i="36"/>
  <c r="J34" i="36"/>
  <c r="H34" i="36"/>
  <c r="I34" i="36"/>
  <c r="F34" i="36"/>
  <c r="E34" i="36"/>
  <c r="G34" i="36"/>
  <c r="K33" i="36"/>
  <c r="J33" i="36"/>
  <c r="H33" i="36"/>
  <c r="I33" i="36"/>
  <c r="F33" i="36"/>
  <c r="E33" i="36"/>
  <c r="G33" i="36"/>
  <c r="K37" i="36"/>
  <c r="J37" i="36"/>
  <c r="H37" i="36"/>
  <c r="I37" i="36"/>
  <c r="F37" i="36"/>
  <c r="E37" i="36"/>
  <c r="G37" i="36"/>
  <c r="K38" i="36"/>
  <c r="J38" i="36"/>
  <c r="H38" i="36"/>
  <c r="I38" i="36"/>
  <c r="F38" i="36"/>
  <c r="E38" i="36"/>
  <c r="G38" i="36"/>
  <c r="K32" i="36"/>
  <c r="J32" i="36"/>
  <c r="H32" i="36"/>
  <c r="I32" i="36"/>
  <c r="F32" i="36"/>
  <c r="E32" i="36"/>
  <c r="G32" i="36"/>
  <c r="K31" i="36"/>
  <c r="J31" i="36"/>
  <c r="H31" i="36"/>
  <c r="I31" i="36"/>
  <c r="F31" i="36"/>
  <c r="E31" i="36"/>
  <c r="G31" i="36"/>
  <c r="K30" i="36"/>
  <c r="J30" i="36"/>
  <c r="H30" i="36"/>
  <c r="I30" i="36"/>
  <c r="F30" i="36"/>
  <c r="E30" i="36"/>
  <c r="G30" i="36"/>
  <c r="K23" i="36"/>
  <c r="J23" i="36"/>
  <c r="H23" i="36"/>
  <c r="I23" i="36"/>
  <c r="F23" i="36"/>
  <c r="E23" i="36"/>
  <c r="G23" i="36"/>
  <c r="K29" i="36"/>
  <c r="J29" i="36"/>
  <c r="H29" i="36"/>
  <c r="I29" i="36"/>
  <c r="F29" i="36"/>
  <c r="E29" i="36"/>
  <c r="G29" i="36"/>
  <c r="K27" i="36"/>
  <c r="J27" i="36"/>
  <c r="H27" i="36"/>
  <c r="I27" i="36"/>
  <c r="F27" i="36"/>
  <c r="E27" i="36"/>
  <c r="G27" i="36"/>
  <c r="K28" i="36"/>
  <c r="J28" i="36"/>
  <c r="H28" i="36"/>
  <c r="I28" i="36"/>
  <c r="F28" i="36"/>
  <c r="E28" i="36"/>
  <c r="G28" i="36"/>
  <c r="K20" i="36"/>
  <c r="J20" i="36"/>
  <c r="H20" i="36"/>
  <c r="I20" i="36"/>
  <c r="F20" i="36"/>
  <c r="E20" i="36"/>
  <c r="G20" i="36"/>
  <c r="K10" i="36"/>
  <c r="J10" i="36"/>
  <c r="H10" i="36"/>
  <c r="I10" i="36"/>
  <c r="F10" i="36"/>
  <c r="E10" i="36"/>
  <c r="G10" i="36"/>
  <c r="K26" i="36"/>
  <c r="J26" i="36"/>
  <c r="H26" i="36"/>
  <c r="I26" i="36"/>
  <c r="F26" i="36"/>
  <c r="E26" i="36"/>
  <c r="G26" i="36"/>
  <c r="K24" i="36"/>
  <c r="J24" i="36"/>
  <c r="H24" i="36"/>
  <c r="I24" i="36"/>
  <c r="F24" i="36"/>
  <c r="E24" i="36"/>
  <c r="G24" i="36"/>
  <c r="K19" i="36"/>
  <c r="J19" i="36"/>
  <c r="H19" i="36"/>
  <c r="I19" i="36"/>
  <c r="F19" i="36"/>
  <c r="E19" i="36"/>
  <c r="G19" i="36"/>
  <c r="K18" i="36"/>
  <c r="J18" i="36"/>
  <c r="H18" i="36"/>
  <c r="I18" i="36"/>
  <c r="F18" i="36"/>
  <c r="E18" i="36"/>
  <c r="G18" i="36"/>
  <c r="K17" i="36"/>
  <c r="J17" i="36"/>
  <c r="H17" i="36"/>
  <c r="I17" i="36"/>
  <c r="F17" i="36"/>
  <c r="E17" i="36"/>
  <c r="G17" i="36"/>
  <c r="K16" i="36"/>
  <c r="J16" i="36"/>
  <c r="H16" i="36"/>
  <c r="I16" i="36"/>
  <c r="F16" i="36"/>
  <c r="E16" i="36"/>
  <c r="G16" i="36"/>
  <c r="K15" i="36"/>
  <c r="J15" i="36"/>
  <c r="H15" i="36"/>
  <c r="I15" i="36"/>
  <c r="F15" i="36"/>
  <c r="E15" i="36"/>
  <c r="G15" i="36"/>
  <c r="K14" i="36"/>
  <c r="J14" i="36"/>
  <c r="H14" i="36"/>
  <c r="I14" i="36"/>
  <c r="F14" i="36"/>
  <c r="E14" i="36"/>
  <c r="G14" i="36"/>
  <c r="K13" i="36"/>
  <c r="J13" i="36"/>
  <c r="H13" i="36"/>
  <c r="I13" i="36"/>
  <c r="F13" i="36"/>
  <c r="E13" i="36"/>
  <c r="G13" i="36"/>
  <c r="K12" i="36"/>
  <c r="J12" i="36"/>
  <c r="H12" i="36"/>
  <c r="I12" i="36"/>
  <c r="F12" i="36"/>
  <c r="E12" i="36"/>
  <c r="G12" i="36"/>
  <c r="K11" i="36"/>
  <c r="J11" i="36"/>
  <c r="H11" i="36"/>
  <c r="I11" i="36"/>
  <c r="F11" i="36"/>
  <c r="E11" i="36"/>
  <c r="G11" i="36"/>
  <c r="K22" i="36"/>
  <c r="J22" i="36"/>
  <c r="H22" i="36"/>
  <c r="I22" i="36"/>
  <c r="F22" i="36"/>
  <c r="E22" i="36"/>
  <c r="G22" i="36"/>
  <c r="K21" i="36"/>
  <c r="J21" i="36"/>
  <c r="H21" i="36"/>
  <c r="I21" i="36"/>
  <c r="F21" i="36"/>
  <c r="E21" i="36"/>
  <c r="G21" i="36"/>
  <c r="K9" i="36"/>
  <c r="J9" i="36"/>
  <c r="H9" i="36"/>
  <c r="I9" i="36"/>
  <c r="F9" i="36"/>
  <c r="E9" i="36"/>
  <c r="G9" i="36"/>
  <c r="K8" i="36"/>
  <c r="J8" i="36"/>
  <c r="H8" i="36"/>
  <c r="I8" i="36"/>
  <c r="F8" i="36"/>
  <c r="E8" i="36"/>
  <c r="G8" i="36"/>
  <c r="K7" i="36"/>
  <c r="J7" i="36"/>
  <c r="H7" i="36"/>
  <c r="I7" i="36"/>
  <c r="F7" i="36"/>
  <c r="E7" i="36"/>
  <c r="G7" i="36"/>
  <c r="K6" i="36"/>
  <c r="J6" i="36"/>
  <c r="H6" i="36"/>
  <c r="I6" i="36"/>
  <c r="F6" i="36"/>
  <c r="E6" i="36"/>
  <c r="G6" i="36"/>
  <c r="K5" i="36"/>
  <c r="J5" i="36"/>
  <c r="H5" i="36"/>
  <c r="I5" i="36"/>
  <c r="F5" i="36"/>
  <c r="E5" i="36"/>
  <c r="G5" i="36"/>
  <c r="K4" i="36"/>
  <c r="J4" i="36"/>
  <c r="H4" i="36"/>
  <c r="I4" i="36"/>
  <c r="F4" i="36"/>
  <c r="E4" i="36"/>
  <c r="G4" i="36"/>
  <c r="K138" i="36"/>
  <c r="J138" i="36"/>
  <c r="H138" i="36"/>
  <c r="I138" i="36"/>
  <c r="F138" i="36"/>
  <c r="G138" i="36"/>
  <c r="E138" i="36"/>
  <c r="K135" i="36"/>
  <c r="J135" i="36"/>
  <c r="H135" i="36"/>
  <c r="I135" i="36"/>
  <c r="F135" i="36"/>
  <c r="G135" i="36"/>
  <c r="E135" i="36"/>
  <c r="K137" i="36"/>
  <c r="J137" i="36"/>
  <c r="H137" i="36"/>
  <c r="I137" i="36"/>
  <c r="F137" i="36"/>
  <c r="G137" i="36"/>
  <c r="E137" i="36"/>
  <c r="K134" i="36"/>
  <c r="J134" i="36"/>
  <c r="H134" i="36"/>
  <c r="I134" i="36"/>
  <c r="F134" i="36"/>
  <c r="G134" i="36"/>
  <c r="E134" i="36"/>
  <c r="K136" i="36"/>
  <c r="J136" i="36"/>
  <c r="H136" i="36"/>
  <c r="I136" i="36"/>
  <c r="F136" i="36"/>
  <c r="G136" i="36"/>
  <c r="E136" i="36"/>
  <c r="K133" i="36"/>
  <c r="J133" i="36"/>
  <c r="H133" i="36"/>
  <c r="I133" i="36"/>
  <c r="F133" i="36"/>
  <c r="E133" i="36"/>
  <c r="G133" i="36"/>
  <c r="K143" i="36"/>
  <c r="J143" i="36"/>
  <c r="H143" i="36"/>
  <c r="I143" i="36"/>
  <c r="F143" i="36"/>
  <c r="G143" i="36"/>
  <c r="E143" i="36"/>
  <c r="K142" i="36"/>
  <c r="J142" i="36"/>
  <c r="H142" i="36"/>
  <c r="I142" i="36"/>
  <c r="F142" i="36"/>
  <c r="G142" i="36"/>
  <c r="E142" i="36"/>
  <c r="K141" i="36"/>
  <c r="J141" i="36"/>
  <c r="H141" i="36"/>
  <c r="I141" i="36"/>
  <c r="F141" i="36"/>
  <c r="G141" i="36"/>
  <c r="E141" i="36"/>
  <c r="K140" i="36"/>
  <c r="J140" i="36"/>
  <c r="H140" i="36"/>
  <c r="I140" i="36"/>
  <c r="F140" i="36"/>
  <c r="G140" i="36"/>
  <c r="E140" i="36"/>
  <c r="K139" i="36"/>
  <c r="J139" i="36"/>
  <c r="H139" i="36"/>
  <c r="I139" i="36"/>
  <c r="F139" i="36"/>
  <c r="G139" i="36"/>
  <c r="E139" i="36"/>
  <c r="K105" i="36"/>
  <c r="J105" i="36"/>
  <c r="H105" i="36"/>
  <c r="I105" i="36"/>
  <c r="F105" i="36"/>
  <c r="E105" i="36"/>
  <c r="K107" i="36"/>
  <c r="J107" i="36"/>
  <c r="H107" i="36"/>
  <c r="G107" i="36"/>
  <c r="I107" i="36"/>
  <c r="F107" i="36"/>
  <c r="E107" i="36"/>
  <c r="K106" i="36"/>
  <c r="J106" i="36"/>
  <c r="H106" i="36"/>
  <c r="I106" i="36"/>
  <c r="F106" i="36"/>
  <c r="E106" i="36"/>
  <c r="K108" i="36"/>
  <c r="J108" i="36"/>
  <c r="H108" i="36"/>
  <c r="G108" i="36"/>
  <c r="I108" i="36"/>
  <c r="F108" i="36"/>
  <c r="E108" i="36"/>
  <c r="K109" i="36"/>
  <c r="J109" i="36"/>
  <c r="H109" i="36"/>
  <c r="G109" i="36"/>
  <c r="I109" i="36"/>
  <c r="F109" i="36"/>
  <c r="E109" i="36"/>
  <c r="K148" i="36"/>
  <c r="J148" i="36"/>
  <c r="H148" i="36"/>
  <c r="G148" i="36"/>
  <c r="I148" i="36"/>
  <c r="F148" i="36"/>
  <c r="E148" i="36"/>
  <c r="K171" i="36"/>
  <c r="J171" i="36"/>
  <c r="H171" i="36"/>
  <c r="G171" i="36"/>
  <c r="I171" i="36"/>
  <c r="F171" i="36"/>
  <c r="E171" i="36"/>
  <c r="K170" i="36"/>
  <c r="J170" i="36"/>
  <c r="H170" i="36"/>
  <c r="G170" i="36"/>
  <c r="I170" i="36"/>
  <c r="F170" i="36"/>
  <c r="E170" i="36"/>
  <c r="K169" i="36"/>
  <c r="J169" i="36"/>
  <c r="H169" i="36"/>
  <c r="G169" i="36"/>
  <c r="I169" i="36"/>
  <c r="F169" i="36"/>
  <c r="E169" i="36"/>
  <c r="K83" i="36"/>
  <c r="J83" i="36"/>
  <c r="H83" i="36"/>
  <c r="G83" i="36"/>
  <c r="I83" i="36"/>
  <c r="F83" i="36"/>
  <c r="E83" i="36"/>
  <c r="K82" i="36"/>
  <c r="J82" i="36"/>
  <c r="H82" i="36"/>
  <c r="G82" i="36"/>
  <c r="I82" i="36"/>
  <c r="F82" i="36"/>
  <c r="E82" i="36"/>
  <c r="K81" i="36"/>
  <c r="J81" i="36"/>
  <c r="H81" i="36"/>
  <c r="G81" i="36"/>
  <c r="I81" i="36"/>
  <c r="F81" i="36"/>
  <c r="E81" i="36"/>
  <c r="K118" i="36"/>
  <c r="J118" i="36"/>
  <c r="H118" i="36"/>
  <c r="G118" i="36"/>
  <c r="I118" i="36"/>
  <c r="F118" i="36"/>
  <c r="E118" i="36"/>
  <c r="K117" i="36"/>
  <c r="J117" i="36"/>
  <c r="H117" i="36"/>
  <c r="G117" i="36"/>
  <c r="I117" i="36"/>
  <c r="F117" i="36"/>
  <c r="E117" i="36"/>
  <c r="K45" i="36"/>
  <c r="J45" i="36"/>
  <c r="H45" i="36"/>
  <c r="G45" i="36"/>
  <c r="I45" i="36"/>
  <c r="F45" i="36"/>
  <c r="E45" i="36"/>
  <c r="K46" i="36"/>
  <c r="J46" i="36"/>
  <c r="H46" i="36"/>
  <c r="G46" i="36"/>
  <c r="I46" i="36"/>
  <c r="F46" i="36"/>
  <c r="E46" i="36"/>
  <c r="K121" i="36"/>
  <c r="J121" i="36"/>
  <c r="H121" i="36"/>
  <c r="G121" i="36"/>
  <c r="I121" i="36"/>
  <c r="F121" i="36"/>
  <c r="E121" i="36"/>
  <c r="K120" i="36"/>
  <c r="J120" i="36"/>
  <c r="H120" i="36"/>
  <c r="G120" i="36"/>
  <c r="I120" i="36"/>
  <c r="F120" i="36"/>
  <c r="E120" i="36"/>
  <c r="K123" i="36"/>
  <c r="J123" i="36"/>
  <c r="H123" i="36"/>
  <c r="G123" i="36"/>
  <c r="I123" i="36"/>
  <c r="F123" i="36"/>
  <c r="E123" i="36"/>
  <c r="K127" i="36"/>
  <c r="J127" i="36"/>
  <c r="H127" i="36"/>
  <c r="G127" i="36"/>
  <c r="I127" i="36"/>
  <c r="F127" i="36"/>
  <c r="E127" i="36"/>
  <c r="K126" i="36"/>
  <c r="J126" i="36"/>
  <c r="H126" i="36"/>
  <c r="G126" i="36"/>
  <c r="I126" i="36"/>
  <c r="F126" i="36"/>
  <c r="E126" i="36"/>
  <c r="K125" i="36"/>
  <c r="J125" i="36"/>
  <c r="H125" i="36"/>
  <c r="G125" i="36"/>
  <c r="I125" i="36"/>
  <c r="F125" i="36"/>
  <c r="E125" i="36"/>
  <c r="K124" i="36"/>
  <c r="J124" i="36"/>
  <c r="H124" i="36"/>
  <c r="G124" i="36"/>
  <c r="I124" i="36"/>
  <c r="F124" i="36"/>
  <c r="E124" i="36"/>
  <c r="K116" i="36"/>
  <c r="J116" i="36"/>
  <c r="H116" i="36"/>
  <c r="G116" i="36"/>
  <c r="I116" i="36"/>
  <c r="F116" i="36"/>
  <c r="E116" i="36"/>
  <c r="K115" i="36"/>
  <c r="J115" i="36"/>
  <c r="H115" i="36"/>
  <c r="G115" i="36"/>
  <c r="I115" i="36"/>
  <c r="F115" i="36"/>
  <c r="E115" i="36"/>
  <c r="K72" i="36"/>
  <c r="J72" i="36"/>
  <c r="H72" i="36"/>
  <c r="G72" i="36"/>
  <c r="I72" i="36"/>
  <c r="F72" i="36"/>
  <c r="E72" i="36"/>
  <c r="K62" i="36"/>
  <c r="J62" i="36"/>
  <c r="H62" i="36"/>
  <c r="G62" i="36"/>
  <c r="I62" i="36"/>
  <c r="F62" i="36"/>
  <c r="E62" i="36"/>
  <c r="K176" i="36"/>
  <c r="J176" i="36"/>
  <c r="I176" i="36"/>
  <c r="H176" i="36"/>
  <c r="G176" i="36"/>
  <c r="F176" i="36"/>
  <c r="E176" i="36"/>
  <c r="J39" i="36"/>
  <c r="K39" i="36"/>
  <c r="I39" i="36"/>
  <c r="F39" i="36"/>
  <c r="H39" i="36"/>
  <c r="G39" i="36"/>
  <c r="E39" i="36"/>
  <c r="K179" i="36"/>
  <c r="J179" i="36"/>
  <c r="H179" i="36"/>
  <c r="G179" i="36"/>
  <c r="I179" i="36"/>
  <c r="F179" i="36"/>
  <c r="E179" i="36"/>
  <c r="K180" i="36"/>
  <c r="J180" i="36"/>
  <c r="H180" i="36"/>
  <c r="G180" i="36"/>
  <c r="I180" i="36"/>
  <c r="F180" i="36"/>
  <c r="E180" i="36"/>
  <c r="K178" i="36"/>
  <c r="J178" i="36"/>
  <c r="H178" i="36"/>
  <c r="G178" i="36"/>
  <c r="I178" i="36"/>
  <c r="F178" i="36"/>
  <c r="E178" i="36"/>
  <c r="K44" i="36"/>
  <c r="J44" i="36"/>
  <c r="H44" i="36"/>
  <c r="G44" i="36"/>
  <c r="I44" i="36"/>
  <c r="F44" i="36"/>
  <c r="E44" i="36"/>
  <c r="K42" i="36"/>
  <c r="J42" i="36"/>
  <c r="H42" i="36"/>
  <c r="G42" i="36"/>
  <c r="I42" i="36"/>
  <c r="F42" i="36"/>
  <c r="E42" i="36"/>
  <c r="K130" i="36"/>
  <c r="J130" i="36"/>
  <c r="I130" i="36"/>
  <c r="H130" i="36"/>
  <c r="G130" i="36"/>
  <c r="F130" i="36"/>
  <c r="E130" i="36"/>
  <c r="K129" i="36"/>
  <c r="J129" i="36"/>
  <c r="H129" i="36"/>
  <c r="G129" i="36"/>
  <c r="I129" i="36"/>
  <c r="F129" i="36"/>
  <c r="E129" i="36"/>
  <c r="K103" i="36"/>
  <c r="J103" i="36"/>
  <c r="H103" i="36"/>
  <c r="G103" i="36"/>
  <c r="I103" i="36"/>
  <c r="F103" i="36"/>
  <c r="E103" i="36"/>
  <c r="K102" i="36"/>
  <c r="J102" i="36"/>
  <c r="H102" i="36"/>
  <c r="G102" i="36"/>
  <c r="I102" i="36"/>
  <c r="F102" i="36"/>
  <c r="E102" i="36"/>
  <c r="K98" i="36"/>
  <c r="J98" i="36"/>
  <c r="H98" i="36"/>
  <c r="G98" i="36"/>
  <c r="I98" i="36"/>
  <c r="F98" i="36"/>
  <c r="E98" i="36"/>
  <c r="K99" i="36"/>
  <c r="J99" i="36"/>
  <c r="H99" i="36"/>
  <c r="G99" i="36"/>
  <c r="I99" i="36"/>
  <c r="F99" i="36"/>
  <c r="E99" i="36"/>
  <c r="K145" i="36"/>
  <c r="J145" i="36"/>
  <c r="H145" i="36"/>
  <c r="G145" i="36"/>
  <c r="I145" i="36"/>
  <c r="F145" i="36"/>
  <c r="E145" i="36"/>
  <c r="K158" i="36"/>
  <c r="J158" i="36"/>
  <c r="H158" i="36"/>
  <c r="G158" i="36"/>
  <c r="I158" i="36"/>
  <c r="F158" i="36"/>
  <c r="E158" i="36"/>
  <c r="K157" i="36"/>
  <c r="J157" i="36"/>
  <c r="H157" i="36"/>
  <c r="G157" i="36"/>
  <c r="I157" i="36"/>
  <c r="F157" i="36"/>
  <c r="E157" i="36"/>
  <c r="K156" i="36"/>
  <c r="J156" i="36"/>
  <c r="H156" i="36"/>
  <c r="G156" i="36"/>
  <c r="I156" i="36"/>
  <c r="F156" i="36"/>
  <c r="E156" i="36"/>
  <c r="K97" i="36"/>
  <c r="J97" i="36"/>
  <c r="H97" i="36"/>
  <c r="G97" i="36"/>
  <c r="I97" i="36"/>
  <c r="F97" i="36"/>
  <c r="E97" i="36"/>
  <c r="K96" i="36"/>
  <c r="J96" i="36"/>
  <c r="H96" i="36"/>
  <c r="G96" i="36"/>
  <c r="I96" i="36"/>
  <c r="F96" i="36"/>
  <c r="E96" i="36"/>
  <c r="K95" i="36"/>
  <c r="J95" i="36"/>
  <c r="H95" i="36"/>
  <c r="G95" i="36"/>
  <c r="E95" i="36"/>
  <c r="K94" i="36"/>
  <c r="J94" i="36"/>
  <c r="H94" i="36"/>
  <c r="G94" i="36"/>
  <c r="I94" i="36"/>
  <c r="F94" i="36"/>
  <c r="E94" i="36"/>
  <c r="K93" i="36"/>
  <c r="J93" i="36"/>
  <c r="H93" i="36"/>
  <c r="G93" i="36"/>
  <c r="I93" i="36"/>
  <c r="F93" i="36"/>
  <c r="E93" i="36"/>
  <c r="K92" i="36"/>
  <c r="J92" i="36"/>
  <c r="H92" i="36"/>
  <c r="G92" i="36"/>
  <c r="I92" i="36"/>
  <c r="F92" i="36"/>
  <c r="E92" i="36"/>
  <c r="K91" i="36"/>
  <c r="J91" i="36"/>
  <c r="H91" i="36"/>
  <c r="G91" i="36"/>
  <c r="I91" i="36"/>
  <c r="F91" i="36"/>
  <c r="E91" i="36"/>
  <c r="K114" i="36"/>
  <c r="J114" i="36"/>
  <c r="H114" i="36"/>
  <c r="G114" i="36"/>
  <c r="I114" i="36"/>
  <c r="F114" i="36"/>
  <c r="E114" i="36"/>
  <c r="K113" i="36"/>
  <c r="J113" i="36"/>
  <c r="H113" i="36"/>
  <c r="G113" i="36"/>
  <c r="I113" i="36"/>
  <c r="F113" i="36"/>
  <c r="E113" i="36"/>
  <c r="K112" i="36"/>
  <c r="J112" i="36"/>
  <c r="H112" i="36"/>
  <c r="G112" i="36"/>
  <c r="I112" i="36"/>
  <c r="F112" i="36"/>
  <c r="E112" i="36"/>
  <c r="K111" i="36"/>
  <c r="J111" i="36"/>
  <c r="H111" i="36"/>
  <c r="G111" i="36"/>
  <c r="I111" i="36"/>
  <c r="F111" i="36"/>
  <c r="E111" i="36"/>
  <c r="K110" i="36"/>
  <c r="J110" i="36"/>
  <c r="H110" i="36"/>
  <c r="G110" i="36"/>
  <c r="I110" i="36"/>
  <c r="F110" i="36"/>
  <c r="E110" i="36"/>
  <c r="K80" i="36"/>
  <c r="J80" i="36"/>
  <c r="H80" i="36"/>
  <c r="G80" i="36"/>
  <c r="I80" i="36"/>
  <c r="F80" i="36"/>
  <c r="E80" i="36"/>
  <c r="K146" i="36"/>
  <c r="J146" i="36"/>
  <c r="H146" i="36"/>
  <c r="G146" i="36"/>
  <c r="I146" i="36"/>
  <c r="F146" i="36"/>
  <c r="E146" i="36"/>
  <c r="K161" i="36"/>
  <c r="J161" i="36"/>
  <c r="H161" i="36"/>
  <c r="G161" i="36"/>
  <c r="I161" i="36"/>
  <c r="F161" i="36"/>
  <c r="E161" i="36"/>
  <c r="K160" i="36"/>
  <c r="J160" i="36"/>
  <c r="H160" i="36"/>
  <c r="G160" i="36"/>
  <c r="I160" i="36"/>
  <c r="F160" i="36"/>
  <c r="E160" i="36"/>
  <c r="K159" i="36"/>
  <c r="J159" i="36"/>
  <c r="H159" i="36"/>
  <c r="G159" i="36"/>
  <c r="I159" i="36"/>
  <c r="F159" i="36"/>
  <c r="E159" i="36"/>
  <c r="K174" i="36"/>
  <c r="J174" i="36"/>
  <c r="H174" i="36"/>
  <c r="G174" i="36"/>
  <c r="I174" i="36"/>
  <c r="F174" i="36"/>
  <c r="E174" i="36"/>
  <c r="K172" i="36"/>
  <c r="J172" i="36"/>
  <c r="H172" i="36"/>
  <c r="G172" i="36"/>
  <c r="I172" i="36"/>
  <c r="F172" i="36"/>
  <c r="E172" i="36"/>
  <c r="K56" i="36"/>
  <c r="J56" i="36"/>
  <c r="I56" i="36"/>
  <c r="H56" i="36"/>
  <c r="G56" i="36"/>
  <c r="F56" i="36"/>
  <c r="E56" i="36"/>
  <c r="K150" i="36"/>
  <c r="J150" i="36"/>
  <c r="H150" i="36"/>
  <c r="G150" i="36"/>
  <c r="I150" i="36"/>
  <c r="F150" i="36"/>
  <c r="E150" i="36"/>
  <c r="K149" i="36"/>
  <c r="J149" i="36"/>
  <c r="H149" i="36"/>
  <c r="G149" i="36"/>
  <c r="I149" i="36"/>
  <c r="F149" i="36"/>
  <c r="E149" i="36"/>
  <c r="K76" i="36"/>
  <c r="J76" i="36"/>
  <c r="I76" i="36"/>
  <c r="H76" i="36"/>
  <c r="G76" i="36"/>
  <c r="F76" i="36"/>
  <c r="E76" i="36"/>
  <c r="K77" i="36"/>
  <c r="J77" i="36"/>
  <c r="I77" i="36"/>
  <c r="H77" i="36"/>
  <c r="G77" i="36"/>
  <c r="F77" i="36"/>
  <c r="E77" i="36"/>
  <c r="K70" i="36"/>
  <c r="J70" i="36"/>
  <c r="I70" i="36"/>
  <c r="H70" i="36"/>
  <c r="G70" i="36"/>
  <c r="F70" i="36"/>
  <c r="E70" i="36"/>
  <c r="K73" i="36"/>
  <c r="J73" i="36"/>
  <c r="I73" i="36"/>
  <c r="H73" i="36"/>
  <c r="G73" i="36"/>
  <c r="F73" i="36"/>
  <c r="E73" i="36"/>
  <c r="K71" i="36"/>
  <c r="J71" i="36"/>
  <c r="I71" i="36"/>
  <c r="H71" i="36"/>
  <c r="G71" i="36"/>
  <c r="F71" i="36"/>
  <c r="E71" i="36"/>
  <c r="K74" i="36"/>
  <c r="J74" i="36"/>
  <c r="I74" i="36"/>
  <c r="H74" i="36"/>
  <c r="G74" i="36"/>
  <c r="F74" i="36"/>
  <c r="E74" i="36"/>
  <c r="K75" i="36"/>
  <c r="J75" i="36"/>
  <c r="I75" i="36"/>
  <c r="H75" i="36"/>
  <c r="G75" i="36"/>
  <c r="F75" i="36"/>
  <c r="E75" i="36"/>
  <c r="K65" i="36"/>
  <c r="J65" i="36"/>
  <c r="I65" i="36"/>
  <c r="H65" i="36"/>
  <c r="G65" i="36"/>
  <c r="F65" i="36"/>
  <c r="E65" i="36"/>
  <c r="K67" i="36"/>
  <c r="J67" i="36"/>
  <c r="I67" i="36"/>
  <c r="H67" i="36"/>
  <c r="G67" i="36"/>
  <c r="F67" i="36"/>
  <c r="E67" i="36"/>
  <c r="K66" i="36"/>
  <c r="J66" i="36"/>
  <c r="I66" i="36"/>
  <c r="H66" i="36"/>
  <c r="G66" i="36"/>
  <c r="F66" i="36"/>
  <c r="E66" i="36"/>
  <c r="K68" i="36"/>
  <c r="J68" i="36"/>
  <c r="I68" i="36"/>
  <c r="H68" i="36"/>
  <c r="G68" i="36"/>
  <c r="F68" i="36"/>
  <c r="E68" i="36"/>
  <c r="K69" i="36"/>
  <c r="J69" i="36"/>
  <c r="I69" i="36"/>
  <c r="H69" i="36"/>
  <c r="G69" i="36"/>
  <c r="F69" i="36"/>
  <c r="E69" i="36"/>
  <c r="K132" i="36"/>
  <c r="J132" i="36"/>
  <c r="I132" i="36"/>
  <c r="H132" i="36"/>
  <c r="G132" i="36"/>
  <c r="F132" i="36"/>
  <c r="E132" i="36"/>
  <c r="K168" i="36"/>
  <c r="J168" i="36"/>
  <c r="H168" i="36"/>
  <c r="G168" i="36"/>
  <c r="I168" i="36"/>
  <c r="F168" i="36"/>
  <c r="E168" i="36"/>
  <c r="K167" i="36"/>
  <c r="J167" i="36"/>
  <c r="H167" i="36"/>
  <c r="G167" i="36"/>
  <c r="I167" i="36"/>
  <c r="F167" i="36"/>
  <c r="E167" i="36"/>
  <c r="K52" i="36"/>
  <c r="J52" i="36"/>
  <c r="H52" i="36"/>
  <c r="G52" i="36"/>
  <c r="I52" i="36"/>
  <c r="F52" i="36"/>
  <c r="E52" i="36"/>
  <c r="K55" i="36"/>
  <c r="J55" i="36"/>
  <c r="I55" i="36"/>
  <c r="H55" i="36"/>
  <c r="G55" i="36"/>
  <c r="F55" i="36"/>
  <c r="E55" i="36"/>
  <c r="K59" i="36"/>
  <c r="J59" i="36"/>
  <c r="I59" i="36"/>
  <c r="H59" i="36"/>
  <c r="G59" i="36"/>
  <c r="F59" i="36"/>
  <c r="E59" i="36"/>
  <c r="K61" i="36"/>
  <c r="J61" i="36"/>
  <c r="I61" i="36"/>
  <c r="H61" i="36"/>
  <c r="G61" i="36"/>
  <c r="F61" i="36"/>
  <c r="E61" i="36"/>
  <c r="K51" i="36"/>
  <c r="J51" i="36"/>
  <c r="H51" i="36"/>
  <c r="G51" i="36"/>
  <c r="I51" i="36"/>
  <c r="F51" i="36"/>
  <c r="E51" i="36"/>
  <c r="K50" i="36"/>
  <c r="J50" i="36"/>
  <c r="H50" i="36"/>
  <c r="G50" i="36"/>
  <c r="I50" i="36"/>
  <c r="F50" i="36"/>
  <c r="E50" i="36"/>
  <c r="K53" i="36"/>
  <c r="J53" i="36"/>
  <c r="I53" i="36"/>
  <c r="H53" i="36"/>
  <c r="G53" i="36"/>
  <c r="F53" i="36"/>
  <c r="E53" i="36"/>
  <c r="K57" i="36"/>
  <c r="J57" i="36"/>
  <c r="I57" i="36"/>
  <c r="H57" i="36"/>
  <c r="G57" i="36"/>
  <c r="F57" i="36"/>
  <c r="E57" i="36"/>
  <c r="K54" i="36"/>
  <c r="J54" i="36"/>
  <c r="I54" i="36"/>
  <c r="H54" i="36"/>
  <c r="G54" i="36"/>
  <c r="F54" i="36"/>
  <c r="E54" i="36"/>
  <c r="K58" i="36"/>
  <c r="J58" i="36"/>
  <c r="I58" i="36"/>
  <c r="H58" i="36"/>
  <c r="G58" i="36"/>
  <c r="F58" i="36"/>
  <c r="E58" i="36"/>
  <c r="K60" i="36"/>
  <c r="J60" i="36"/>
  <c r="I60" i="36"/>
  <c r="H60" i="36"/>
  <c r="G60" i="36"/>
  <c r="F60" i="36"/>
  <c r="E60" i="36"/>
  <c r="K47" i="36"/>
  <c r="J47" i="36"/>
  <c r="I47" i="36"/>
  <c r="H47" i="36"/>
  <c r="G47" i="36"/>
  <c r="F47" i="36"/>
  <c r="E47" i="36"/>
  <c r="K48" i="36"/>
  <c r="I48" i="36"/>
  <c r="H48" i="36"/>
  <c r="J48" i="36"/>
  <c r="G48" i="36"/>
  <c r="F48" i="36"/>
  <c r="E48" i="36"/>
  <c r="I49" i="36"/>
  <c r="E49" i="36"/>
  <c r="J49" i="36"/>
  <c r="G49" i="36"/>
  <c r="H49" i="36"/>
  <c r="F49" i="36"/>
  <c r="K49" i="36"/>
  <c r="H173" i="36"/>
  <c r="E173" i="36"/>
  <c r="F173" i="36"/>
  <c r="K173" i="36"/>
  <c r="G173" i="36"/>
  <c r="J173" i="36"/>
  <c r="I173" i="36"/>
</calcChain>
</file>

<file path=xl/sharedStrings.xml><?xml version="1.0" encoding="utf-8"?>
<sst xmlns="http://schemas.openxmlformats.org/spreadsheetml/2006/main" count="8703" uniqueCount="8429">
  <si>
    <t>Model</t>
  </si>
  <si>
    <t>Description</t>
  </si>
  <si>
    <t>2019 MSRP</t>
  </si>
  <si>
    <t>2019 UMRP</t>
  </si>
  <si>
    <t>DISTY</t>
  </si>
  <si>
    <t>TRADE</t>
  </si>
  <si>
    <t>DEALER</t>
  </si>
  <si>
    <t>FULL DISPLAY</t>
  </si>
  <si>
    <t>FULL DISP 30</t>
  </si>
  <si>
    <t>PLATINUM</t>
  </si>
  <si>
    <t>PLAT PLUS</t>
  </si>
  <si>
    <t>PLAT36</t>
  </si>
  <si>
    <t>SELECT</t>
  </si>
  <si>
    <t>PIRCH - Dealer 40</t>
  </si>
  <si>
    <t>SC</t>
  </si>
  <si>
    <t>Davies</t>
  </si>
  <si>
    <t>Dealer 31 - Wayfair</t>
  </si>
  <si>
    <t>MBR</t>
  </si>
  <si>
    <t>BG 27</t>
  </si>
  <si>
    <t>ATRLPK</t>
  </si>
  <si>
    <t>Conversion Kit NG to LP ATR Grill</t>
  </si>
  <si>
    <t>ATRNGK</t>
  </si>
  <si>
    <t>Conversion Kit LP to NG ATR Grill</t>
  </si>
  <si>
    <t>CC27</t>
  </si>
  <si>
    <t>27” Carbon Fiber Vinyl Cover (built-in)</t>
  </si>
  <si>
    <t>CC27F</t>
  </si>
  <si>
    <t>27" Carbon Fiber Vinyl Cover (freestanding)</t>
  </si>
  <si>
    <t>CC27FCB</t>
  </si>
  <si>
    <t>27" Carbon Fiber Vinyl Cover (freestanding w/ side burner)</t>
  </si>
  <si>
    <t>CC30</t>
  </si>
  <si>
    <t>30" Carbon Fiber Vinyl Cover (built-in)</t>
  </si>
  <si>
    <t>CC30F</t>
  </si>
  <si>
    <t>30" Grill or Smoker Carbon Fiber Vinyl Cover (freestanding)</t>
  </si>
  <si>
    <t>CC30FCB</t>
  </si>
  <si>
    <t>30" Carbon Fiber Vinyl Cover (freestanding w/ side burner)</t>
  </si>
  <si>
    <t>CC30M</t>
  </si>
  <si>
    <t>30” Grill Carbon Fiber Vinly Cover  (Mobile Kitchen Cart)</t>
  </si>
  <si>
    <t>CC36</t>
  </si>
  <si>
    <t>36" Carbon Fiber Vinyl Cover (built-in)</t>
  </si>
  <si>
    <t>CC36F</t>
  </si>
  <si>
    <t>36" Carbon Fiber Vinyl Cover (freestanding)</t>
  </si>
  <si>
    <t>CC36FCB</t>
  </si>
  <si>
    <t>36" Carbon Fiber Vinyl Cover (freestanding w/ side burner)</t>
  </si>
  <si>
    <t>CC42</t>
  </si>
  <si>
    <t>42" Carbon Fiber Vinyl Cover (built-in)</t>
  </si>
  <si>
    <t>CC42F</t>
  </si>
  <si>
    <t>42" Carbon Fiber Vinyl Cover (freestanding)</t>
  </si>
  <si>
    <t>CC42FCB</t>
  </si>
  <si>
    <t>42" Carbon Fiber Vinyl Cover (freestanding w/ side burner)</t>
  </si>
  <si>
    <t>CC54</t>
  </si>
  <si>
    <t>54" Carbon Fiber Vinyl Cover (built-in)</t>
  </si>
  <si>
    <t>CC54F</t>
  </si>
  <si>
    <t>54" Carbon Fiber Vinyl Cover (freestanding)</t>
  </si>
  <si>
    <t>CC54FCB</t>
  </si>
  <si>
    <t>54" Carbon Fiber Vinyl Cover (freestanding w/ side burner)</t>
  </si>
  <si>
    <t>CCAGSERVE</t>
  </si>
  <si>
    <t xml:space="preserve">Asado Grill (L30AG-M) or Serve Counter (LSERVE-M) Carbon Vinyl Cover (Mobile Kitchen Cart) </t>
  </si>
  <si>
    <t>CCASADO</t>
  </si>
  <si>
    <t>30” Carbon Fiber Vinyl Cover Asado (built-in)</t>
  </si>
  <si>
    <t>CCASADOF</t>
  </si>
  <si>
    <t>30” Carbon Fiber Vinyl Cover Asado (freestanding)</t>
  </si>
  <si>
    <t>CCLPB</t>
  </si>
  <si>
    <t>Power Burner Carbon Fiber Vinyl Cover</t>
  </si>
  <si>
    <t>CCLPZA</t>
  </si>
  <si>
    <t>Napoli Outdoor Oven™ carbon fiber vinyl cover (countertop)</t>
  </si>
  <si>
    <t>CCLPZAB</t>
  </si>
  <si>
    <t>Napoli Outdoor Oven™ carbon fiber vinyl cover (built-in)</t>
  </si>
  <si>
    <t>CCLPZAF</t>
  </si>
  <si>
    <t>Napoli Pizza oven carbon fiber vinyl cover (freestanding)</t>
  </si>
  <si>
    <t>CCLSB</t>
  </si>
  <si>
    <t>Double side burner Carbon Fiber Vinyl Cover (built-in)</t>
  </si>
  <si>
    <t>CCLSB1</t>
  </si>
  <si>
    <t>Single side burner Carbon Fiber Vinyl Cover (built-in)</t>
  </si>
  <si>
    <t>CCLSB2PC</t>
  </si>
  <si>
    <t>Double with Prep Center Carbon Fiber Vinyl Cover</t>
  </si>
  <si>
    <t>CCLSK18</t>
  </si>
  <si>
    <t>18" Sink carbon fiber vinyl cover</t>
  </si>
  <si>
    <t>CCLSK24</t>
  </si>
  <si>
    <t>24" Sink Carbon Fiber Vinyl Cover</t>
  </si>
  <si>
    <t>CCLSK30</t>
  </si>
  <si>
    <t>30" Sink or Cocktail Station without Pass Shelf Carbon Fiber Vinyl Cover</t>
  </si>
  <si>
    <t>CCMD</t>
  </si>
  <si>
    <t>Patio Heater Dome Cover / Fits model LHPM &amp; LHFS</t>
  </si>
  <si>
    <t>CCSMK</t>
  </si>
  <si>
    <t>Smoker Carbon Fiber Vinyl Cover (countertop)</t>
  </si>
  <si>
    <t>CCSMKB</t>
  </si>
  <si>
    <t>Smoker Carbon Fiber Vinyl Cover (built-in)</t>
  </si>
  <si>
    <t>CCSMKM</t>
  </si>
  <si>
    <t>Smoker Carbon Fiber Vinyl Cover (Mobile Kitchen Cart)</t>
  </si>
  <si>
    <t>CCTS</t>
  </si>
  <si>
    <t>Trash Chute Carbon Fiber Vinyl Cover</t>
  </si>
  <si>
    <t>CCTWR</t>
  </si>
  <si>
    <t>Beverage Dispenser Tower / Tap Head Carbon Fiber Vinyl Cover</t>
  </si>
  <si>
    <t xml:space="preserve">GP </t>
  </si>
  <si>
    <t>Griddle Plate</t>
  </si>
  <si>
    <t>LM15ICER</t>
  </si>
  <si>
    <t>15" Ice Machine, Right Hinge</t>
  </si>
  <si>
    <t>LM15ICE-DP</t>
  </si>
  <si>
    <t>Optional Drain Pump for 15" Outdoor Ice Machine</t>
  </si>
  <si>
    <t>L18TS</t>
  </si>
  <si>
    <t>Countertop Trash Chute w/ cutting board &amp; cover</t>
  </si>
  <si>
    <t>L20TR</t>
  </si>
  <si>
    <t>Lynx Trash &amp; Recycle Bin - Professional</t>
  </si>
  <si>
    <t>L20TR-4</t>
  </si>
  <si>
    <t>Lynx Trash &amp; Recycle bin - Ventana</t>
  </si>
  <si>
    <t>L24TWD</t>
  </si>
  <si>
    <t>Lynx Double Tap Tower Kit</t>
  </si>
  <si>
    <t>L24TWS</t>
  </si>
  <si>
    <t>Lynx Single Tap Tower Kit</t>
  </si>
  <si>
    <t>L27TRF</t>
  </si>
  <si>
    <t>27"  Freestanding Grill - 1 Trident™ w/ Rotisserie</t>
  </si>
  <si>
    <t>L27TR</t>
  </si>
  <si>
    <t>27" Built-In Grill - 1 Trident™ w/ Rotisserie</t>
  </si>
  <si>
    <t>L27R-3</t>
  </si>
  <si>
    <t>27" Built-In Grill w/ Rotisserie</t>
  </si>
  <si>
    <t>L30AG</t>
  </si>
  <si>
    <t>30” Asado Built-In Grill</t>
  </si>
  <si>
    <t>L30AGF</t>
  </si>
  <si>
    <t>30” Asado Freestanding Grill</t>
  </si>
  <si>
    <t>L30AG-M</t>
  </si>
  <si>
    <t>30” Asado Grill on Mobile Kitchen Cart</t>
  </si>
  <si>
    <t>L30ATRF</t>
  </si>
  <si>
    <t>30" Freestanding Grill -  All Trident™ w/ Rotisserie</t>
  </si>
  <si>
    <t>L30ATR</t>
  </si>
  <si>
    <t>30" Built-In Grill - All Trident™ w/Rotisserie</t>
  </si>
  <si>
    <t>L30ATR-M</t>
  </si>
  <si>
    <t>30" Grill - All Trident™ w/Rotisserie on Mobile Kitchen Cart</t>
  </si>
  <si>
    <t>L30CART</t>
  </si>
  <si>
    <t>30" Cart w/ Drawer for 30" Grill, Asado, or Smoker</t>
  </si>
  <si>
    <t>L30TRF</t>
  </si>
  <si>
    <t>30" Freestanding Grill -  1 Trident™ w/ Rotisserie</t>
  </si>
  <si>
    <t>L30TR</t>
  </si>
  <si>
    <t>30" Built-In Grill - 1 Trident™ w/ Rotisserie</t>
  </si>
  <si>
    <t>L30TR-M</t>
  </si>
  <si>
    <t>30" Grill - 1 Trident™ w/ Rotisserie on Mobile Kitchen Cart</t>
  </si>
  <si>
    <t>L30R-3</t>
  </si>
  <si>
    <t>30" Built-In Grill w/ Rotisserie</t>
  </si>
  <si>
    <t>L30R3-M</t>
  </si>
  <si>
    <t>30" Grill w/ Rotisserie on Mobile Kitchen Cart</t>
  </si>
  <si>
    <t>L30WD-1</t>
  </si>
  <si>
    <t>30" Warming Drawer</t>
  </si>
  <si>
    <t>LF36ATRF</t>
  </si>
  <si>
    <t>36" Freestanding All Trident™ Grill w/ Flametrak and Rotisserie *NEW*</t>
  </si>
  <si>
    <t>LF36ATR</t>
  </si>
  <si>
    <t>36" Built In All Trident™ Grill w/ Flametrak and Rotisserie *NEW*</t>
  </si>
  <si>
    <t>L36ATRF</t>
  </si>
  <si>
    <t>36"  Freestanding Grill - All Trident™ w/ Rotisserie</t>
  </si>
  <si>
    <t>L36ATR</t>
  </si>
  <si>
    <t>36"  Built-In Grill - All Trident™ w/ Rotisserie</t>
  </si>
  <si>
    <t>L36TRF</t>
  </si>
  <si>
    <t>36"  Freestanding Grill -1 Trident™ w/ Rotisserie</t>
  </si>
  <si>
    <t>L36TR</t>
  </si>
  <si>
    <t>36"  Built-In Grill - 1 Trident™ w/ Rotisserie</t>
  </si>
  <si>
    <t>L36R-3</t>
  </si>
  <si>
    <t>36"  Built-In Grill w/ Rotisserie</t>
  </si>
  <si>
    <t>L42ATRF</t>
  </si>
  <si>
    <t>42" Freestanding Grill - All Trident™ w/ Rotisserie</t>
  </si>
  <si>
    <t>L42ATR</t>
  </si>
  <si>
    <t>42" Built-In Grill  - All Trident™ w/ Rotisserie</t>
  </si>
  <si>
    <t>L42CC-1</t>
  </si>
  <si>
    <t>Lynx 42" Convenience Center w/ WD, drawer &amp; tank storage</t>
  </si>
  <si>
    <t>L42TRF</t>
  </si>
  <si>
    <t>42" Freestanding Grill - 1 Trident™ w/ Rotisserie</t>
  </si>
  <si>
    <t>L42TR</t>
  </si>
  <si>
    <t>42" Built-In Grill  - 1 Trident™ w/ Rotisserie</t>
  </si>
  <si>
    <t>L42R-3</t>
  </si>
  <si>
    <t>42" Built-In Grill w/ Rotisserie</t>
  </si>
  <si>
    <t>L54TRF</t>
  </si>
  <si>
    <t>54" Freestanding Grill - 1 Trident™ w/ Rotisserie</t>
  </si>
  <si>
    <t>L54TR</t>
  </si>
  <si>
    <t xml:space="preserve">54" Built-In Grill - 1 Trident™ w/ Rotisserie </t>
  </si>
  <si>
    <t>LAK</t>
  </si>
  <si>
    <t>Lynx Electrical Adapter Kit - Connects 2010-12 Grill to earlier model accessory</t>
  </si>
  <si>
    <t>LASK</t>
  </si>
  <si>
    <t>Lynx Accessory Switch Kit - Switch &amp; transformer to operate an accessory.</t>
  </si>
  <si>
    <t>LCB2-3</t>
  </si>
  <si>
    <t>Cart Mounted Double side burner -fits all grill sizes</t>
  </si>
  <si>
    <t>LCS30</t>
  </si>
  <si>
    <t>Built-In Cocktail Station</t>
  </si>
  <si>
    <t>LCS30F</t>
  </si>
  <si>
    <t>Freestanding Cocktail Station</t>
  </si>
  <si>
    <t>LCSPS</t>
  </si>
  <si>
    <t>Pass Shelf accessory with halogen light</t>
  </si>
  <si>
    <t>LDR18L</t>
  </si>
  <si>
    <t>18" Professional Classic Access Door (Left Hinge)</t>
  </si>
  <si>
    <t>LDR18R</t>
  </si>
  <si>
    <t>18" Professional Classic  Access Door (Right Hinge)</t>
  </si>
  <si>
    <t>LDR24L</t>
  </si>
  <si>
    <t>24" Professional Classic Access Door (Left Hinge)</t>
  </si>
  <si>
    <t>LDR24R</t>
  </si>
  <si>
    <t>24" Professional Classic Access Door (Right Hinge)</t>
  </si>
  <si>
    <t>LDR30T</t>
  </si>
  <si>
    <t>30" Professional Classic Access Doors</t>
  </si>
  <si>
    <t>LDR36T</t>
  </si>
  <si>
    <t>36" Professional Classic Access Doors</t>
  </si>
  <si>
    <t>LDR42T</t>
  </si>
  <si>
    <t>42" Professional Classic Access Doors</t>
  </si>
  <si>
    <t>LDR18L-4</t>
  </si>
  <si>
    <t>18" Ventana Access Door (Left Hinge)</t>
  </si>
  <si>
    <t>LDR18R-4</t>
  </si>
  <si>
    <t>18" Ventana Access Door (Right Hinge)</t>
  </si>
  <si>
    <t>LDR24L-4</t>
  </si>
  <si>
    <t>24" Ventana Access Door (Left Hinge)</t>
  </si>
  <si>
    <t>LDR24R-4</t>
  </si>
  <si>
    <t>24" Ventana Access Door (Right Hinge)</t>
  </si>
  <si>
    <t>LDR30T-4</t>
  </si>
  <si>
    <t>30" Ventana Access Doors</t>
  </si>
  <si>
    <t>LDR36T-4</t>
  </si>
  <si>
    <t>36" Ventana Access Doors</t>
  </si>
  <si>
    <t>LDR42T-4</t>
  </si>
  <si>
    <t>42" Ventana Access Doors</t>
  </si>
  <si>
    <t>LDRKL</t>
  </si>
  <si>
    <t>Lynx Door Accessory Kit - Includes 2 bottle holders and one towel bar - to be used on 24", 36", 42" doors</t>
  </si>
  <si>
    <t>LDRKS</t>
  </si>
  <si>
    <t>Lynx Door Accessory Kit - Includes 2 bottle holders and one towel bar - to be used on 18" and 30" doors</t>
  </si>
  <si>
    <t>LDW16</t>
  </si>
  <si>
    <t>Professional Classic Double Drawers</t>
  </si>
  <si>
    <t>LDW19</t>
  </si>
  <si>
    <t xml:space="preserve">Professional Classic Extra Large Double Drawers </t>
  </si>
  <si>
    <t>LDW16-4</t>
  </si>
  <si>
    <t>Ventana Double drawers</t>
  </si>
  <si>
    <t>LDW19-4</t>
  </si>
  <si>
    <t xml:space="preserve">Ventana Extra Large Double Drawers </t>
  </si>
  <si>
    <t>LGRT</t>
  </si>
  <si>
    <t>3 piece Grilling Tool Set</t>
  </si>
  <si>
    <t>LHEM48</t>
  </si>
  <si>
    <t>Eave Mounted Heater 48"</t>
  </si>
  <si>
    <t>LHPM-BC</t>
  </si>
  <si>
    <t>Base Mounting Cover / For use with LHPM only</t>
  </si>
  <si>
    <t>LHPM-ELC</t>
  </si>
  <si>
    <t>Electrical Kit (includes switch &amp;  transformer) / For use with LHPM only</t>
  </si>
  <si>
    <t>LHPM-IC</t>
  </si>
  <si>
    <t xml:space="preserve">Island Post Hole Cover </t>
  </si>
  <si>
    <t>LHPM-NG</t>
  </si>
  <si>
    <t>Freestanding Infrared Outdoor Heater</t>
  </si>
  <si>
    <t>LIJ27</t>
  </si>
  <si>
    <t>Insulated Jacket for 27" Grill</t>
  </si>
  <si>
    <t>LIJ30</t>
  </si>
  <si>
    <t>Insulated Jacket for 30" Grill &amp; Asado</t>
  </si>
  <si>
    <t>LIJ36</t>
  </si>
  <si>
    <t>Insulated Jacket for 36" Grill</t>
  </si>
  <si>
    <t>LIJ42</t>
  </si>
  <si>
    <t>Insulated Jacket for 42" Grill</t>
  </si>
  <si>
    <t>LIJ54</t>
  </si>
  <si>
    <t>Insulated Jacket for 54" Grill</t>
  </si>
  <si>
    <t>LM15REFL</t>
  </si>
  <si>
    <t>15” Refrigerator, Left Hinge</t>
  </si>
  <si>
    <t>LM15REFR</t>
  </si>
  <si>
    <t>15” Refrigerator, Right Hinge</t>
  </si>
  <si>
    <t>LM15WINEL</t>
  </si>
  <si>
    <t>15" Wine Cellar, Left Hinge</t>
  </si>
  <si>
    <t>LM15WINER</t>
  </si>
  <si>
    <t>15" Wine Cellar, Right Hinge</t>
  </si>
  <si>
    <t>LM24BFL-1</t>
  </si>
  <si>
    <t>Lynx 24" Refrigerator w/Keg option, Left Hinge</t>
  </si>
  <si>
    <t>LM24BFL</t>
  </si>
  <si>
    <t>LM24BFR</t>
  </si>
  <si>
    <t>Lynx 24" Refrigerator w/Keg option, Right Hinge</t>
  </si>
  <si>
    <t>LM24BFR-1</t>
  </si>
  <si>
    <t>LM24DWR</t>
  </si>
  <si>
    <t xml:space="preserve">Lynx 24" Two Drawer Refrigerator </t>
  </si>
  <si>
    <t>LM24REFCL</t>
  </si>
  <si>
    <t>24” Refrigerator Freezer Combo, Left</t>
  </si>
  <si>
    <t>LM24REFCR</t>
  </si>
  <si>
    <t>24” Refrigerator Freezer Combo, Right</t>
  </si>
  <si>
    <t>LM24REFL</t>
  </si>
  <si>
    <t>Lynx 24" Outdoor  Refrigerator, Left Hinge</t>
  </si>
  <si>
    <t>LM24REFR</t>
  </si>
  <si>
    <t>Lynx 24" Outdoor  Refrigerator, Right Hinge</t>
  </si>
  <si>
    <t>LMD</t>
  </si>
  <si>
    <t xml:space="preserve">Professional Classic Modular Drawer </t>
  </si>
  <si>
    <t>LMD-4</t>
  </si>
  <si>
    <t>Ventana Modular Drawer</t>
  </si>
  <si>
    <t>LMD-KIT</t>
  </si>
  <si>
    <t>Modular Drawer Kit - Allows you to stack model LMD 2 or 3 high</t>
  </si>
  <si>
    <t>LMICEKIT</t>
  </si>
  <si>
    <t>Ice Maker Kit for LM24REFCL/R</t>
  </si>
  <si>
    <t>LMKC54</t>
  </si>
  <si>
    <t>54" Mobile Kitchen Cart</t>
  </si>
  <si>
    <t>LOH1236</t>
  </si>
  <si>
    <t>12" duct cover for 36" hood</t>
  </si>
  <si>
    <t>LOH1248</t>
  </si>
  <si>
    <t>12" duct cover for 48" hood</t>
  </si>
  <si>
    <t>LOH1260</t>
  </si>
  <si>
    <t>12" duct cover for 60" hood</t>
  </si>
  <si>
    <t>LOH1836</t>
  </si>
  <si>
    <t>18" duct cover for 36" hood</t>
  </si>
  <si>
    <t>LOH1848</t>
  </si>
  <si>
    <t>18" duct cover for 48" hood</t>
  </si>
  <si>
    <t>LOH1860</t>
  </si>
  <si>
    <t>18" duct cover for 60" hood</t>
  </si>
  <si>
    <t>LOH36</t>
  </si>
  <si>
    <t>36" Outdoor Vent Hood (Blower sold seperately)</t>
  </si>
  <si>
    <t>LOH48</t>
  </si>
  <si>
    <t>48" Outdoor Vent Hood (Blower sold seperately)</t>
  </si>
  <si>
    <t>LOH60</t>
  </si>
  <si>
    <t>60" Outdoor Vent Hood (Blower sold seperately)</t>
  </si>
  <si>
    <t>LOHE</t>
  </si>
  <si>
    <t>External Blower Motor rated at 1,400 CFM</t>
  </si>
  <si>
    <t>LOHI</t>
  </si>
  <si>
    <t>Internal Blower Motor reated at 1,200 CFM</t>
  </si>
  <si>
    <t>LPA36</t>
  </si>
  <si>
    <t xml:space="preserve">Professional Classic 36" Sealed Pantry </t>
  </si>
  <si>
    <t>LPA36-4</t>
  </si>
  <si>
    <t xml:space="preserve">Ventana 36" Sealed Pantry </t>
  </si>
  <si>
    <t>LPB</t>
  </si>
  <si>
    <t>Power Burner</t>
  </si>
  <si>
    <t>LPEK</t>
  </si>
  <si>
    <t>12 foot extension cord between a Lynx Grill and a Lynx Accessory</t>
  </si>
  <si>
    <t>LPFK</t>
  </si>
  <si>
    <t>Gooseneck Pull Down Faucet</t>
  </si>
  <si>
    <t>LPZA</t>
  </si>
  <si>
    <t>30" built-in/countertop Napoli outdoor Oven™</t>
  </si>
  <si>
    <t>LPZAF</t>
  </si>
  <si>
    <t>Napoli outdoor Oven™ and 54" Mobile Kitchen Cart</t>
  </si>
  <si>
    <t>LPZALPK</t>
  </si>
  <si>
    <t>Napoli NG-LP Conversion Kit</t>
  </si>
  <si>
    <t>LPZANGK</t>
  </si>
  <si>
    <t>Napoli LP-NG Conversion Kit</t>
  </si>
  <si>
    <t>LSA30</t>
  </si>
  <si>
    <t>Professional Classic 30" Door Drawer Combination</t>
  </si>
  <si>
    <t>LSA36</t>
  </si>
  <si>
    <t>Professional Classic 36" Door Drawer Combination</t>
  </si>
  <si>
    <t>LSA42</t>
  </si>
  <si>
    <t xml:space="preserve">Professional Classic 42" Door Drawer Combination </t>
  </si>
  <si>
    <t>LSA30-4</t>
  </si>
  <si>
    <t xml:space="preserve">Ventana 30" Door Drawer Combination </t>
  </si>
  <si>
    <t>LSA36-4</t>
  </si>
  <si>
    <t xml:space="preserve">Ventana 36" Door Drawer Combination </t>
  </si>
  <si>
    <t>LSA42-4</t>
  </si>
  <si>
    <t>Ventana 42" Door Drawer Combination</t>
  </si>
  <si>
    <t>LSB1-3</t>
  </si>
  <si>
    <t>Built-in Single side burner</t>
  </si>
  <si>
    <t>LSB2-2</t>
  </si>
  <si>
    <t xml:space="preserve">Built-in Double side burners </t>
  </si>
  <si>
    <t>LSB2PC-1</t>
  </si>
  <si>
    <t>Double, side by side burners, maple cutting board &amp; drawer</t>
  </si>
  <si>
    <t>LSCA</t>
  </si>
  <si>
    <t>Woodchip Blend, Apple</t>
  </si>
  <si>
    <t>LSCF</t>
  </si>
  <si>
    <t>Woodchip Blend, Four Pack: Apple, Hickory, Mequite, Pecan</t>
  </si>
  <si>
    <t>LSCH</t>
  </si>
  <si>
    <t>Woodchip Blend, Hickory</t>
  </si>
  <si>
    <t>LSCM</t>
  </si>
  <si>
    <t>Woodchip Blend, Mesquite</t>
  </si>
  <si>
    <t>LSCP</t>
  </si>
  <si>
    <t>Woodchip Blend, Pecan</t>
  </si>
  <si>
    <t>LSERVE</t>
  </si>
  <si>
    <t>Serve and Prep Countertop</t>
  </si>
  <si>
    <t>LSERVE-M</t>
  </si>
  <si>
    <t>Serve and Prep Countertop on Mobile Kitchen Cart</t>
  </si>
  <si>
    <t>LSK18</t>
  </si>
  <si>
    <t>18" Sink</t>
  </si>
  <si>
    <t>LSK24</t>
  </si>
  <si>
    <t>24" Sink</t>
  </si>
  <si>
    <t>LSK30</t>
  </si>
  <si>
    <t>30" Sink</t>
  </si>
  <si>
    <t>LSMK</t>
  </si>
  <si>
    <t>30" built-in/countertop Smoker</t>
  </si>
  <si>
    <t>LSMKF</t>
  </si>
  <si>
    <t>30" freestanding Smoker</t>
  </si>
  <si>
    <t>LSMKM</t>
  </si>
  <si>
    <t>30" Smoker on 54" Mobile Kitchen Cart</t>
  </si>
  <si>
    <t>LSTK</t>
  </si>
  <si>
    <t>Lynx Knife Set</t>
  </si>
  <si>
    <t>LSTLP</t>
  </si>
  <si>
    <t>Sliding tank tray, to be assembled to LP cart units</t>
  </si>
  <si>
    <t>LTA30</t>
  </si>
  <si>
    <t xml:space="preserve">Professional Classic 30" Trash Drawers Combo Unit </t>
  </si>
  <si>
    <t>LTA30-4</t>
  </si>
  <si>
    <t>Ventana 30" Trash Drawers Combo Unit</t>
  </si>
  <si>
    <t>LTB</t>
  </si>
  <si>
    <t>Towel Bar</t>
  </si>
  <si>
    <t>LTWL</t>
  </si>
  <si>
    <t>Ventana Paper Towel Drawer</t>
  </si>
  <si>
    <t>LUDE</t>
  </si>
  <si>
    <t xml:space="preserve">Professional  Classic Utility Drawers </t>
  </si>
  <si>
    <t>LUDXL-1</t>
  </si>
  <si>
    <t>Professional Classic Extra Large Utility Drawers</t>
  </si>
  <si>
    <t>PRELPK</t>
  </si>
  <si>
    <t>27"/36" Grills NG to LP Conv Kit Comaptible for grills made 2016-present</t>
  </si>
  <si>
    <t>PRENGK</t>
  </si>
  <si>
    <t>27"/36" Grills LP to NG Conv Kit Comaptible for grills made 2016-present</t>
  </si>
  <si>
    <t>PROLPK</t>
  </si>
  <si>
    <t>30"/42"/54" Grills NG to LP Conv Kit Comaptible for grills made 2016-present</t>
  </si>
  <si>
    <t>PRONGK</t>
  </si>
  <si>
    <t>30"/42"/54" Grills  LP to NG Conv Kit Comaptible for grills made 2016-present</t>
  </si>
  <si>
    <t>RB8</t>
  </si>
  <si>
    <t>Rotisserie Basket</t>
  </si>
  <si>
    <t>SLPK</t>
  </si>
  <si>
    <t>Side Burners - NG to LP Conversion Kit (one orifice)</t>
  </si>
  <si>
    <t>SMART30F</t>
  </si>
  <si>
    <t>30" Smart Freestanding Grill</t>
  </si>
  <si>
    <t>SMART30</t>
  </si>
  <si>
    <t>30" Smart Built in Grill</t>
  </si>
  <si>
    <t>SMART36F</t>
  </si>
  <si>
    <t>36" Smart Freestanding Grill</t>
  </si>
  <si>
    <t>SMART36</t>
  </si>
  <si>
    <t>36" Smart Built In Grill</t>
  </si>
  <si>
    <t>SMART42F</t>
  </si>
  <si>
    <t>42" Smart Freestanding Grill</t>
  </si>
  <si>
    <t>SMART42</t>
  </si>
  <si>
    <t>42" Smart Built In Grill</t>
  </si>
  <si>
    <t>SMKLPK</t>
  </si>
  <si>
    <t>Smoker Gas Conversion Kit, NG to LP</t>
  </si>
  <si>
    <t>SMKNGK</t>
  </si>
  <si>
    <t xml:space="preserve">Smoker Gas Conversion Kit, LP to NG </t>
  </si>
  <si>
    <t>SNGK</t>
  </si>
  <si>
    <t>Side Burners - LP to NG Conversion Kit (one orifice)</t>
  </si>
  <si>
    <t>LCBKIT</t>
  </si>
  <si>
    <t>Ceramic Burner Kit - Converts from Brass to Ceramic</t>
  </si>
  <si>
    <t>LEH39</t>
  </si>
  <si>
    <t>39" Electric Dual Element Heater, 240 V, 4000 W w/ Stacked Control</t>
  </si>
  <si>
    <t>LEH61</t>
  </si>
  <si>
    <t>61" Electric Dual Element Heater, 240 V, 6000 W w/ Stacked Control</t>
  </si>
  <si>
    <t>LIAK27</t>
  </si>
  <si>
    <t>27" Grill Island Adapter Kit</t>
  </si>
  <si>
    <t>LIAK30</t>
  </si>
  <si>
    <t>30" Grill Island Adapter Kit</t>
  </si>
  <si>
    <t>LIAK36</t>
  </si>
  <si>
    <t>36" Grill Island Adapter Kit</t>
  </si>
  <si>
    <t>LIAK42</t>
  </si>
  <si>
    <t>42" Grill Island Adapter Kit</t>
  </si>
  <si>
    <t>LIAK54</t>
  </si>
  <si>
    <t>54" Grill Island Adapter Kit</t>
  </si>
  <si>
    <t>FMKIT39</t>
  </si>
  <si>
    <t>Flush Mount Kit for LEH39</t>
  </si>
  <si>
    <t>FMKIT61</t>
  </si>
  <si>
    <t>Flush Mount Kit for LEH61</t>
  </si>
  <si>
    <t>LERE2024</t>
  </si>
  <si>
    <t>Replacement Element for LEH39</t>
  </si>
  <si>
    <t>LERE3024</t>
  </si>
  <si>
    <t>Replacement Element for LEH61</t>
  </si>
  <si>
    <t>LM24REFGL</t>
  </si>
  <si>
    <t>24" Outdoor Glass Door Refrigerator, Left Hinge *NEW FOR 2019*</t>
  </si>
  <si>
    <t>LM24REFGR</t>
  </si>
  <si>
    <t>24" Outdoor Glass Door Refrigerator, Right Hinge *NEW FOR 2019*</t>
  </si>
  <si>
    <t>CCTWD</t>
  </si>
  <si>
    <t>Beverage Dispenser Tower / Double Tap Head Carbon Fiber Vinyl Cover *NEW FOR 2019*</t>
  </si>
  <si>
    <t>MODEL</t>
  </si>
  <si>
    <t>DESCRIPTION</t>
  </si>
  <si>
    <t>Weight</t>
  </si>
  <si>
    <t>UPC CODES</t>
  </si>
  <si>
    <t>UMRP July 1, 2025</t>
  </si>
  <si>
    <t>Pro Ranges</t>
  </si>
  <si>
    <t>VGIC53024BSS</t>
  </si>
  <si>
    <t>30"W./24"D. Gas Open Burner Range-4 Burners-Stainless</t>
  </si>
  <si>
    <t>800284046141</t>
  </si>
  <si>
    <t>VGIC53024BDG</t>
  </si>
  <si>
    <t>30"W./24"D. Gas Open Burner Range-4 Burners-Damascus Gray</t>
  </si>
  <si>
    <t>800284024217</t>
  </si>
  <si>
    <t>VGIC53024BCS</t>
  </si>
  <si>
    <t>30"W./24"D. Gas Open Burner Range-4 Burners-Cast Black</t>
  </si>
  <si>
    <t>800284024224</t>
  </si>
  <si>
    <t>VGIC53024BSB</t>
  </si>
  <si>
    <t>30"W./24"D. Gas Open Burner Range-4 Burners-Slate Blue</t>
  </si>
  <si>
    <t>800284024293</t>
  </si>
  <si>
    <t>VGIC53024BAN</t>
  </si>
  <si>
    <t>30"W./24"D. Gas Open Burner Range-4 Burners-Antique Bronze</t>
  </si>
  <si>
    <t>800284057192</t>
  </si>
  <si>
    <t>VGIC53024BNS</t>
  </si>
  <si>
    <t>30"W./24"D. Gas Open Burner Range-4 Burners-November Sky</t>
  </si>
  <si>
    <t>800284057208</t>
  </si>
  <si>
    <t>VGIC53024BSC</t>
  </si>
  <si>
    <t>30"W./24"D. Gas Open Burner Range-4 Burners-Spiced Cider</t>
  </si>
  <si>
    <t>800284057215</t>
  </si>
  <si>
    <t>VGIC53024BEU</t>
  </si>
  <si>
    <t>30"W./24"D. Gas Open Burner Range-4 Burners-Eucalyptus</t>
  </si>
  <si>
    <t>800284057222</t>
  </si>
  <si>
    <t>VGIC53024BSP</t>
  </si>
  <si>
    <t>30"W./24"D. Gas Open Burner Range-4 Burners-Splash</t>
  </si>
  <si>
    <t>800284057239</t>
  </si>
  <si>
    <t>VGIC53024BMA</t>
  </si>
  <si>
    <t>30"W./24"D. Gas Open Burner Range-4 Burners-Martini</t>
  </si>
  <si>
    <t>800284057246</t>
  </si>
  <si>
    <t>VGIC53024BBH</t>
  </si>
  <si>
    <t>30"W./24"D. Gas Open Burner Range-4 Burners-Blush</t>
  </si>
  <si>
    <t>800284057253</t>
  </si>
  <si>
    <t>VGIC53024BIV</t>
  </si>
  <si>
    <t>30"W./24"D. Gas Open Burner Range-4 Burners-Ivy</t>
  </si>
  <si>
    <t>800284057260</t>
  </si>
  <si>
    <t>VGIC53024BPW</t>
  </si>
  <si>
    <t>30"W./24"D. Gas Open Burner Range-4 Burners-Pure White</t>
  </si>
  <si>
    <t>800284057277</t>
  </si>
  <si>
    <t>VGIC53024BGH</t>
  </si>
  <si>
    <t>30"W./24"D. Gas Open Burner Range-4 Burners-Golden Hour</t>
  </si>
  <si>
    <t>800284057291</t>
  </si>
  <si>
    <t>VGIC53024BNA</t>
  </si>
  <si>
    <t>30"W./24"D. Gas Open Burner Range-4 Burners-Nantucket</t>
  </si>
  <si>
    <t>800284057307</t>
  </si>
  <si>
    <t>VGIC53024BSQ</t>
  </si>
  <si>
    <t>30"W./24"D. Gas Open Burner Range-4 Burners-Squall</t>
  </si>
  <si>
    <t>800284057314</t>
  </si>
  <si>
    <t>VGIC53024BVA</t>
  </si>
  <si>
    <t>30"W./24"D. Gas Open Burner Range-4 Burners-Valentine</t>
  </si>
  <si>
    <t>800284057321</t>
  </si>
  <si>
    <t>VGIC53024BON</t>
  </si>
  <si>
    <t>30"W./24"D. Gas Open Burner Range-4 Burners-Onyx</t>
  </si>
  <si>
    <t>800284057338</t>
  </si>
  <si>
    <t>VGIC53024BDA</t>
  </si>
  <si>
    <t>30"W./24"D. Gas Open Burner Range-4 Burners-Daffodil</t>
  </si>
  <si>
    <t>800284057345</t>
  </si>
  <si>
    <t>VGIC53024BSSLP</t>
  </si>
  <si>
    <t>30"W./24"D. Gas Open Burner Range-4 Burners-Stainless-LP</t>
  </si>
  <si>
    <t>800284046219</t>
  </si>
  <si>
    <t>VGIC53024BDGLP</t>
  </si>
  <si>
    <t>30"W./24"D. Gas Open Burner Range-4 Burners-Damascus Gray- LP</t>
  </si>
  <si>
    <t>800284024354</t>
  </si>
  <si>
    <t>VGIC53024BCSLP</t>
  </si>
  <si>
    <t>30"W./24"D. Gas Open Burner Range-4 Burners-Cast Black- LP</t>
  </si>
  <si>
    <t>800284024361</t>
  </si>
  <si>
    <t>VGIC53024BSBLP</t>
  </si>
  <si>
    <t>30"W./24"D. Gas Open Burner Range-4 Burners-Slate Blue- LP</t>
  </si>
  <si>
    <t>800284024439</t>
  </si>
  <si>
    <t>VGIC53024BANLP</t>
  </si>
  <si>
    <t>30"W./24"D. Gas Open Burner Range-4 Burners-Antique Bronze- LP</t>
  </si>
  <si>
    <t>800284057352</t>
  </si>
  <si>
    <t>VGIC53024BNSLP</t>
  </si>
  <si>
    <t>30"W./24"D. Gas Open Burner Range-4 Burners-November Sky- LP</t>
  </si>
  <si>
    <t>800284057369</t>
  </si>
  <si>
    <t>VGIC53024BSCLP</t>
  </si>
  <si>
    <t>30"W./24"D. Gas Open Burner Range-4 Burners-Spiced Cider- LP</t>
  </si>
  <si>
    <t>800284057376</t>
  </si>
  <si>
    <t>VGIC53024BEULP</t>
  </si>
  <si>
    <t>30"W./24"D. Gas Open Burner Range-4 Burners-Eucalyptus- LP</t>
  </si>
  <si>
    <t>800284057383</t>
  </si>
  <si>
    <t>VGIC53024BSPLP</t>
  </si>
  <si>
    <t>30"W./24"D. Gas Open Burner Range-4 Burners-Splash- LP</t>
  </si>
  <si>
    <t>800284057390</t>
  </si>
  <si>
    <t>VGIC53024BMALP</t>
  </si>
  <si>
    <t>30"W./24"D. Gas Open Burner Range-4 Burners-Martini- LP</t>
  </si>
  <si>
    <t>800284057406</t>
  </si>
  <si>
    <t>VGIC53024BBHLP</t>
  </si>
  <si>
    <t>30"W./24"D. Gas Open Burner Range-4 Burners-Blush- LP</t>
  </si>
  <si>
    <t>800284057413</t>
  </si>
  <si>
    <t>VGIC53024BIVLP</t>
  </si>
  <si>
    <t>30"W./24"D. Gas Open Burner Range-4 Burners-Ivy- LP</t>
  </si>
  <si>
    <t>800284057420</t>
  </si>
  <si>
    <t>VGIC53024BPWLP</t>
  </si>
  <si>
    <t>30"W./24"D. Gas Open Burner Range-4 Burners-Pure White-LP</t>
  </si>
  <si>
    <t>800284057437</t>
  </si>
  <si>
    <t>VGIC53024BGHLP</t>
  </si>
  <si>
    <t>30"W./24"D. Gas Open Burner Range-4 Burners-Golden Hour- LP</t>
  </si>
  <si>
    <t>800284057451</t>
  </si>
  <si>
    <t>VGIC53024BNALP</t>
  </si>
  <si>
    <t>30"W./24"D. Gas Open Burner Range-4 Burners-Nantucket- LP</t>
  </si>
  <si>
    <t>800284057468</t>
  </si>
  <si>
    <t>VGIC53024BSQLP</t>
  </si>
  <si>
    <t>30"W./24"D. Gas Open Burner Range-4 Burners-Squall- LP</t>
  </si>
  <si>
    <t>800284057475</t>
  </si>
  <si>
    <t>VGIC53024BVALP</t>
  </si>
  <si>
    <t>30"W./24"D. Gas Open Burner Range-4 Burners-Valentine- LP</t>
  </si>
  <si>
    <t>800284057482</t>
  </si>
  <si>
    <t>VGIC53024BONLP</t>
  </si>
  <si>
    <t>30"W./24"D. Gas Open Burner Range-4 Burners-Onyx- LP</t>
  </si>
  <si>
    <t>800284057499</t>
  </si>
  <si>
    <t>VGIC53024BDALP</t>
  </si>
  <si>
    <t>30"W./24"D. Gas Open Burner Range-4 Burners-Daffodil- LP</t>
  </si>
  <si>
    <t>800284057505</t>
  </si>
  <si>
    <t>VGIC53626BSS</t>
  </si>
  <si>
    <t>36"W./24"D. Gas Open Burner Range-6 Burners-Stainless</t>
  </si>
  <si>
    <t>800284046288</t>
  </si>
  <si>
    <t>VGIC53626BDG</t>
  </si>
  <si>
    <t>36"W./24"D. Gas Open Burner Range-6 Burners-Damascus Gray</t>
  </si>
  <si>
    <t>800284024491</t>
  </si>
  <si>
    <t>VGIC53626BCS</t>
  </si>
  <si>
    <t>36"W./24"D. Gas Open Burner Range-6 Burners-Cast Black</t>
  </si>
  <si>
    <t>800284024507</t>
  </si>
  <si>
    <t>VGIC53626BSB</t>
  </si>
  <si>
    <t>36"W./24"D. Gas Open Burner Range-6 Burners-Slate Blue</t>
  </si>
  <si>
    <t>800284024576</t>
  </si>
  <si>
    <t>VGIC53626BAN</t>
  </si>
  <si>
    <t xml:space="preserve">36"W./24"D. Gas Open Burner Range-6 Burners-Antique Bronze </t>
  </si>
  <si>
    <t>800284057512</t>
  </si>
  <si>
    <t>VGIC53626BNS</t>
  </si>
  <si>
    <t>36"W./24"D. Gas Open Burner Range-6 Burners-November Sky</t>
  </si>
  <si>
    <t>800284057529</t>
  </si>
  <si>
    <t>VGIC53626BSC</t>
  </si>
  <si>
    <t>36"W./24"D. Gas Open Burner Range-6 Burners-Spiced Cider</t>
  </si>
  <si>
    <t>800284057536</t>
  </si>
  <si>
    <t>VGIC53626BEU</t>
  </si>
  <si>
    <t>36"W./24"D. Gas Open Burner Range-6 Burners-Eucalyptus</t>
  </si>
  <si>
    <t>800284057543</t>
  </si>
  <si>
    <t>VGIC53626BSP</t>
  </si>
  <si>
    <t>36"W./24"D. Gas Open Burner Range-6 Burners-Splash</t>
  </si>
  <si>
    <t>800284057550</t>
  </si>
  <si>
    <t>VGIC53626BMA</t>
  </si>
  <si>
    <t>36"W./24"D. Gas Open Burner Range-6 Burners-Martini</t>
  </si>
  <si>
    <t>800284057567</t>
  </si>
  <si>
    <t>VGIC53626BBH</t>
  </si>
  <si>
    <t>36"W./24"D. Gas Open Burner Range-6 Burners-Blush</t>
  </si>
  <si>
    <t>800284057574</t>
  </si>
  <si>
    <t>VGIC53626BIV</t>
  </si>
  <si>
    <t>36"W./24"D. Gas Open Burner Range-6 Burners-Ivy</t>
  </si>
  <si>
    <t>800284057581</t>
  </si>
  <si>
    <t>VGIC53626BPW</t>
  </si>
  <si>
    <t>36"W./24"D. Gas Open Burner Range-6 Burners-Pure White</t>
  </si>
  <si>
    <t>800284057598</t>
  </si>
  <si>
    <t>VGIC53626BGH</t>
  </si>
  <si>
    <t>36"W./24"D. Gas Open Burner Range-6 Burners-Golden Hour</t>
  </si>
  <si>
    <t>800284057611</t>
  </si>
  <si>
    <t>VGIC53626BNA</t>
  </si>
  <si>
    <t>36"W./24"D. Gas Open Burner Range-6 Burners-Nantucket</t>
  </si>
  <si>
    <t>800284057628</t>
  </si>
  <si>
    <t>VGIC53626BSQ</t>
  </si>
  <si>
    <t>36"W./24"D. Gas Open Burner Range-6 Burners-Squall</t>
  </si>
  <si>
    <t>800284057635</t>
  </si>
  <si>
    <t>VGIC53626BVA</t>
  </si>
  <si>
    <t>36"W./24"D. Gas Open Burner Range-6 Burners-Valentine</t>
  </si>
  <si>
    <t>800284057642</t>
  </si>
  <si>
    <t xml:space="preserve"> </t>
  </si>
  <si>
    <t>VGIC53626BON</t>
  </si>
  <si>
    <t>36"W./24"D. Gas Open Burner Range-6 Burners-Onyx</t>
  </si>
  <si>
    <t>800284057659</t>
  </si>
  <si>
    <t>VGIC53626BDA</t>
  </si>
  <si>
    <t>36"W./24"D. Gas Open Burner Range-6 Burners-Daffodil</t>
  </si>
  <si>
    <t>800284057666</t>
  </si>
  <si>
    <t>VGIC53626BSSLP</t>
  </si>
  <si>
    <t>36"W./24"D. Gas Open Burner Range-6 Burners-Stainless-LP</t>
  </si>
  <si>
    <t>800284046356</t>
  </si>
  <si>
    <t>VGIC53626BDGLP</t>
  </si>
  <si>
    <t>36"W./24"D. Gas Open Burner Range-6 Burners- Damascus Gray- LP</t>
  </si>
  <si>
    <t>800284024637</t>
  </si>
  <si>
    <t>VGIC53626BCSLP</t>
  </si>
  <si>
    <t>36"W./24"D. Gas Open Burner Range-6 Burners-Cast Black- LP</t>
  </si>
  <si>
    <t>800284024644</t>
  </si>
  <si>
    <t>VGIC53626BSBLP</t>
  </si>
  <si>
    <t>36"W./24"D. Gas Open Burner Range-6 Burners-Slate Blue-LP</t>
  </si>
  <si>
    <t>800284024712</t>
  </si>
  <si>
    <t>VGIC53626BANLP</t>
  </si>
  <si>
    <t>36"W./24"D. Gas Open Burner Range-6 Burners-Antique Bronze - LP</t>
  </si>
  <si>
    <t>800284057673</t>
  </si>
  <si>
    <t>VGIC53626BNSLP</t>
  </si>
  <si>
    <t>36"W./24"D. Gas Open Burner Range-6 Burners-November Sky- LP</t>
  </si>
  <si>
    <t>800284057680</t>
  </si>
  <si>
    <t>VGIC53626BSCLP</t>
  </si>
  <si>
    <t>36"W./24"D. Gas Open Burner Range-6 Burners-Spiced Cider- LP</t>
  </si>
  <si>
    <t>800284057697</t>
  </si>
  <si>
    <t>VGIC53626BEULP</t>
  </si>
  <si>
    <t>36"W./24"D. Gas Open Burner Range-6 Burners-Eucalyptus-LP</t>
  </si>
  <si>
    <t>800284057703</t>
  </si>
  <si>
    <t>VGIC53626BSPLP</t>
  </si>
  <si>
    <t>36"W./24"D. Gas Open Burner Range-6 Burners-Splash-LP</t>
  </si>
  <si>
    <t>800284057710</t>
  </si>
  <si>
    <t>VGIC53626BMALP</t>
  </si>
  <si>
    <t>36"W./24"D. Gas Open Burner Range-6 Burners-Martini-LP</t>
  </si>
  <si>
    <t>800284057727</t>
  </si>
  <si>
    <t>VGIC53626BBHLP</t>
  </si>
  <si>
    <t>36"W./24"D. Gas Open Burner Range-6 Burners-Blush-LP</t>
  </si>
  <si>
    <t>800284057734</t>
  </si>
  <si>
    <t>VGIC53626BIVLP</t>
  </si>
  <si>
    <t>36"W./24"D. Gas Open Burner Range-6 Burners-Ivy-LP</t>
  </si>
  <si>
    <t>800284057741</t>
  </si>
  <si>
    <t>VGIC53626BPWLP</t>
  </si>
  <si>
    <t>36"W./24"D. Gas Open Burner Range-6 Burners-Pure White-LP</t>
  </si>
  <si>
    <t>800284057758</t>
  </si>
  <si>
    <t>VGIC53626BGHLP</t>
  </si>
  <si>
    <t>36"W./24"D. Gas Open Burner Range-6 Burners-Golden Hour-LP</t>
  </si>
  <si>
    <t>800284057772</t>
  </si>
  <si>
    <t>VGIC53626BNALP</t>
  </si>
  <si>
    <t>36"W./24"D. Gas Open Burner Range-6 Burners-Nantucket-LP</t>
  </si>
  <si>
    <t>800284057789</t>
  </si>
  <si>
    <t>VGIC53626BSQLP</t>
  </si>
  <si>
    <t>36"W./24"D. Gas Open Burner Range-6 Burners-Squall-LP</t>
  </si>
  <si>
    <t>800284057796</t>
  </si>
  <si>
    <t>VGIC53626BVALP</t>
  </si>
  <si>
    <t>36"W./24"D. Gas Open Burner Range-6 Burners-Valentine-LP</t>
  </si>
  <si>
    <t>800284057802</t>
  </si>
  <si>
    <t>VGIC53626BONLP</t>
  </si>
  <si>
    <t>36"W./24"D. Gas Open Burner Range-6 Burners-Onyx-LP</t>
  </si>
  <si>
    <t>800284057819</t>
  </si>
  <si>
    <t>VGIC53626BDALP</t>
  </si>
  <si>
    <t>36"W./24"D. Gas Open Burner Range-6 Burners-Daffodil-LP</t>
  </si>
  <si>
    <t>800284057826</t>
  </si>
  <si>
    <t>VGIC54828BSS</t>
  </si>
  <si>
    <t>48"W./24"D. Gas Open Burner Range-8 Burners-Stainless</t>
  </si>
  <si>
    <t>800284048596</t>
  </si>
  <si>
    <t>VGIC54828BDG</t>
  </si>
  <si>
    <t>48"W./24"D. Gas Open Burner Range-8 Burners-Damascus Gray</t>
  </si>
  <si>
    <t>800284048756</t>
  </si>
  <si>
    <t>VGIC54828BCS</t>
  </si>
  <si>
    <t>48"W./24"D. Gas Open Burner Range-8 Burners-Cast Black</t>
  </si>
  <si>
    <t>800284048763</t>
  </si>
  <si>
    <t>VGIC54828BSB</t>
  </si>
  <si>
    <t>48"W./24"D. Gas Open Burner Range-8 Burners-Slate Blue</t>
  </si>
  <si>
    <t>800284048831</t>
  </si>
  <si>
    <t>VGIC54828BAN</t>
  </si>
  <si>
    <t xml:space="preserve">48"W./24"D. Gas Open Burner Range-8 Burners-Antique Bronze </t>
  </si>
  <si>
    <t>800284057833</t>
  </si>
  <si>
    <t>VGIC54828BNS</t>
  </si>
  <si>
    <t>48"W./24"D. Gas Open Burner Range-8 Burners-November Sky</t>
  </si>
  <si>
    <t>800284057840</t>
  </si>
  <si>
    <t>VGIC54828BSC</t>
  </si>
  <si>
    <t>48"W./24"D. Gas Open Burner Range-8 Burners-Spiced Cider</t>
  </si>
  <si>
    <t>800284057857</t>
  </si>
  <si>
    <t>VGIC54828BEU</t>
  </si>
  <si>
    <t>48"W./24"D. Gas Open Burner Range-8 Burners-Eucalyptus</t>
  </si>
  <si>
    <t>800284057864</t>
  </si>
  <si>
    <t>VGIC54828BSP</t>
  </si>
  <si>
    <t>48"W./24"D. Gas Open Burner Range-8 Burners-Splash</t>
  </si>
  <si>
    <t>800284057871</t>
  </si>
  <si>
    <t>VGIC54828BMA</t>
  </si>
  <si>
    <t>48"W./24"D. Gas Open Burner Range-8 Burners-Martini</t>
  </si>
  <si>
    <t>800284057888</t>
  </si>
  <si>
    <t>VGIC54828BBH</t>
  </si>
  <si>
    <t>48"W./24"D. Gas Open Burner Range-8 Burners-Blush</t>
  </si>
  <si>
    <t>800284057895</t>
  </si>
  <si>
    <t>VGIC54828BIV</t>
  </si>
  <si>
    <t>48"W./24"D. Gas Open Burner Range-8 Burners-Ivy</t>
  </si>
  <si>
    <t>800284057901</t>
  </si>
  <si>
    <t>VGIC54828BPW</t>
  </si>
  <si>
    <t>48"W./24"D. Gas Open Burner Range-8 Burners-Pure White</t>
  </si>
  <si>
    <t>800284057918</t>
  </si>
  <si>
    <t>VGIC54828BGH</t>
  </si>
  <si>
    <t>48"W./24"D. Gas Open Burner Range-8 Burners-Golden Hour</t>
  </si>
  <si>
    <t>800284057932</t>
  </si>
  <si>
    <t>VGIC54828BNA</t>
  </si>
  <si>
    <t>48"W./24"D. Gas Open Burner Range-8 Burners-Nantucket</t>
  </si>
  <si>
    <t>800284057949</t>
  </si>
  <si>
    <t>VGIC54828BSQ</t>
  </si>
  <si>
    <t>48"W./24"D. Gas Open Burner Range-8 Burners-Squall</t>
  </si>
  <si>
    <t>800284057956</t>
  </si>
  <si>
    <t>VGIC54828BVA</t>
  </si>
  <si>
    <t>48"W./24"D. Gas Open Burner Range-8 Burners-Valentine</t>
  </si>
  <si>
    <t>800284057963</t>
  </si>
  <si>
    <t>VGIC54828BON</t>
  </si>
  <si>
    <t>48"W./24"D. Gas Open Burner Range-8 Burners-Onyx</t>
  </si>
  <si>
    <t>800284057970</t>
  </si>
  <si>
    <t>VGIC54828BDA</t>
  </si>
  <si>
    <t>48"W./24"D. Gas Open Burner Range-8 Burners-Daffodil</t>
  </si>
  <si>
    <t>800284057987</t>
  </si>
  <si>
    <t>VGIC54828BSSLP</t>
  </si>
  <si>
    <t>48"W./24"D. Gas Open Burner Range-8 Burners-Stainless-LP</t>
  </si>
  <si>
    <t>800284048664</t>
  </si>
  <si>
    <t>VGIC54828BDGLP</t>
  </si>
  <si>
    <t>48"W./24"D. Gas Open Burner Range-8 Burners-Damascus Gray- LP</t>
  </si>
  <si>
    <t>800284048893</t>
  </si>
  <si>
    <t>VGIC54828BCSLP</t>
  </si>
  <si>
    <t>48"W./24"D. Gas Open Burner Range-8 Burners-Cast Black- LP</t>
  </si>
  <si>
    <t>800284048909</t>
  </si>
  <si>
    <t>VGIC54828BSBLP</t>
  </si>
  <si>
    <t>48"W./24"D. Gas Open Burner Range-8 Burners-Slate Blue-LP</t>
  </si>
  <si>
    <t>800284048978</t>
  </si>
  <si>
    <t>VGIC54828BANLP</t>
  </si>
  <si>
    <t>48"W./24"D. Gas Open Burner Range-8 Burners-Antique Bronze - LP</t>
  </si>
  <si>
    <t>800284057994</t>
  </si>
  <si>
    <t>VGIC54828BNSLP</t>
  </si>
  <si>
    <t>48"W./24"D. Gas Open Burner Range-8 Burners-November Sky- LP</t>
  </si>
  <si>
    <t>800284058007</t>
  </si>
  <si>
    <t>VGIC54828BSCLP</t>
  </si>
  <si>
    <t>48"W./24"D. Gas Open Burner Range-8 Burners-Spiced Cider- LP</t>
  </si>
  <si>
    <t>800284058014</t>
  </si>
  <si>
    <t>VGIC54828BEULP</t>
  </si>
  <si>
    <t>48"W./24"D. Gas Open Burner Range-8 Burners-Eucalyptus-LP</t>
  </si>
  <si>
    <t>800284058021</t>
  </si>
  <si>
    <t>VGIC54828BSPLP</t>
  </si>
  <si>
    <t>48"W./24"D. Gas Open Burner Range-8 Burners-Splash-LP</t>
  </si>
  <si>
    <t>800284058038</t>
  </si>
  <si>
    <t>VGIC54828BMALP</t>
  </si>
  <si>
    <t>48"W./24"D. Gas Open Burner Range-8 Burners-Martini-LP</t>
  </si>
  <si>
    <t>800284058045</t>
  </si>
  <si>
    <t>VGIC54828BBHLP</t>
  </si>
  <si>
    <t>48"W./24"D. Gas Open Burner Range-8 Burners-Blush-LP</t>
  </si>
  <si>
    <t>800284058052</t>
  </si>
  <si>
    <t>VGIC54828BIVLP</t>
  </si>
  <si>
    <t>48"W./24"D. Gas Open Burner Range-8 Burners-Ivy-LP</t>
  </si>
  <si>
    <t>800284058069</t>
  </si>
  <si>
    <t>VGIC54828BPWLP</t>
  </si>
  <si>
    <t>48"W./24"D. Gas Open Burner Range-8 Burners-Pure White-LP</t>
  </si>
  <si>
    <t>800284058076</t>
  </si>
  <si>
    <t>VGIC54828BGHLP</t>
  </si>
  <si>
    <t>48"W./24"D. Gas Open Burner Range-8 Burners-Golden Hour-LP</t>
  </si>
  <si>
    <t>800284058090</t>
  </si>
  <si>
    <t>VGIC54828BNALP</t>
  </si>
  <si>
    <t>48"W./24"D. Gas Open Burner Range-8 Burners-Nantucket-LP</t>
  </si>
  <si>
    <t>800284058106</t>
  </si>
  <si>
    <t>VGIC54828BSQLP</t>
  </si>
  <si>
    <t>48"W./24"D. Gas Open Burner Range-8 Burners-Squall-LP</t>
  </si>
  <si>
    <t>800284058113</t>
  </si>
  <si>
    <t>VGIC54828BVALP</t>
  </si>
  <si>
    <t>48"W./24"D. Gas Open Burner Range-8 Burners-Valentine-LP</t>
  </si>
  <si>
    <t>800284058120</t>
  </si>
  <si>
    <t>VGIC54828BONLP</t>
  </si>
  <si>
    <t>48"W./24"D. Gas Open Burner Range-8 Burners-Onyx-LP</t>
  </si>
  <si>
    <t>800284058137</t>
  </si>
  <si>
    <t>VGIC54828BDALP</t>
  </si>
  <si>
    <t>48"W./24"D. Gas Open Burner Range-8 Burners-Daffodil-LP</t>
  </si>
  <si>
    <t>800284058144</t>
  </si>
  <si>
    <t>VGR5304BSS</t>
  </si>
  <si>
    <t>30"W./24"D. Gas Sealed Burner Range-4 Burners-Stainless</t>
  </si>
  <si>
    <t>VGR5304BSSBB</t>
  </si>
  <si>
    <t>30"W./24"D. Gas Sealed Burner Range-4 Burners-Stainless W/Brushed Brass</t>
  </si>
  <si>
    <t>800284084419</t>
  </si>
  <si>
    <t>VGR5304BDG</t>
  </si>
  <si>
    <t>30"W./24"D. Gas Sealed Burner Range-4 Burners-Damascus Gray</t>
  </si>
  <si>
    <t>800284024774</t>
  </si>
  <si>
    <t>VGR5304BCS</t>
  </si>
  <si>
    <t>30"W./24"D. Gas Sealed Burner Range-4 Burners-Cast Black</t>
  </si>
  <si>
    <t>800284024781</t>
  </si>
  <si>
    <t>VGR5304BSB</t>
  </si>
  <si>
    <t>30"W./24"D. Gas Sealed Burner Range-4 Burners-Slate Blue</t>
  </si>
  <si>
    <t>800284024859</t>
  </si>
  <si>
    <t>VGR5304BAN</t>
  </si>
  <si>
    <t>30"W./24"D. Gas Sealed Burner Range-4 Burners-Antique Bronze</t>
  </si>
  <si>
    <t>800284058168</t>
  </si>
  <si>
    <t>VGR5304BNS</t>
  </si>
  <si>
    <t>30"W./24"D. Gas Sealed Burner Range-4 Burners-November Sky</t>
  </si>
  <si>
    <t>800284058175</t>
  </si>
  <si>
    <t>VGR5304BSC</t>
  </si>
  <si>
    <t>30"W./24"D. Gas Sealed Burner Range-4 Burners-Spiced Cider</t>
  </si>
  <si>
    <t>800284058182</t>
  </si>
  <si>
    <t>VGR5304BEU</t>
  </si>
  <si>
    <t>30"W./24"D. Gas Sealed Burner Range-4 Burners-Eucalyptus</t>
  </si>
  <si>
    <t>800284058199</t>
  </si>
  <si>
    <t>VGR5304BSP</t>
  </si>
  <si>
    <t>30"W./24"D. Gas Sealed Burner Range-4 Burners-Splash</t>
  </si>
  <si>
    <t>800284058205</t>
  </si>
  <si>
    <t>VGR5304BMA</t>
  </si>
  <si>
    <t>30"W./24"D. Gas Sealed Burner Range-4 Burners-Martini</t>
  </si>
  <si>
    <t>800284058212</t>
  </si>
  <si>
    <t>VGR5304BBH</t>
  </si>
  <si>
    <t>30"W./24"D. Gas Sealed Burner Range-4 Burners-Blush</t>
  </si>
  <si>
    <t>800284058229</t>
  </si>
  <si>
    <t>VGR5304BIV</t>
  </si>
  <si>
    <t>30"W./24"D. Gas Sealed Burner Range-4 Burners-Ivy</t>
  </si>
  <si>
    <t>800284058236</t>
  </si>
  <si>
    <t>VGR5304BPW</t>
  </si>
  <si>
    <t>30"W./24"D. Gas Sealed Burner Range-4 Burners-Pure White</t>
  </si>
  <si>
    <t>800284058243</t>
  </si>
  <si>
    <t>VGR5304BGH</t>
  </si>
  <si>
    <t>30"W./24"D. Gas Sealed Burner Range-4 Burners-Golden Hour</t>
  </si>
  <si>
    <t>800284058267</t>
  </si>
  <si>
    <t>VGR5304BNA</t>
  </si>
  <si>
    <t>30"W./24"D. Gas Sealed Burner Range-4 Burners-Nantucket</t>
  </si>
  <si>
    <t>800284058274</t>
  </si>
  <si>
    <t>VGR5304BSQ</t>
  </si>
  <si>
    <t>30"W./24"D. Gas Sealed Burner Range-4 Burners-Squall</t>
  </si>
  <si>
    <t>800284058281</t>
  </si>
  <si>
    <t>VGR5304BVA</t>
  </si>
  <si>
    <t>30"W./24"D. Gas Sealed Burner Range-4 Burners-Valentine</t>
  </si>
  <si>
    <t>800284058298</t>
  </si>
  <si>
    <t>VGR5304BON</t>
  </si>
  <si>
    <t>30"W./24"D. Gas Sealed Burner Range-4 Burners-Onyx</t>
  </si>
  <si>
    <t>800284058304</t>
  </si>
  <si>
    <t>VGR5304BDA</t>
  </si>
  <si>
    <t>30"W./24"D. Gas Sealed Burner Range-4 Burners-Daffodil</t>
  </si>
  <si>
    <t>800284058311</t>
  </si>
  <si>
    <t>VGR5304BSSLP</t>
  </si>
  <si>
    <t>30"W./24"D. Gas Sealed Burner Range-4 Burners-Stainless-LP</t>
  </si>
  <si>
    <t>800284018704</t>
  </si>
  <si>
    <t>VGR5304BSSBBLP</t>
  </si>
  <si>
    <t>30"W./24"D. Gas Sealed Burner Range-4 Burners-Stainless-LP w/Brushed Brass</t>
  </si>
  <si>
    <t>800284084426</t>
  </si>
  <si>
    <t>VGR5304BDGLP</t>
  </si>
  <si>
    <t>30"W./24"D. Gas Sealed Burner Range-4 Burners-Damascus Gray-LP</t>
  </si>
  <si>
    <t>800284024910</t>
  </si>
  <si>
    <t>VGR5304BCSLP</t>
  </si>
  <si>
    <t>30"W./24"D. Gas Sealed Burner Range-4 Burners-Cast Black-LP</t>
  </si>
  <si>
    <t>800284024927</t>
  </si>
  <si>
    <t>VGR5304BSBLP</t>
  </si>
  <si>
    <t>30"W./24"D. Gas Sealed Burner Range-4 Burners-Slate Blue-LP</t>
  </si>
  <si>
    <t>800284024996</t>
  </si>
  <si>
    <t>VGR5304BANLP</t>
  </si>
  <si>
    <t>30"W./24"D. Gas Sealed Burner Range-4 Burners-Antique Bronze-LP</t>
  </si>
  <si>
    <t>800284058328</t>
  </si>
  <si>
    <t>VGR5304BNSLP</t>
  </si>
  <si>
    <t>30"W./24"D. Gas Sealed Burner Range-4 Burners-November Sky-LP</t>
  </si>
  <si>
    <t>800284058335</t>
  </si>
  <si>
    <t>VGR5304BSCLP</t>
  </si>
  <si>
    <t>30"W./24"D. Gas Sealed Burner Range-4 Burners-Spiced Cider-LP</t>
  </si>
  <si>
    <t>800284058342</t>
  </si>
  <si>
    <t>VGR5304BEULP</t>
  </si>
  <si>
    <t>30"W./24"D. Gas Sealed Burner Range-4 Burners-Eucalyptus-LP</t>
  </si>
  <si>
    <t>800284058359</t>
  </si>
  <si>
    <t>VGR5304BSPLP</t>
  </si>
  <si>
    <t>30"W./24"D. Gas Sealed Burner Range-4 Burners-Splash-LP</t>
  </si>
  <si>
    <t>800284058366</t>
  </si>
  <si>
    <t>VGR5304BMALP</t>
  </si>
  <si>
    <t>30"W./24"D. Gas Sealed Burner Range-4 Burners-Martini-LP</t>
  </si>
  <si>
    <t>800284058373</t>
  </si>
  <si>
    <t>VGR5304BBHLP</t>
  </si>
  <si>
    <t>30"W./24"D. Gas Sealed Burner Range-4 Burners-Blush-LP</t>
  </si>
  <si>
    <t>800284058380</t>
  </si>
  <si>
    <t>VGR5304BIVLP</t>
  </si>
  <si>
    <t>30"W./24"D. Gas Sealed Burner Range-4 Burners-Ivy-LP</t>
  </si>
  <si>
    <t>800284058397</t>
  </si>
  <si>
    <t>VGR5304BPWLP</t>
  </si>
  <si>
    <t>30"W./24"D. Gas Sealed Burner Range-4 Burners-Pure White-LP</t>
  </si>
  <si>
    <t>800284058403</t>
  </si>
  <si>
    <t>VGR5304BGHLP</t>
  </si>
  <si>
    <t>30"W./24"D. Gas Sealed Burner Range-4 Burners-Golden Hour-LP</t>
  </si>
  <si>
    <t>800284058427</t>
  </si>
  <si>
    <t>VGR5304BNALP</t>
  </si>
  <si>
    <t>30"W./24"D. Gas Sealed Burner Range-4 Burners-Nantucket-LP</t>
  </si>
  <si>
    <t>800284058434</t>
  </si>
  <si>
    <t>VGR5304BSQLP</t>
  </si>
  <si>
    <t>30"W./24"D. Gas Sealed Burner Range-4 Burners-Squall-LP</t>
  </si>
  <si>
    <t>800284058441</t>
  </si>
  <si>
    <t>VGR5304BVALP</t>
  </si>
  <si>
    <t>30"W./24"D. Gas Sealed Burner Range-4 Burners-Valentine-LP</t>
  </si>
  <si>
    <t>800284058458</t>
  </si>
  <si>
    <t>VGR5304BONLP</t>
  </si>
  <si>
    <t>30"W./24"D. Gas Sealed Burner Range-4 Burners-Onyx-LP</t>
  </si>
  <si>
    <t>800284058465</t>
  </si>
  <si>
    <t>VGR5304BDALP</t>
  </si>
  <si>
    <t>30"W./24"D. Gas Sealed Burner Range-4 Burners-Daffodil-LP</t>
  </si>
  <si>
    <t>800284058472</t>
  </si>
  <si>
    <t>VGR5366BSS</t>
  </si>
  <si>
    <t>36"W./24"D. Gas Sealed Burner Range-6 Burners-Stainless</t>
  </si>
  <si>
    <t>800284018773</t>
  </si>
  <si>
    <t>VGR5366BSSBB</t>
  </si>
  <si>
    <t>36"W./24"D. Gas Sealed Burner Range-6 Burners-Stainless w/Brushed Brass</t>
  </si>
  <si>
    <t>800284084433</t>
  </si>
  <si>
    <t>VGR5366BDG</t>
  </si>
  <si>
    <t>36"W./24"D. Gas Sealed Burner Range-6 Burners-Damascus Gray</t>
  </si>
  <si>
    <t>800284025054</t>
  </si>
  <si>
    <t>VGR5366BCS</t>
  </si>
  <si>
    <t>36"W./24"D. Gas Sealed Burner Range-6 Burners-Cast Black</t>
  </si>
  <si>
    <t>800284025061</t>
  </si>
  <si>
    <t>VGR5366BSB</t>
  </si>
  <si>
    <t>36"W./24"D. Gas Sealed Burner Range-6 Burners-Slate Blue</t>
  </si>
  <si>
    <t>800284025139</t>
  </si>
  <si>
    <t>VGR5366BAN</t>
  </si>
  <si>
    <t>36"W./24"D. Gas Sealed Burner Range-6 Burners-Antique Bronze</t>
  </si>
  <si>
    <t>800284058489</t>
  </si>
  <si>
    <t>VGR5366BNS</t>
  </si>
  <si>
    <t>36"W./24"D. Gas Sealed Burner Range-6 Burners-November Sky</t>
  </si>
  <si>
    <t>800284058496</t>
  </si>
  <si>
    <t>VGR5366BSC</t>
  </si>
  <si>
    <t>36"W./24"D. Gas Sealed Burner Range-6 Burners-Spiced Cider</t>
  </si>
  <si>
    <t>800284058502</t>
  </si>
  <si>
    <t>VGR5366BEU</t>
  </si>
  <si>
    <t>36"W./24"D. Gas Sealed Burner Range-6 Burners-Eucalyptus</t>
  </si>
  <si>
    <t>800284058519</t>
  </si>
  <si>
    <t>VGR5366BSP</t>
  </si>
  <si>
    <t>36"W./24"D. Gas Sealed Burner Range-6 Burners-Splash</t>
  </si>
  <si>
    <t>800284058526</t>
  </si>
  <si>
    <t>VGR5366BMA</t>
  </si>
  <si>
    <t>36"W./24"D. Gas Sealed Burner Range-6 Burners-Martini</t>
  </si>
  <si>
    <t>800284058533</t>
  </si>
  <si>
    <t>VGR5366BBH</t>
  </si>
  <si>
    <t>36"W./24"D. Gas Sealed Burner Range-6 Burners-Blush</t>
  </si>
  <si>
    <t>800284058540</t>
  </si>
  <si>
    <t>VGR5366BIV</t>
  </si>
  <si>
    <t>36"W./24"D. Gas Sealed Burner Range-6 Burners-Ivy</t>
  </si>
  <si>
    <t>800284058557</t>
  </si>
  <si>
    <t>VGR5366BPW</t>
  </si>
  <si>
    <t>36"W./24"D. Gas Sealed Burner Range-6 Burners-Pure White</t>
  </si>
  <si>
    <t>800284058564</t>
  </si>
  <si>
    <t>VGR5366BGH</t>
  </si>
  <si>
    <t>36"W./24"D. Gas Sealed Burner Range-6 Burners-Golden Hour</t>
  </si>
  <si>
    <t>800284058588</t>
  </si>
  <si>
    <t>VGR5366BNA</t>
  </si>
  <si>
    <t>36"W./24"D. Gas Sealed Burner Range-6 Burners-Nantucket</t>
  </si>
  <si>
    <t>800284058595</t>
  </si>
  <si>
    <t>VGR5366BSQ</t>
  </si>
  <si>
    <t>36"W./24"D. Gas Sealed Burner Range-6 Burners-Squall</t>
  </si>
  <si>
    <t>800284058601</t>
  </si>
  <si>
    <t>VGR5366BVA</t>
  </si>
  <si>
    <t>36"W./24"D. Gas Sealed Burner Range-6 Burners-Valentine</t>
  </si>
  <si>
    <t>800284058618</t>
  </si>
  <si>
    <t>VGR5366BON</t>
  </si>
  <si>
    <t>36"W./24"D. Gas Sealed Burner Range-6 Burners-Onyx</t>
  </si>
  <si>
    <t>800284058625</t>
  </si>
  <si>
    <t>VGR5366BDA</t>
  </si>
  <si>
    <t>36"W./24"D. Gas Sealed Burner Range-6 Burners-Daffodil</t>
  </si>
  <si>
    <t>800284058632</t>
  </si>
  <si>
    <t>VGR5366BSSLP</t>
  </si>
  <si>
    <t>36"W./24"D. Gas Sealed Burner Range-6 Burners-Stainless-LP</t>
  </si>
  <si>
    <t>800284018841</t>
  </si>
  <si>
    <t>VGR5366BSSBBLP</t>
  </si>
  <si>
    <t>36"W./24"D. Gas Sealed Burner Range-6 Burners-Stainless-LP w/Brushed Brass</t>
  </si>
  <si>
    <t>800284084440</t>
  </si>
  <si>
    <t>VGR5366BDGLP</t>
  </si>
  <si>
    <t>36"W./24"D. Gas Sealed Burner Range-6 Burners-Damascus Gray-LP</t>
  </si>
  <si>
    <t>800284025191</t>
  </si>
  <si>
    <t>VGR5366BCSLP</t>
  </si>
  <si>
    <t>36"W./24"D. Gas Sealed Burner Range-6 Burners-Cast Black-LP</t>
  </si>
  <si>
    <t>800284025207</t>
  </si>
  <si>
    <t>VGR5366BSBLP</t>
  </si>
  <si>
    <t>36"W./24"D. Gas Sealed Burner Range-6 Burners-Slate Blue-LP</t>
  </si>
  <si>
    <t>800284025276</t>
  </si>
  <si>
    <t>VGR5366BANLP</t>
  </si>
  <si>
    <t>36"W./24"D. Gas Sealed Burner Range-6 Burners-Antique Bronze-LP</t>
  </si>
  <si>
    <t>800284058649</t>
  </si>
  <si>
    <t>VGR5366BNSLP</t>
  </si>
  <si>
    <t>36"W./24"D. Gas Sealed Burner Range-6 Burners-November Sky-LP</t>
  </si>
  <si>
    <t>800284058656</t>
  </si>
  <si>
    <t>VGR5366BSCLP</t>
  </si>
  <si>
    <t>36"W./24"D. Gas Sealed Burner Range-6 Burners-Spiced Cider-LP</t>
  </si>
  <si>
    <t>800284058663</t>
  </si>
  <si>
    <t>VGR5366BEULP</t>
  </si>
  <si>
    <t>36"W./24"D. Gas Sealed Burner Range-6 Burners-Eucalyptus-LP</t>
  </si>
  <si>
    <t>800284058670</t>
  </si>
  <si>
    <t>VGR5366BSPLP</t>
  </si>
  <si>
    <t>36"W./24"D. Gas Sealed Burner Range-6 Burners-Splash-LP</t>
  </si>
  <si>
    <t>800284058687</t>
  </si>
  <si>
    <t>VGR5366BMALP</t>
  </si>
  <si>
    <t>36"W./24"D. Gas Sealed Burner Range-6 Burners-Martini-LP</t>
  </si>
  <si>
    <t>800284058694</t>
  </si>
  <si>
    <t>VGR5366BBHLP</t>
  </si>
  <si>
    <t>36"W./24"D. Gas Sealed Burner Range-6 Burners-Blush-LP</t>
  </si>
  <si>
    <t>800284058700</t>
  </si>
  <si>
    <t>VGR5366BIVLP</t>
  </si>
  <si>
    <t>36"W./24"D. Gas Sealed Burner Range-6 Burners-Ivy-LP</t>
  </si>
  <si>
    <t>800284058717</t>
  </si>
  <si>
    <t>VGR5366BPWLP</t>
  </si>
  <si>
    <t>36"W./24"D. Gas Sealed Burner Range-6 Burners-Pure White-LP</t>
  </si>
  <si>
    <t>800284058724</t>
  </si>
  <si>
    <t>VGR5366BGHLP</t>
  </si>
  <si>
    <t>36"W./24"D. Gas Sealed Burner Range-6 Burners-Golden Hour-LP</t>
  </si>
  <si>
    <t>800284058748</t>
  </si>
  <si>
    <t>VGR5366BNALP</t>
  </si>
  <si>
    <t>36"W./24"D. Gas Sealed Burner Range-6 Burners-Nantucket-LP</t>
  </si>
  <si>
    <t>800284058755</t>
  </si>
  <si>
    <t>VGR5366BSQLP</t>
  </si>
  <si>
    <t>36"W./24"D. Gas Sealed Burner Range-6 Burners-Squall-LP</t>
  </si>
  <si>
    <t>800284058762</t>
  </si>
  <si>
    <t>VGR5366BVALP</t>
  </si>
  <si>
    <t>36"W./24"D. Gas Sealed Burner Range-6 Burners-Valentine-LP</t>
  </si>
  <si>
    <t>800284058779</t>
  </si>
  <si>
    <t>VGR5366BONLP</t>
  </si>
  <si>
    <t>36"W./24"D. Gas Sealed Burner Range-6 Burners-Onyx-LP</t>
  </si>
  <si>
    <t>800284058786</t>
  </si>
  <si>
    <t>VGR5366BDALP</t>
  </si>
  <si>
    <t>36"W./24"D. Gas Sealed Burner Range-6 Burners-Daffodil-LP</t>
  </si>
  <si>
    <t>800284058793</t>
  </si>
  <si>
    <t>VGR5364GSS</t>
  </si>
  <si>
    <t>36"W./24"D. Gas Sealed Burner Range-4 Burners/Griddle-Stainless</t>
  </si>
  <si>
    <t>800284018919</t>
  </si>
  <si>
    <t>VGR5364GSSBB</t>
  </si>
  <si>
    <t>36"W./24"D. Gas Sealed Burner Range-4 Burners/Griddle-Stainless w/Brushed Brass</t>
  </si>
  <si>
    <t>800284084457</t>
  </si>
  <si>
    <t>VGR5364GDG</t>
  </si>
  <si>
    <t>36"W./24"D. Gas Sealed Burner Range-4 Burners/Griddle-Damascus Gray</t>
  </si>
  <si>
    <t>800284025337</t>
  </si>
  <si>
    <t>VGR5364GCS</t>
  </si>
  <si>
    <t>36"W./24"D. Gas Sealed Burner Range-4 Burners/Griddle-Cast Black</t>
  </si>
  <si>
    <t>800284025344</t>
  </si>
  <si>
    <t>VGR5364GSB</t>
  </si>
  <si>
    <t>36"W./24"D. Gas Sealed Burner Range-4 Burners/Griddle-Slate Blue</t>
  </si>
  <si>
    <t>800284025412</t>
  </si>
  <si>
    <t>VGR5364GAN</t>
  </si>
  <si>
    <t>36"W./24"D. Gas Sealed Burner Range-4 Burners/Griddle-Antique Bronze</t>
  </si>
  <si>
    <t>800284058809</t>
  </si>
  <si>
    <t>VGR5364GNS</t>
  </si>
  <si>
    <t>36"W./24"D. Gas Sealed Burner Range-4 Burners/Griddle-November Sky</t>
  </si>
  <si>
    <t>800284058816</t>
  </si>
  <si>
    <t>VGR5364GSC</t>
  </si>
  <si>
    <t>36"W./24"D. Gas Sealed Burner Range-4 Burners/Griddle-Spiced Cider</t>
  </si>
  <si>
    <t>800284058823</t>
  </si>
  <si>
    <t>VGR5364GEU</t>
  </si>
  <si>
    <t>36"W./24"D. Gas Sealed Burner Range-4 Burners/Griddle-Eucalyptus</t>
  </si>
  <si>
    <t>800284058830</t>
  </si>
  <si>
    <t>VGR5364GSP</t>
  </si>
  <si>
    <t>36"W./24"D. Gas Sealed Burner Range-4 Burners/Griddle-Splash</t>
  </si>
  <si>
    <t>800284058847</t>
  </si>
  <si>
    <t>VGR5364GMA</t>
  </si>
  <si>
    <t>36"W./24"D. Gas Sealed Burner Range-4 Burners/Griddle-Martini</t>
  </si>
  <si>
    <t>800284058854</t>
  </si>
  <si>
    <t>VGR5364GBH</t>
  </si>
  <si>
    <t>36"W./24"D. Gas Sealed Burner Range-4 Burners/Griddle-Blush</t>
  </si>
  <si>
    <t>800284058861</t>
  </si>
  <si>
    <t>VGR5364GIV</t>
  </si>
  <si>
    <t>36"W./24"D. Gas Sealed Burner Range-4 Burners/Griddle-Ivy</t>
  </si>
  <si>
    <t>800284058878</t>
  </si>
  <si>
    <t>VGR5364GPW</t>
  </si>
  <si>
    <t>36"W./24"D. Gas Sealed Burner Range-4 Burners/Griddle-Pure White</t>
  </si>
  <si>
    <t>800284058885</t>
  </si>
  <si>
    <t>VGR5364GGH</t>
  </si>
  <si>
    <t>36"W./24"D. Gas Sealed Burner Range-4 Burners/Griddle-Golden Hour</t>
  </si>
  <si>
    <t>800284058908</t>
  </si>
  <si>
    <t>VGR5364GNA</t>
  </si>
  <si>
    <t>36"W./24"D. Gas Sealed Burner Range-4 Burners/Griddle-Nantucket</t>
  </si>
  <si>
    <t>800284058915</t>
  </si>
  <si>
    <t>VGR5364GSQ</t>
  </si>
  <si>
    <t>36"W./24"D. Gas Sealed Burner Range-4 Burners/Griddle-Squall</t>
  </si>
  <si>
    <t>800284058922</t>
  </si>
  <si>
    <t>VGR5364GVA</t>
  </si>
  <si>
    <t>36"W./24"D. Gas Sealed Burner Range-4 Burners/Griddle-Valentine</t>
  </si>
  <si>
    <t>800284058939</t>
  </si>
  <si>
    <t>VGR5364GON</t>
  </si>
  <si>
    <t>36"W./24"D. Gas Sealed Burner Range-4 Burners/Griddle-Onyx</t>
  </si>
  <si>
    <t>800284058946</t>
  </si>
  <si>
    <t>VGR5364GDA</t>
  </si>
  <si>
    <t>36"W./24"D. Gas Sealed Burner Range-4 Burners/Griddle-Daffodil</t>
  </si>
  <si>
    <t>800284058953</t>
  </si>
  <si>
    <t>VGR5364GSSLP</t>
  </si>
  <si>
    <t>36"W./24"D. Gas Sealed Burner Range-4 Burners/Griddle-Stainless-LP</t>
  </si>
  <si>
    <t>800284018988</t>
  </si>
  <si>
    <t>VGR5364GSSBBLP</t>
  </si>
  <si>
    <t>36"W./24"D. Gas Sealed Burner Range-4 Burners/Griddle-Stainless-LP w/Brushed Brass</t>
  </si>
  <si>
    <t>800284084464</t>
  </si>
  <si>
    <t>VGR5364GDGLP</t>
  </si>
  <si>
    <t>36"W./24"D. Gas Sealed Burner Range-4 Burners/Griddle-Damascus Gray-LP</t>
  </si>
  <si>
    <t>800284025474</t>
  </si>
  <si>
    <t>VGR5364GCSLP</t>
  </si>
  <si>
    <t>36"W./24"D. Gas Sealed Burner Range-4 Burners/Griddle-Cast Black-LP</t>
  </si>
  <si>
    <t>800284025481</t>
  </si>
  <si>
    <t>VGR5364GSBLP</t>
  </si>
  <si>
    <t>36"W./24"D. Gas Sealed Burner Range-4 Burners/Griddle-Slate Blue-LP</t>
  </si>
  <si>
    <t>800284025559</t>
  </si>
  <si>
    <t>VGR5364GANLP</t>
  </si>
  <si>
    <t>36"W./24"D. Gas Sealed Burner Range-4 Burners/Griddle-Antique Bronze-LP</t>
  </si>
  <si>
    <t>800284058960</t>
  </si>
  <si>
    <t>VGR5364GNSLP</t>
  </si>
  <si>
    <t>36"W./24"D. Gas Sealed Burner Range-4 Burners/Griddle-November Sky-LP</t>
  </si>
  <si>
    <t>800284058977</t>
  </si>
  <si>
    <t>VGR5364GSCLP</t>
  </si>
  <si>
    <t>36"W./24"D. Gas Sealed Burner Range-4 Burners/Griddle-Spiced Cider-LP</t>
  </si>
  <si>
    <t>800284058984</t>
  </si>
  <si>
    <t>VGR5364GEULP</t>
  </si>
  <si>
    <t>36"W./24"D. Gas Sealed Burner Range-4 Burners/Griddle-Eucalyptus-LP</t>
  </si>
  <si>
    <t>800284058991</t>
  </si>
  <si>
    <t>VGR5364GSPLP</t>
  </si>
  <si>
    <t>36"W./24"D. Gas Sealed Burner Range-4 Burners/Griddle-Splash-LP</t>
  </si>
  <si>
    <t>800284059004</t>
  </si>
  <si>
    <t>VGR5364GMALP</t>
  </si>
  <si>
    <t>36"W./24"D. Gas Sealed Burner Range-4 Burners/Griddle-Martini-LP</t>
  </si>
  <si>
    <t>800284059011</t>
  </si>
  <si>
    <t>VGR5364GBHLP</t>
  </si>
  <si>
    <t>36"W./24"D. Gas Sealed Burner Range-4 Burners/Griddle-Blush-LP</t>
  </si>
  <si>
    <t>800284059028</t>
  </si>
  <si>
    <t>VGR5364GIVLP</t>
  </si>
  <si>
    <t>36"W./24"D. Gas Sealed Burner Range-4 Burners/Griddle-Ivy-LP</t>
  </si>
  <si>
    <t>800284059035</t>
  </si>
  <si>
    <t>VGR5364GPWLP</t>
  </si>
  <si>
    <t>36"W./24"D. Gas Sealed Burner Range-4 Burners/Griddle-Pure White-LP</t>
  </si>
  <si>
    <t>800284059042</t>
  </si>
  <si>
    <t>VGR5364GGHLP</t>
  </si>
  <si>
    <t>36"W./24"D. Gas Sealed Burner Range-4 Burners/Griddle-Golden Hour-LP</t>
  </si>
  <si>
    <t>800284059066</t>
  </si>
  <si>
    <t>VGR5364GNALP</t>
  </si>
  <si>
    <t>36"W./24"D. Gas Sealed Burner Range-4 Burners/Griddle-Nantucket-LP</t>
  </si>
  <si>
    <t>800284059073</t>
  </si>
  <si>
    <t>VGR5364GSQLP</t>
  </si>
  <si>
    <t>36"W./24"D. Gas Sealed Burner Range-4 Burners/Griddle-Squall-LP</t>
  </si>
  <si>
    <t>800284059080</t>
  </si>
  <si>
    <t>VGR5364GVALP</t>
  </si>
  <si>
    <t>36"W./24"D. Gas Sealed Burner Range-4 Burners/Griddle-Valentine -LP</t>
  </si>
  <si>
    <t>800284059097</t>
  </si>
  <si>
    <t>VGR5364GONLP</t>
  </si>
  <si>
    <t>36"W./24"D. Gas Sealed Burner Range-4 Burners/Griddle-Onyx-LP</t>
  </si>
  <si>
    <t>800284059103</t>
  </si>
  <si>
    <t>VGR5364GDALP</t>
  </si>
  <si>
    <t>36"W./24"D. Gas Sealed Burner Range-4 Burners/Griddle-Daffodil-LP</t>
  </si>
  <si>
    <t>800284059110</t>
  </si>
  <si>
    <t>VGR5488BSS</t>
  </si>
  <si>
    <t>48"W./24"D. Gas Sealed Burner Range-8 Burners-Stainless</t>
  </si>
  <si>
    <t>800284019190</t>
  </si>
  <si>
    <t>VGR5488BSSBB</t>
  </si>
  <si>
    <t>48"W./24"D. Gas Sealed Burner Range-8 Burners-Stainless w/Brushed Brass</t>
  </si>
  <si>
    <t>800284084471</t>
  </si>
  <si>
    <t>VGR5488BDG</t>
  </si>
  <si>
    <t>48"W./24"D. Gas Sealed Burner Range-8 Burners-Damascus Gray</t>
  </si>
  <si>
    <t>800284025894</t>
  </si>
  <si>
    <t>VGR5488BCS</t>
  </si>
  <si>
    <t>48"W./24"D. Gas Sealed Burner Range-8 Burners-Cast Black</t>
  </si>
  <si>
    <t>800284025900</t>
  </si>
  <si>
    <t>VGR5488BSB</t>
  </si>
  <si>
    <t>48"W./24"D. Gas Sealed Burner Range-8 Burners-Slate Blue</t>
  </si>
  <si>
    <t>800284025979</t>
  </si>
  <si>
    <t>VGR5488BAN</t>
  </si>
  <si>
    <t>48"W./24"D. Gas Sealed Burner Range-8 Burners-Antique Bronze</t>
  </si>
  <si>
    <t>800284059127</t>
  </si>
  <si>
    <t>VGR5488BNS</t>
  </si>
  <si>
    <t>48"W./24"D. Gas Sealed Burner Range-8 Burners-November Sky</t>
  </si>
  <si>
    <t>800284059134</t>
  </si>
  <si>
    <t>VGR5488BSC</t>
  </si>
  <si>
    <t>48"W./24"D. Gas Sealed Burner Range-8 Burners-Spiced Cider</t>
  </si>
  <si>
    <t>800284059141</t>
  </si>
  <si>
    <t>VGR5488BEU</t>
  </si>
  <si>
    <t>48"W./24"D. Gas Sealed Burner Range-8 Burners-Eucalyptus</t>
  </si>
  <si>
    <t>800284059158</t>
  </si>
  <si>
    <t>VGR5488BSP</t>
  </si>
  <si>
    <t>48"W./24"D. Gas Sealed Burner Range-8 Burners-Splash</t>
  </si>
  <si>
    <t>800284059165</t>
  </si>
  <si>
    <t>VGR5488BMA</t>
  </si>
  <si>
    <t>48"W./24"D. Gas Sealed Burner Range-8 Burners-Martini</t>
  </si>
  <si>
    <t>800284059172</t>
  </si>
  <si>
    <t>VGR5488BBH</t>
  </si>
  <si>
    <t>48"W./24"D. Gas Sealed Burner Range-8 Burners-Blush</t>
  </si>
  <si>
    <t>800284059189</t>
  </si>
  <si>
    <t>VGR5488BIV</t>
  </si>
  <si>
    <t>48"W./24"D. Gas Sealed Burner Range-8 Burners-Ivy</t>
  </si>
  <si>
    <t>800284059196</t>
  </si>
  <si>
    <t>VGR5488BPW</t>
  </si>
  <si>
    <t>48"W./24"D. Gas Sealed Burner Range-8 Burners-Pure White</t>
  </si>
  <si>
    <t>800284059202</t>
  </si>
  <si>
    <t>VGR5488BGH</t>
  </si>
  <si>
    <t>48"W./24"D. Gas Sealed Burner Range-8 Burners-Golden Hour</t>
  </si>
  <si>
    <t>800284059226</t>
  </si>
  <si>
    <t>VGR5488BNA</t>
  </si>
  <si>
    <t>48"W./24"D. Gas Sealed Burner Range-8 Burners-Nantucket</t>
  </si>
  <si>
    <t>800284059233</t>
  </si>
  <si>
    <t>VGR5488BSQ</t>
  </si>
  <si>
    <t>48"W./24"D. Gas Sealed Burner Range-8 Burners-Squall</t>
  </si>
  <si>
    <t>800284059240</t>
  </si>
  <si>
    <t>VGR5488BVA</t>
  </si>
  <si>
    <t>48"W./24"D. Gas Sealed Burner Range-8 Burners-Valentine</t>
  </si>
  <si>
    <t>800284059257</t>
  </si>
  <si>
    <t>VGR5488BON</t>
  </si>
  <si>
    <t>48"W./24"D. Gas Sealed Burner Range-8 Burners-Onyx</t>
  </si>
  <si>
    <t>800284059264</t>
  </si>
  <si>
    <t>VGR5488BDA</t>
  </si>
  <si>
    <t>48"W./24"D. Gas Sealed Burner Range-8 Burners-Daffodil</t>
  </si>
  <si>
    <t>800284059271</t>
  </si>
  <si>
    <t>VGR5488BSSLP</t>
  </si>
  <si>
    <t>48"W./24"D. Gas Sealed Burner Range-8 Burners-Stainless-LP</t>
  </si>
  <si>
    <t>800284019268</t>
  </si>
  <si>
    <t>VGR5488BSSBBLP</t>
  </si>
  <si>
    <t>48"W./24"D. Gas Sealed Burner Range-8 Burners-Stainless-LP w/Brushed Brass</t>
  </si>
  <si>
    <t>800284084488</t>
  </si>
  <si>
    <t>VGR5488BDGLP</t>
  </si>
  <si>
    <t>48"W./24"D. Gas Sealed Burner Range-8 Burners-Damascus Gray-LP</t>
  </si>
  <si>
    <t>800284026037</t>
  </si>
  <si>
    <t>VGR5488BCSLP</t>
  </si>
  <si>
    <t>48"W./24"D. Gas Sealed Burner Range-8 Burners-Cast Black-LP</t>
  </si>
  <si>
    <t>800284026044</t>
  </si>
  <si>
    <t>VGR5488BSBLP</t>
  </si>
  <si>
    <t>48"W./24"D. Gas Sealed Burner Range-8 Burners-Slate Blue-LP</t>
  </si>
  <si>
    <t>800284026112</t>
  </si>
  <si>
    <t>VGR5488BANLP</t>
  </si>
  <si>
    <t>48"W./24"D. Gas Sealed Burner Range-8 Burners-Antique Bronze-LP</t>
  </si>
  <si>
    <t>800284059288</t>
  </si>
  <si>
    <t>VGR5488BNSLP</t>
  </si>
  <si>
    <t>48"W./24"D. Gas Sealed Burner Range-8 Burners-November Sky-LP</t>
  </si>
  <si>
    <t>800284059295</t>
  </si>
  <si>
    <t>VGR5488BSCLP</t>
  </si>
  <si>
    <t>48"W./24"D. Gas Sealed Burner Range-8 Burners-Spiced Cider-LP</t>
  </si>
  <si>
    <t>800284059301</t>
  </si>
  <si>
    <t>VGR5488BEULP</t>
  </si>
  <si>
    <t>48"W./24"D. Gas Sealed Burner Range-8 Burners-Eucalyptus-LP</t>
  </si>
  <si>
    <t>800284059318</t>
  </si>
  <si>
    <t>VGR5488BSPLP</t>
  </si>
  <si>
    <t>48"W./24"D. Gas Sealed Burner Range-8 Burners-Splash-LP</t>
  </si>
  <si>
    <t>800284059325</t>
  </si>
  <si>
    <t>VGR5488BMALP</t>
  </si>
  <si>
    <t>48"W./24"D. Gas Sealed Burner Range-8 Burners-Martini-LP</t>
  </si>
  <si>
    <t>800284059332</t>
  </si>
  <si>
    <t>VGR5488BBHLP</t>
  </si>
  <si>
    <t>48"W./24"D. Gas Sealed Burner Range-8 Burners-Blush-LP</t>
  </si>
  <si>
    <t>800284059349</t>
  </si>
  <si>
    <t>VGR5488BIVLP</t>
  </si>
  <si>
    <t>48"W./24"D. Gas Sealed Burner Range-8 Burners-Ivy-LP</t>
  </si>
  <si>
    <t>800284059356</t>
  </si>
  <si>
    <t>VGR5488BPWLP</t>
  </si>
  <si>
    <t>48"W./24"D. Gas Sealed Burner Range-8 Burners-Pure White-LP</t>
  </si>
  <si>
    <t>800284059363</t>
  </si>
  <si>
    <t>VGR5488BGHLP</t>
  </si>
  <si>
    <t>48"W./24"D. Gas Sealed Burner Range-8 Burners-Golden Hour-LP</t>
  </si>
  <si>
    <t>800284059387</t>
  </si>
  <si>
    <t>VGR5488BNALP</t>
  </si>
  <si>
    <t>48"W./24"D. Gas Sealed Burner Range-8 Burners-Nantucket-LP</t>
  </si>
  <si>
    <t>800284059394</t>
  </si>
  <si>
    <t>VGR5488BSQLP</t>
  </si>
  <si>
    <t>48"W./24"D. Gas Sealed Burner Range-8 Burners-Squall-LP</t>
  </si>
  <si>
    <t>800284059400</t>
  </si>
  <si>
    <t>VGR5488BVALP</t>
  </si>
  <si>
    <t>48"W./24"D. Gas Sealed Burner Range-8 Burners-Valentine-LP</t>
  </si>
  <si>
    <t>800284059417</t>
  </si>
  <si>
    <t>VGR5488BONLP</t>
  </si>
  <si>
    <t>48"W./24"D. Gas Sealed Burner Range-8 Burners-Onyx-LP</t>
  </si>
  <si>
    <t>800284059424</t>
  </si>
  <si>
    <t>VGR5488BDALP</t>
  </si>
  <si>
    <t>48"W./24"D. Gas Sealed Burner Range-8 Burners-Daffodil-LP</t>
  </si>
  <si>
    <t>800284059431</t>
  </si>
  <si>
    <t>VGR5486GSS</t>
  </si>
  <si>
    <t>48"W./24"D. Gas Sealed Burner Range-6 Burners/Griddle-Stainless</t>
  </si>
  <si>
    <t>800284019053</t>
  </si>
  <si>
    <t>VGR5486GSSBB</t>
  </si>
  <si>
    <t>48"W./24"D. Gas Sealed Burner Range-6 Burners/Griddle-Stainless w/Brushed Brass</t>
  </si>
  <si>
    <t>800284084495</t>
  </si>
  <si>
    <t>VGR5486GDG</t>
  </si>
  <si>
    <t>48"W./24"D. Gas Sealed Burner Range-6 Burners/Griddle-Damascus Gray</t>
  </si>
  <si>
    <t>800284025610</t>
  </si>
  <si>
    <t>VGR5486GCS</t>
  </si>
  <si>
    <t>48"W./24"D. Gas Sealed Burner Range-6 Burners/Griddle-Cast Black</t>
  </si>
  <si>
    <t>800284025627</t>
  </si>
  <si>
    <t>VGR5486GSB</t>
  </si>
  <si>
    <t>48"W./24"D. Gas Sealed Burner Range-6 Burners/Griddle-Slate Blue</t>
  </si>
  <si>
    <t>800284025696</t>
  </si>
  <si>
    <t>VGR5486GAN</t>
  </si>
  <si>
    <t>48"W./24"D. Gas Sealed Burner Range-6 Burners/Griddle-Antique Bronze</t>
  </si>
  <si>
    <t>800284059448</t>
  </si>
  <si>
    <t>VGR5486GNS</t>
  </si>
  <si>
    <t>48"W./24"D. Gas Sealed Burner Range-6 Burners/Griddle-November Sky</t>
  </si>
  <si>
    <t>800284059455</t>
  </si>
  <si>
    <t>VGR5486GSC</t>
  </si>
  <si>
    <t>48"W./24"D. Gas Sealed Burner Range-6 Burners/Griddle-Spiced Cider</t>
  </si>
  <si>
    <t>800284059462</t>
  </si>
  <si>
    <t>VGR5486GEU</t>
  </si>
  <si>
    <t xml:space="preserve">48"W./24"D. Gas Sealed Burner Range-6 Burners/Griddle-Eucalyptus </t>
  </si>
  <si>
    <t>800284059479</t>
  </si>
  <si>
    <t>VGR5486GSP</t>
  </si>
  <si>
    <t>48"W./24"D. Gas Sealed Burner Range-6 Burners/Griddle-Splash</t>
  </si>
  <si>
    <t>800284059486</t>
  </si>
  <si>
    <t>VGR5486GMA</t>
  </si>
  <si>
    <t>48"W./24"D. Gas Sealed Burner Range-6 Burners/Griddle-Martini</t>
  </si>
  <si>
    <t>800284059493</t>
  </si>
  <si>
    <t>VGR5486GBH</t>
  </si>
  <si>
    <t>48"W./24"D. Gas Sealed Burner Range-6 Burners/Griddle-Blush</t>
  </si>
  <si>
    <t>800284059509</t>
  </si>
  <si>
    <t>VGR5486GIV</t>
  </si>
  <si>
    <t>48"W./24"D. Gas Sealed Burner Range-6 Burners/Griddle-Ivy</t>
  </si>
  <si>
    <t>800284059516</t>
  </si>
  <si>
    <t>VGR5486GPW</t>
  </si>
  <si>
    <t>48"W./24"D. Gas Sealed Burner Range-6 Burners/Griddle-Pure White</t>
  </si>
  <si>
    <t>800284059523</t>
  </si>
  <si>
    <t>VGR5486GGH</t>
  </si>
  <si>
    <t>48"W./24"D. Gas Sealed Burner Range-6 Burners/Griddle-Golden Hour</t>
  </si>
  <si>
    <t>800284059547</t>
  </si>
  <si>
    <t>VGR5486GNA</t>
  </si>
  <si>
    <t>48"W./24"D. Gas Sealed Burner Range-6 Burners/Griddle-Nantucket</t>
  </si>
  <si>
    <t>800284059554</t>
  </si>
  <si>
    <t>VGR5486GSQ</t>
  </si>
  <si>
    <t>48"W./24"D. Gas Sealed Burner Range-6 Burners/Griddle-Squall</t>
  </si>
  <si>
    <t>800284059561</t>
  </si>
  <si>
    <t>VGR5486GVA</t>
  </si>
  <si>
    <t>48"W./24"D. Gas Sealed Burner Range-6 Burners/Griddle-Valentine</t>
  </si>
  <si>
    <t>800284059578</t>
  </si>
  <si>
    <t>VGR5486GON</t>
  </si>
  <si>
    <t>48"W./24"D. Gas Sealed Burner Range-6 Burners/Griddle- Onyx</t>
  </si>
  <si>
    <t>800284059585</t>
  </si>
  <si>
    <t>VGR5486GDA</t>
  </si>
  <si>
    <t>48"W./24"D. Gas Sealed Burner Range-6 Burners/Griddle-Daffodil</t>
  </si>
  <si>
    <t>800284059592</t>
  </si>
  <si>
    <t>VGR5486GSSLP</t>
  </si>
  <si>
    <t>48"W./24"D. Gas Sealed Burner Range-6 Burners/Griddle-Stainless-LP</t>
  </si>
  <si>
    <t>800284019121</t>
  </si>
  <si>
    <t>VGR5486GSSBBLP</t>
  </si>
  <si>
    <t>48"W./24"D. Gas Sealed Burner Range-6 Burners/Griddle-Stainless-LP w/Brushed Brass</t>
  </si>
  <si>
    <t>800284084501</t>
  </si>
  <si>
    <t>VGR5486GDGLP</t>
  </si>
  <si>
    <t>48"W./24"D. Gas Sealed Burner Range-6 Burners/Griddle-Damascus Gray-LP</t>
  </si>
  <si>
    <t>800284025757</t>
  </si>
  <si>
    <t>VGR5486GCSLP</t>
  </si>
  <si>
    <t>48"W./24"D. Gas Sealed Burner Range-6 Burners/Griddle-Cast Black-LP</t>
  </si>
  <si>
    <t>800284025764</t>
  </si>
  <si>
    <t>VGR5486GSBLP</t>
  </si>
  <si>
    <t>48"W./24"D. Gas Sealed Burner Range-6 Burners/Griddle-Slate Blue-LP</t>
  </si>
  <si>
    <t>800284025832</t>
  </si>
  <si>
    <t>VGR5486GANLP</t>
  </si>
  <si>
    <t>48"W./24"D. Gas Sealed Burner Range-6 Burners/Griddle-Antique Bronze-LP</t>
  </si>
  <si>
    <t>800284059608</t>
  </si>
  <si>
    <t>VGR5486GNSLP</t>
  </si>
  <si>
    <t>48"W./24"D. Gas Sealed Burner Range-6 Burners/Griddle-November Sky-LP</t>
  </si>
  <si>
    <t>800284059615</t>
  </si>
  <si>
    <t>VGR5486GSCLP</t>
  </si>
  <si>
    <t>48"W./24"D. Gas Sealed Burner Range-6 Burners/Griddle-Spiced Cider-LP</t>
  </si>
  <si>
    <t>800284059622</t>
  </si>
  <si>
    <t>VGR5486GEULP</t>
  </si>
  <si>
    <t>48"W./24"D. Gas Sealed Burner Range-6 Burners/Griddle-Eucalyptus -LP</t>
  </si>
  <si>
    <t>800284059639</t>
  </si>
  <si>
    <t>VGR5486GSPLP</t>
  </si>
  <si>
    <t>48"W./24"D. Gas Sealed Burner Range-6 Burners/Griddle-Splash-LP</t>
  </si>
  <si>
    <t>800284059646</t>
  </si>
  <si>
    <t>VGR5486GMALP</t>
  </si>
  <si>
    <t>48"W./24"D. Gas Sealed Burner Range-6 Burners/Griddle-Martini-LP</t>
  </si>
  <si>
    <t>800284059653</t>
  </si>
  <si>
    <t>VGR5486GBHLP</t>
  </si>
  <si>
    <t>48"W./24"D. Gas Sealed Burner Range-6 Burners/Griddle-Blush-LP</t>
  </si>
  <si>
    <t>800284059660</t>
  </si>
  <si>
    <t>VGR5486GIVLP</t>
  </si>
  <si>
    <t>48"W./24"D. Gas Sealed Burner Range-6 Burners/Griddle-Ivy-LP</t>
  </si>
  <si>
    <t>800284059677</t>
  </si>
  <si>
    <t>VGR5486GPWLP</t>
  </si>
  <si>
    <t>48"W./24"D. Gas Sealed Burner Range-6 Burners/Griddle-Pure White-LP</t>
  </si>
  <si>
    <t>800284059684</t>
  </si>
  <si>
    <t>VGR5486GGHLP</t>
  </si>
  <si>
    <t>48"W./24"D. Gas Sealed Burner Range-6 Burners/Griddle-Golden Hour-LP</t>
  </si>
  <si>
    <t>800284059707</t>
  </si>
  <si>
    <t>VGR5486GNALP</t>
  </si>
  <si>
    <t>48"W./24"D. Gas Sealed Burner Range-6 Burners/Griddle-Nantucket-LP</t>
  </si>
  <si>
    <t>800284059714</t>
  </si>
  <si>
    <t>VGR5486GSQLP</t>
  </si>
  <si>
    <t>48"W./24"D. Gas Sealed Burner Range-6 Burners/Griddle-Squall-LP</t>
  </si>
  <si>
    <t>800284059721</t>
  </si>
  <si>
    <t>VGR5486GVALP</t>
  </si>
  <si>
    <t>48"W./24"D. Gas Sealed Burner Range-6 Burners/Griddle-Valentine-LP</t>
  </si>
  <si>
    <t>800284059738</t>
  </si>
  <si>
    <t>VGR5486GONLP</t>
  </si>
  <si>
    <t>48"W./24"D. Gas Sealed Burner Range-6 Burners/Griddle-Onyx-LP</t>
  </si>
  <si>
    <t>800284059745</t>
  </si>
  <si>
    <t>VGR5486GDALP</t>
  </si>
  <si>
    <t>48"W./24"D. Gas Sealed Burner Range-6 Burners/Griddle-Daffodil-LP</t>
  </si>
  <si>
    <t>800284059752</t>
  </si>
  <si>
    <t>VGR5606GQSS</t>
  </si>
  <si>
    <t>60"W./24"D. Gas Sealed Burner Range-6 Burners/Griddle&amp;Grill-Stainless</t>
  </si>
  <si>
    <t>800284019336</t>
  </si>
  <si>
    <t xml:space="preserve">VGR5606GQSSBB </t>
  </si>
  <si>
    <t>60"W./24"D. Gas Sealed Burner Range-6 Burners/Griddle&amp;Grill-Stainless w/Brushed Brass</t>
  </si>
  <si>
    <t>800284084518</t>
  </si>
  <si>
    <t>VGR5606GQDG</t>
  </si>
  <si>
    <t>60"W./24"D. Gas Sealed Burner Range-6 Burners/Griddle&amp;Grill-Damascus Gray</t>
  </si>
  <si>
    <t>800284026174</t>
  </si>
  <si>
    <t>VGR5606GQCS</t>
  </si>
  <si>
    <t>60"W./24"D. Gas Sealed Burner Range-6 Burners/Griddle&amp;Grill-Cast Black</t>
  </si>
  <si>
    <t>800284026181</t>
  </si>
  <si>
    <t>VGR5606GQSB</t>
  </si>
  <si>
    <t>60"W./24"D. Gas Sealed Burner Range-6 Burners/Griddle&amp;Grill-Slate Blue</t>
  </si>
  <si>
    <t>800284026259</t>
  </si>
  <si>
    <t>VGR5606GQAN</t>
  </si>
  <si>
    <t>60"W./24"D. Gas Sealed Burner Range-6 Burners/Griddle&amp;Grill-Antique Bronze</t>
  </si>
  <si>
    <t>800284059769</t>
  </si>
  <si>
    <t>VGR5606GQNS</t>
  </si>
  <si>
    <t>60"W./24"D. Gas Sealed Burner Range-6 Burners/Griddle&amp;Grill-November Sky</t>
  </si>
  <si>
    <t>800284059776</t>
  </si>
  <si>
    <t>VGR5606GQSC</t>
  </si>
  <si>
    <t>60"W./24"D. Gas Sealed Burner Range-6 Burners/Griddle&amp;Grill-Spiced Cider</t>
  </si>
  <si>
    <t>800284059783</t>
  </si>
  <si>
    <t>VGR5606GQEU</t>
  </si>
  <si>
    <t>60"W./24"D. Gas Sealed Burner Range-6 Burners/Griddle&amp;Grill-Eucalyptus</t>
  </si>
  <si>
    <t>800284059790</t>
  </si>
  <si>
    <t>VGR5606GQSP</t>
  </si>
  <si>
    <t>60"W./24"D. Gas Sealed Burner Range-6 Burners/Griddle&amp;Grill-Splash</t>
  </si>
  <si>
    <t>800284059806</t>
  </si>
  <si>
    <t>VGR5606GQMA</t>
  </si>
  <si>
    <t>60"W./24"D. Gas Sealed Burner Range-6 Burners/Griddle&amp;Grill-Martini</t>
  </si>
  <si>
    <t>800284059813</t>
  </si>
  <si>
    <t>VGR5606GQBH</t>
  </si>
  <si>
    <t>60"W./24"D. Gas Sealed Burner Range-6 Burners/Griddle&amp;Grill-Blush</t>
  </si>
  <si>
    <t>800284059820</t>
  </si>
  <si>
    <t>VGR5606GQIV</t>
  </si>
  <si>
    <t>60"W./24"D. Gas Sealed Burner Range-6 Burners/Griddle&amp;Grill-Ivy</t>
  </si>
  <si>
    <t>800284059837</t>
  </si>
  <si>
    <t>VGR5606GQPW</t>
  </si>
  <si>
    <t>60"W./24"D. Gas Sealed Burner Range-6 Burners/Griddle&amp;Grill-Pure White</t>
  </si>
  <si>
    <t>800284059844</t>
  </si>
  <si>
    <t>VGR5606GQGH</t>
  </si>
  <si>
    <t>60"W./24"D. Gas Sealed Burner Range-6 Burners/Griddle&amp;Grill-Golden Hour</t>
  </si>
  <si>
    <t>800284059868</t>
  </si>
  <si>
    <t>VGR5606GQNA</t>
  </si>
  <si>
    <t>60"W./24"D. Gas Sealed Burner Range-6 Burners/Griddle&amp;Grill-Nantucket</t>
  </si>
  <si>
    <t>800284059875</t>
  </si>
  <si>
    <t>VGR5606GQSQ</t>
  </si>
  <si>
    <t>60"W./24"D. Gas Sealed Burner Range-6 Burners/Griddle&amp;Grill-Squall</t>
  </si>
  <si>
    <t>800284059882</t>
  </si>
  <si>
    <t>VGR5606GQVA</t>
  </si>
  <si>
    <t>60"W./24"D. Gas Sealed Burner Range-6 Burners/Griddle&amp;Grill-Valentine</t>
  </si>
  <si>
    <t>800284059899</t>
  </si>
  <si>
    <t>VGR5606GQON</t>
  </si>
  <si>
    <t>60"W./24"D. Gas Sealed Burner Range-6 Burners/Griddle&amp;Grill-Onyx</t>
  </si>
  <si>
    <t>800284059905</t>
  </si>
  <si>
    <t>VGR5606GQDA</t>
  </si>
  <si>
    <t>60"W./24"D. Gas Sealed Burner Range-6 Burners/Griddle&amp;Grill-Daffodil</t>
  </si>
  <si>
    <t>800284059912</t>
  </si>
  <si>
    <t>VGR5606GQSSLP</t>
  </si>
  <si>
    <t>60"W./24"D. Gas Sealed Burner Range-6 Burners/Griddle&amp;Grill-Stainless-LP</t>
  </si>
  <si>
    <t>800284019404</t>
  </si>
  <si>
    <t>VGR5606GQSSBBLP</t>
  </si>
  <si>
    <t>60"W./24"D. Gas Sealed Burner Range-6 Burners/Griddle&amp;Grill-Stainless-LP w/Brushed Brass</t>
  </si>
  <si>
    <t>800284084525</t>
  </si>
  <si>
    <t>VGR5606GQDGLP</t>
  </si>
  <si>
    <t>60"W./24"D. Gas Sealed Burner Range-6 Burners/Griddle&amp;Grill-Damascus Gray-LP</t>
  </si>
  <si>
    <t>800284026310</t>
  </si>
  <si>
    <t>VGR5606GQCSLP</t>
  </si>
  <si>
    <t>60"W./24"D. Gas Sealed Burner Range-6 Burners/Griddle&amp;Grill-Cast Black-LP</t>
  </si>
  <si>
    <t>800284026327</t>
  </si>
  <si>
    <t>VGR5606GQSBLP</t>
  </si>
  <si>
    <t>60"W./24"D. Gas Sealed Burner Range-6 Burners/Griddle&amp;Grill-Slate Blue-LP</t>
  </si>
  <si>
    <t>800284026396</t>
  </si>
  <si>
    <t>VGR5606GQANLP</t>
  </si>
  <si>
    <t>60"W./24"D. Gas Sealed Burner Range-6 Burners/Griddle&amp;Grill-Antique Bronze-LP</t>
  </si>
  <si>
    <t>800284059929</t>
  </si>
  <si>
    <t>VGR5606GQNSLP</t>
  </si>
  <si>
    <t>60"W./24"D. Gas Sealed Burner Range-6 Burners/Griddle&amp;Grill-November Sky-LP</t>
  </si>
  <si>
    <t>800284059936</t>
  </si>
  <si>
    <t>VGR5606GQSCLP</t>
  </si>
  <si>
    <t>60"W./24"D. Gas Sealed Burner Range-6 Burners/Griddle&amp;Grill-Spiced Cider-LP</t>
  </si>
  <si>
    <t>800284059943</t>
  </si>
  <si>
    <t>VGR5606GQEULP</t>
  </si>
  <si>
    <t>60"W./24"D. Gas Sealed Burner Range-6 Burners/Griddle&amp;Grill-Eucalyptus-LP</t>
  </si>
  <si>
    <t>800284059950</t>
  </si>
  <si>
    <t>VGR5606GQSPLP</t>
  </si>
  <si>
    <t>60"W./24"D. Gas Sealed Burner Range-6 Burners/Griddle&amp;Grill-Splash-LP</t>
  </si>
  <si>
    <t>800284059967</t>
  </si>
  <si>
    <t>VGR5606GQMALP</t>
  </si>
  <si>
    <t>60"W./24"D. Gas Sealed Burner Range-6 Burners/Griddle&amp;Grill-Martini-LP</t>
  </si>
  <si>
    <t>800284059974</t>
  </si>
  <si>
    <t>VGR5606GQBHLP</t>
  </si>
  <si>
    <t>60"W./24"D. Gas Sealed Burner Range-6 Burners/Griddle&amp;Grill-Blush-LP</t>
  </si>
  <si>
    <t>800284059981</t>
  </si>
  <si>
    <t>VGR5606GQIVLP</t>
  </si>
  <si>
    <t>60"W./24"D. Gas Sealed Burner Range-6 Burners/Griddle&amp;Grill-Ivy-LP</t>
  </si>
  <si>
    <t>800284059998</t>
  </si>
  <si>
    <t>VGR5606GQPWLP</t>
  </si>
  <si>
    <t>60"W./24"D. Gas Sealed Burner Range-6 Burners/Griddle&amp;Grill-Pure White-LP</t>
  </si>
  <si>
    <t>800284060000</t>
  </si>
  <si>
    <t>VGR5606GQGHLP</t>
  </si>
  <si>
    <t>60"W./24"D. Gas Sealed Burner Range-6 Burners/Griddle&amp;Grill-Golden Hour-LP</t>
  </si>
  <si>
    <t>800284060024</t>
  </si>
  <si>
    <t>VGR5606GQNALP</t>
  </si>
  <si>
    <t>60"W./24"D. Gas Sealed Burner Range-6 Burners/Griddle&amp;Grill-Nantucket-LP</t>
  </si>
  <si>
    <t>800284060031</t>
  </si>
  <si>
    <t>VGR5606GQSQLP</t>
  </si>
  <si>
    <t>60"W./24"D. Gas Sealed Burner Range-6 Burners/Griddle&amp;Grill-Squall-LP</t>
  </si>
  <si>
    <t>800284060048</t>
  </si>
  <si>
    <t>VGR5606GQVALP</t>
  </si>
  <si>
    <t>60"W./24"D. Gas Sealed Burner Range-6 Burners/Griddle&amp;Grill-Valentine-LP</t>
  </si>
  <si>
    <t>800284060055</t>
  </si>
  <si>
    <t>VGR5606GQONLP</t>
  </si>
  <si>
    <t>60"W./24"D. Gas Sealed Burner Range-6 Burners/Griddle&amp;Grill-Onyx-LP</t>
  </si>
  <si>
    <t>800284060062</t>
  </si>
  <si>
    <t>VGR5606GQDALP</t>
  </si>
  <si>
    <t>60"W./24"D. Gas Sealed Burner Range-6 Burners/Griddle&amp;Grill-Daffodil-LP</t>
  </si>
  <si>
    <t>800284060079</t>
  </si>
  <si>
    <t>VGR73626BSS</t>
  </si>
  <si>
    <t>800284019473</t>
  </si>
  <si>
    <t>VGR73626BDG</t>
  </si>
  <si>
    <t>800284026457</t>
  </si>
  <si>
    <t>VGR73626BCS</t>
  </si>
  <si>
    <t>800284026464</t>
  </si>
  <si>
    <t>VGR73626BSB</t>
  </si>
  <si>
    <t>800284026532</t>
  </si>
  <si>
    <t>VGR73626BAN</t>
  </si>
  <si>
    <t>800284060086</t>
  </si>
  <si>
    <t>VGR73626BNS</t>
  </si>
  <si>
    <t>800284060093</t>
  </si>
  <si>
    <t>VGR73626BSC</t>
  </si>
  <si>
    <t>800284060109</t>
  </si>
  <si>
    <t>VGR73626BEU</t>
  </si>
  <si>
    <t>800284060116</t>
  </si>
  <si>
    <t>VGR73626BSP</t>
  </si>
  <si>
    <t>800284060123</t>
  </si>
  <si>
    <t>VGR73626BMA</t>
  </si>
  <si>
    <t>800284060130</t>
  </si>
  <si>
    <t>VGR73626BBH</t>
  </si>
  <si>
    <t>800284060147</t>
  </si>
  <si>
    <t>VGR73626BIV</t>
  </si>
  <si>
    <t>800284060154</t>
  </si>
  <si>
    <t>VGR73626BPW</t>
  </si>
  <si>
    <t>800284060161</t>
  </si>
  <si>
    <t>VGR73626BGH</t>
  </si>
  <si>
    <t>800284060185</t>
  </si>
  <si>
    <t>VGR73626BNA</t>
  </si>
  <si>
    <t>800284060192</t>
  </si>
  <si>
    <t>VGR73626BSQ</t>
  </si>
  <si>
    <t>800284060208</t>
  </si>
  <si>
    <t>VGR73626BVA</t>
  </si>
  <si>
    <t>800284060215</t>
  </si>
  <si>
    <t>VGR73626BON</t>
  </si>
  <si>
    <t>800284060222</t>
  </si>
  <si>
    <t>VGR73626BDA</t>
  </si>
  <si>
    <t>800284060239</t>
  </si>
  <si>
    <t>VGR73626BSSLP</t>
  </si>
  <si>
    <t>800284019541</t>
  </si>
  <si>
    <t>VGR73626BDGLP</t>
  </si>
  <si>
    <t>800284026594</t>
  </si>
  <si>
    <t>VGR73626BCSLP</t>
  </si>
  <si>
    <t>800284026600</t>
  </si>
  <si>
    <t>VGR73626BSBLP</t>
  </si>
  <si>
    <t>800284026679</t>
  </si>
  <si>
    <t>VGR73626BANLP</t>
  </si>
  <si>
    <t>800284060246</t>
  </si>
  <si>
    <t>VGR73626BNSLP</t>
  </si>
  <si>
    <t>800284060253</t>
  </si>
  <si>
    <t>VGR73626BSCLP</t>
  </si>
  <si>
    <t>800284060260</t>
  </si>
  <si>
    <t>VGR73626BEULP</t>
  </si>
  <si>
    <t>800284060277</t>
  </si>
  <si>
    <t>VGR73626BSPLP</t>
  </si>
  <si>
    <t>800284060284</t>
  </si>
  <si>
    <t>VGR73626BMALP</t>
  </si>
  <si>
    <t>800284060291</t>
  </si>
  <si>
    <t>VGR73626BBHLP</t>
  </si>
  <si>
    <t>800284060307</t>
  </si>
  <si>
    <t>VGR73626BIVLP</t>
  </si>
  <si>
    <t>800284060314</t>
  </si>
  <si>
    <t>VGR73626BPWLP</t>
  </si>
  <si>
    <t>800284060321</t>
  </si>
  <si>
    <t>VGR73626BGHLP</t>
  </si>
  <si>
    <t>800284060345</t>
  </si>
  <si>
    <t>VGR73626BNALP</t>
  </si>
  <si>
    <t>800284060352</t>
  </si>
  <si>
    <t>VGR73626BSQLP</t>
  </si>
  <si>
    <t>800284060369</t>
  </si>
  <si>
    <t>VGR73626BVALP</t>
  </si>
  <si>
    <t>800284060376</t>
  </si>
  <si>
    <t>VGR73626BONLP</t>
  </si>
  <si>
    <t>800284060383</t>
  </si>
  <si>
    <t>VGR73626BDALP</t>
  </si>
  <si>
    <t>800284060390</t>
  </si>
  <si>
    <t>VGR73624GSS</t>
  </si>
  <si>
    <t>800284019619</t>
  </si>
  <si>
    <t>VGR73624GDG</t>
  </si>
  <si>
    <t>800284026730</t>
  </si>
  <si>
    <t>VGR73624GCS</t>
  </si>
  <si>
    <t>800284026747</t>
  </si>
  <si>
    <t>VGR73624GSB</t>
  </si>
  <si>
    <t>800284026815</t>
  </si>
  <si>
    <t>VGR73624GAN</t>
  </si>
  <si>
    <t>800284060406</t>
  </si>
  <si>
    <t>VGR73624GNS</t>
  </si>
  <si>
    <t>800284060413</t>
  </si>
  <si>
    <t>VGR73624GSC</t>
  </si>
  <si>
    <t>800284060420</t>
  </si>
  <si>
    <t>VGR73624GEU</t>
  </si>
  <si>
    <t>800284060437</t>
  </si>
  <si>
    <t>VGR73624GSP</t>
  </si>
  <si>
    <t>800284060444</t>
  </si>
  <si>
    <t>VGR73624GMA</t>
  </si>
  <si>
    <t>800284060451</t>
  </si>
  <si>
    <t>VGR73624GBH</t>
  </si>
  <si>
    <t>800284060468</t>
  </si>
  <si>
    <t>VGR73624GIV</t>
  </si>
  <si>
    <t>800284060475</t>
  </si>
  <si>
    <t>VGR73624GPW</t>
  </si>
  <si>
    <t>800284060482</t>
  </si>
  <si>
    <t>VGR73624GGH</t>
  </si>
  <si>
    <t>800284060505</t>
  </si>
  <si>
    <t>VGR73624GNA</t>
  </si>
  <si>
    <t>800284060512</t>
  </si>
  <si>
    <t>VGR73624GSQ</t>
  </si>
  <si>
    <t>800284060529</t>
  </si>
  <si>
    <t>VGR73624GVA</t>
  </si>
  <si>
    <t>800284060536</t>
  </si>
  <si>
    <t>VGR73624GON</t>
  </si>
  <si>
    <t>800284060543</t>
  </si>
  <si>
    <t>VGR73624GDA</t>
  </si>
  <si>
    <t>800284060550</t>
  </si>
  <si>
    <t>VGR73624GSSLP</t>
  </si>
  <si>
    <t>800284019688</t>
  </si>
  <si>
    <t>VGR73624GDGLP</t>
  </si>
  <si>
    <t>800284026877</t>
  </si>
  <si>
    <t>VGR73624GCSLP</t>
  </si>
  <si>
    <t>800284026884</t>
  </si>
  <si>
    <t>VGR73624GSBLP</t>
  </si>
  <si>
    <t>800284026952</t>
  </si>
  <si>
    <t>VGR73624GANLP</t>
  </si>
  <si>
    <t>800284060567</t>
  </si>
  <si>
    <t>VGR73624GNSLP</t>
  </si>
  <si>
    <t>800284060574</t>
  </si>
  <si>
    <t>VGR73624GSCLP</t>
  </si>
  <si>
    <t>800284060581</t>
  </si>
  <si>
    <t>VGR73624GEULP</t>
  </si>
  <si>
    <t>800284060598</t>
  </si>
  <si>
    <t>VGR73624GSPLP</t>
  </si>
  <si>
    <t>800284060604</t>
  </si>
  <si>
    <t>VGR73624GMALP</t>
  </si>
  <si>
    <t>800284060611</t>
  </si>
  <si>
    <t>VGR73624GBHLP</t>
  </si>
  <si>
    <t>800284060628</t>
  </si>
  <si>
    <t>VGR73624GIVLP</t>
  </si>
  <si>
    <t>800284060635</t>
  </si>
  <si>
    <t>VGR73624GPWLP</t>
  </si>
  <si>
    <t>800284060642</t>
  </si>
  <si>
    <t>VGR73624GGHLP</t>
  </si>
  <si>
    <t>800284060666</t>
  </si>
  <si>
    <t>VGR73624GNALP</t>
  </si>
  <si>
    <t>800284060673</t>
  </si>
  <si>
    <t>VGR73624GSQLP</t>
  </si>
  <si>
    <t>800284060680</t>
  </si>
  <si>
    <t>VGR73624GVALP</t>
  </si>
  <si>
    <t>800284060697</t>
  </si>
  <si>
    <t>VGR73624GONLP</t>
  </si>
  <si>
    <t>800284060703</t>
  </si>
  <si>
    <t>VGR73624GDALP</t>
  </si>
  <si>
    <t>800284060710</t>
  </si>
  <si>
    <t>VGR74828BSS</t>
  </si>
  <si>
    <t>800284019756</t>
  </si>
  <si>
    <t>VGR74828BDG</t>
  </si>
  <si>
    <t>800284027010</t>
  </si>
  <si>
    <t>VGR74828BCS</t>
  </si>
  <si>
    <t>800284027027</t>
  </si>
  <si>
    <t>VGR74828BSB</t>
  </si>
  <si>
    <t>800284027096</t>
  </si>
  <si>
    <t>VGR74828BAN</t>
  </si>
  <si>
    <t>800284060727</t>
  </si>
  <si>
    <t>VGR74828BNS</t>
  </si>
  <si>
    <t>800284060734</t>
  </si>
  <si>
    <t>VGR74828BSC</t>
  </si>
  <si>
    <t>800284060741</t>
  </si>
  <si>
    <t>VGR74828BEU</t>
  </si>
  <si>
    <t>800284060758</t>
  </si>
  <si>
    <t>VGR74828BSP</t>
  </si>
  <si>
    <t>800284060765</t>
  </si>
  <si>
    <t>VGR74828BMA</t>
  </si>
  <si>
    <t>800284060772</t>
  </si>
  <si>
    <t>VGR74828BBH</t>
  </si>
  <si>
    <t>800284060789</t>
  </si>
  <si>
    <t>VGR74828BIV</t>
  </si>
  <si>
    <t>800284060796</t>
  </si>
  <si>
    <t>VGR74828BPW</t>
  </si>
  <si>
    <t>800284060802</t>
  </si>
  <si>
    <t>VGR74828BGH</t>
  </si>
  <si>
    <t>800284060826</t>
  </si>
  <si>
    <t>VGR74828BNA</t>
  </si>
  <si>
    <t>800284060833</t>
  </si>
  <si>
    <t>VGR74828BSQ</t>
  </si>
  <si>
    <t>800284060840</t>
  </si>
  <si>
    <t>VGR74828BVA</t>
  </si>
  <si>
    <t>800284060857</t>
  </si>
  <si>
    <t>VGR74828BON</t>
  </si>
  <si>
    <t>800284060864</t>
  </si>
  <si>
    <t>VGR74828BDA</t>
  </si>
  <si>
    <t>800284060871</t>
  </si>
  <si>
    <t>VGR74828BSSLP</t>
  </si>
  <si>
    <t>800284019824</t>
  </si>
  <si>
    <t>VGR74828BDGLP</t>
  </si>
  <si>
    <t>800284027157</t>
  </si>
  <si>
    <t>VGR74828BCSLP</t>
  </si>
  <si>
    <t>800284027164</t>
  </si>
  <si>
    <t>VGR74828BSBLP</t>
  </si>
  <si>
    <t>800284027232</t>
  </si>
  <si>
    <t>VGR74828BANLP</t>
  </si>
  <si>
    <t>800284060888</t>
  </si>
  <si>
    <t>VGR74828BNSLP</t>
  </si>
  <si>
    <t>800284060895</t>
  </si>
  <si>
    <t>VGR74828BSCLP</t>
  </si>
  <si>
    <t>800284060901</t>
  </si>
  <si>
    <t>VGR74828BEULP</t>
  </si>
  <si>
    <t>800284060918</t>
  </si>
  <si>
    <t>VGR74828BSPLP</t>
  </si>
  <si>
    <t>800284060925</t>
  </si>
  <si>
    <t>VGR74828BMALP</t>
  </si>
  <si>
    <t>800284060932</t>
  </si>
  <si>
    <t>VGR74828BBHLP</t>
  </si>
  <si>
    <t>800284060949</t>
  </si>
  <si>
    <t>VGR74828BIVLP</t>
  </si>
  <si>
    <t>800284060956</t>
  </si>
  <si>
    <t>VGR74828BPWLP</t>
  </si>
  <si>
    <t>800284060963</t>
  </si>
  <si>
    <t>VGR74828BGHLP</t>
  </si>
  <si>
    <t>800284060987</t>
  </si>
  <si>
    <t>VGR74828BNALP</t>
  </si>
  <si>
    <t>800284060994</t>
  </si>
  <si>
    <t>VGR74828BSQLP</t>
  </si>
  <si>
    <t>800284061007</t>
  </si>
  <si>
    <t>VGR74828BVALP</t>
  </si>
  <si>
    <t>800284061014</t>
  </si>
  <si>
    <t>VGR74828BONLP</t>
  </si>
  <si>
    <t>800284061021</t>
  </si>
  <si>
    <t>VGR74828BDALP</t>
  </si>
  <si>
    <t>800284061038</t>
  </si>
  <si>
    <t>VGR74826GSS</t>
  </si>
  <si>
    <t>800284019893</t>
  </si>
  <si>
    <t>VGR74826GDG</t>
  </si>
  <si>
    <t>48"W./24"D. Gas Sealed Burner Range-6 Burners-Damascus Gray</t>
  </si>
  <si>
    <t>800284027294</t>
  </si>
  <si>
    <t>VGR74826GCS</t>
  </si>
  <si>
    <t>48"W./24"D. Gas Sealed Burner Range-6 Burners-Cast Black</t>
  </si>
  <si>
    <t>800284027300</t>
  </si>
  <si>
    <t>VGR74826GSB</t>
  </si>
  <si>
    <t>48"W./24"D. Gas Sealed Burner Range-6 Burners-Slate Blue</t>
  </si>
  <si>
    <t>800284027379</t>
  </si>
  <si>
    <t>VGR74826GAN</t>
  </si>
  <si>
    <t>48"W./24"D. Gas Sealed Burner Range-6 Burners-Antique Bronze</t>
  </si>
  <si>
    <t>800284061045</t>
  </si>
  <si>
    <t>VGR74826GNS</t>
  </si>
  <si>
    <t>48"W./24"D. Gas Sealed Burner Range-6 Burners-November Sky</t>
  </si>
  <si>
    <t>800284061052</t>
  </si>
  <si>
    <t>VGR74826GSC</t>
  </si>
  <si>
    <t>48"W./24"D. Gas Sealed Burner Range-6 Burners-Spiced Cider</t>
  </si>
  <si>
    <t>800284061069</t>
  </si>
  <si>
    <t>VGR74826GEU</t>
  </si>
  <si>
    <t>48"W./24"D. Gas Sealed Burner Range-6 Burners-Eucalyptus</t>
  </si>
  <si>
    <t>800284061076</t>
  </si>
  <si>
    <t>VGR74826GSP</t>
  </si>
  <si>
    <t>48"W./24"D. Gas Sealed Burner Range-6 Burners-Splash</t>
  </si>
  <si>
    <t>800284061083</t>
  </si>
  <si>
    <t>VGR74826GMA</t>
  </si>
  <si>
    <t>48"W./24"D. Gas Sealed Burner Range-6 Burners-Martini</t>
  </si>
  <si>
    <t>800284061090</t>
  </si>
  <si>
    <t>VGR74826GBH</t>
  </si>
  <si>
    <t>48"W./24"D. Gas Sealed Burner Range-6 Burners-Blush</t>
  </si>
  <si>
    <t>800284061106</t>
  </si>
  <si>
    <t>VGR74826GIV</t>
  </si>
  <si>
    <t>48"W./24"D. Gas Sealed Burner Range-6 Burners-Ivy</t>
  </si>
  <si>
    <t>800284061113</t>
  </si>
  <si>
    <t>VGR74826GPW</t>
  </si>
  <si>
    <t>800284061120</t>
  </si>
  <si>
    <t>VGR74826GGH</t>
  </si>
  <si>
    <t>48"W./24"D. Gas Sealed Burner Range-6 Burners-Golden Hour</t>
  </si>
  <si>
    <t>800284061144</t>
  </si>
  <si>
    <t>VGR74826GNA</t>
  </si>
  <si>
    <t>48"W./24"D. Gas Sealed Burner Range-6 Burners-Nantucket</t>
  </si>
  <si>
    <t>800284061151</t>
  </si>
  <si>
    <t>VGR74826GSQ</t>
  </si>
  <si>
    <t>48"W./24"D. Gas Sealed Burner Range-6 Burners-Squall</t>
  </si>
  <si>
    <t>800284061168</t>
  </si>
  <si>
    <t>VGR74826GVA</t>
  </si>
  <si>
    <t>48"W./24"D. Gas Sealed Burner Range-6 Burners-Valentine</t>
  </si>
  <si>
    <t>800284061175</t>
  </si>
  <si>
    <t>VGR74826GON</t>
  </si>
  <si>
    <t>48"W./24"D. Gas Sealed Burner Range-6 Burners-Onyx</t>
  </si>
  <si>
    <t>800284061182</t>
  </si>
  <si>
    <t>VGR74826GDA</t>
  </si>
  <si>
    <t>48"W./24"D. Gas Sealed Burner Range-6 Burners-Daffodil</t>
  </si>
  <si>
    <t>800284061199</t>
  </si>
  <si>
    <t>VGR74826GSSLP</t>
  </si>
  <si>
    <t>800284019961</t>
  </si>
  <si>
    <t>VGR74826GDGLP</t>
  </si>
  <si>
    <t>48"W./24"D. Gas Sealed Burner Range-6 Burners-Damascus Gray-LP</t>
  </si>
  <si>
    <t>800284027430</t>
  </si>
  <si>
    <t>VGR74826GCSLP</t>
  </si>
  <si>
    <t>48"W./24"D. Gas Sealed Burner Range-6 Burners-Cast Black-LP</t>
  </si>
  <si>
    <t>800284027447</t>
  </si>
  <si>
    <t>VGR74826GSBLP</t>
  </si>
  <si>
    <t>48"W./24"D. Gas Sealed Burner Range-6 Burners-Slate Blue-LP</t>
  </si>
  <si>
    <t>800284027515</t>
  </si>
  <si>
    <t>VGR74826GANLP</t>
  </si>
  <si>
    <t>48"W./24"D. Gas Sealed Burner Range-6 Burners-Antique Bronze-LP</t>
  </si>
  <si>
    <t>800284061205</t>
  </si>
  <si>
    <t>VGR74826GNSLP</t>
  </si>
  <si>
    <t>48"W./24"D. Gas Sealed Burner Range-6 Burners-November Sky-LP</t>
  </si>
  <si>
    <t>800284061212</t>
  </si>
  <si>
    <t>VGR74826GSCLP</t>
  </si>
  <si>
    <t>48"W./24"D. Gas Sealed Burner Range-6 Burners-Spiced Cider-LP</t>
  </si>
  <si>
    <t>800284061229</t>
  </si>
  <si>
    <t>VGR74826GEULP</t>
  </si>
  <si>
    <t>48"W./24"D. Gas Sealed Burner Range-6 Burners-Eucalyptus-LP</t>
  </si>
  <si>
    <t>800284061236</t>
  </si>
  <si>
    <t>VGR74826GSPLP</t>
  </si>
  <si>
    <t>48"W./24"D. Gas Sealed Burner Range-6 Burners-Splash-LP</t>
  </si>
  <si>
    <t>800284061243</t>
  </si>
  <si>
    <t>VGR74826GMALP</t>
  </si>
  <si>
    <t>48"W./24"D. Gas Sealed Burner Range-6 Burners-Martini-LP</t>
  </si>
  <si>
    <t>800284061250</t>
  </si>
  <si>
    <t>VGR74826GBHLP</t>
  </si>
  <si>
    <t>48"W./24"D. Gas Sealed Burner Range-6 Burners-Blush-LP</t>
  </si>
  <si>
    <t>800284061267</t>
  </si>
  <si>
    <t>VGR74826GIVLP</t>
  </si>
  <si>
    <t>48"W./24"D. Gas Sealed Burner Range-6 Burners-Ivy-LP</t>
  </si>
  <si>
    <t>800284061274</t>
  </si>
  <si>
    <t>VGR74826GPWLP</t>
  </si>
  <si>
    <t>800284061281</t>
  </si>
  <si>
    <t>VGR74826GGHLP</t>
  </si>
  <si>
    <t>48"W./24"D. Gas Sealed Burner Range-6 Burners-Golden Hour-LP</t>
  </si>
  <si>
    <t>800284061304</t>
  </si>
  <si>
    <t>VGR74826GNALP</t>
  </si>
  <si>
    <t>48"W./24"D. Gas Sealed Burner Range-6 Burners-Nantucket-LP</t>
  </si>
  <si>
    <t>800284061311</t>
  </si>
  <si>
    <t>VGR74826GSQLP</t>
  </si>
  <si>
    <t>48"W./24"D. Gas Sealed Burner Range-6 Burners-Squall-LP</t>
  </si>
  <si>
    <t>800284061328</t>
  </si>
  <si>
    <t>VGR74826GVALP</t>
  </si>
  <si>
    <t>48"W./24"D. Gas Sealed Burner Range-6 Burners-Valentine-LP</t>
  </si>
  <si>
    <t>800284061335</t>
  </si>
  <si>
    <t>VGR74826GONLP</t>
  </si>
  <si>
    <t>48"W./24"D. Gas Sealed Burner Range-6 Burners-Onyx-LP</t>
  </si>
  <si>
    <t>800284061342</t>
  </si>
  <si>
    <t>VGR74826GDALP</t>
  </si>
  <si>
    <t>48"W./24"D. Gas Sealed Burner Range-6 Burners-Daffodil-LP</t>
  </si>
  <si>
    <t>800284061359</t>
  </si>
  <si>
    <t>VDR5304BSS</t>
  </si>
  <si>
    <t>30"W./24"D. Dual Fuel Self-Clean Sealed Burner Range-4 Burners-Stainless</t>
  </si>
  <si>
    <t>800284020035</t>
  </si>
  <si>
    <t>VDR5304BSSBB</t>
  </si>
  <si>
    <t>30"W./24"D. Dual Fuel Self-Clean Sealed Burner Range-4 Burners-Stainless w/Brushed Brass</t>
  </si>
  <si>
    <t>800284084532</t>
  </si>
  <si>
    <t>VDR5304BDG</t>
  </si>
  <si>
    <t>30"W./24"D. Dual Fuel Self-Clean Sealed Burner Range-4 Burners-Damascus Gray</t>
  </si>
  <si>
    <t>800284027577</t>
  </si>
  <si>
    <t>VDR5304BCS</t>
  </si>
  <si>
    <t>30"W./24"D. Dual Fuel Self-Clean Sealed Burner Range-4 Burners-Cast Black</t>
  </si>
  <si>
    <t>800284027584</t>
  </si>
  <si>
    <t>VDR5304BSB</t>
  </si>
  <si>
    <t>30"W./24"D. Dual Fuel Self-Clean Sealed Burner Range-4 Burners-Slate Blue</t>
  </si>
  <si>
    <t>800284027652</t>
  </si>
  <si>
    <t>VDR5304BAN</t>
  </si>
  <si>
    <t>30"W./24"D. Dual Fuel Self-Clean Sealed Burner Range-4 Burners-Antique Bronze</t>
  </si>
  <si>
    <t>800284061366</t>
  </si>
  <si>
    <t>VDR5304BNS</t>
  </si>
  <si>
    <t>30"W./24"D. Dual Fuel Self-Clean Sealed Burner Range-4 Burners-November Sky</t>
  </si>
  <si>
    <t>800284061373</t>
  </si>
  <si>
    <t>VDR5304BSC</t>
  </si>
  <si>
    <t>30"W./24"D. Dual Fuel Self-Clean Sealed Burner Range-4 Burners-Spiced Cider</t>
  </si>
  <si>
    <t>800284061380</t>
  </si>
  <si>
    <t>VDR5304BEU</t>
  </si>
  <si>
    <t>30"W./24"D. Dual Fuel Self-Clean Sealed Burner Range-4 Burners-Eucalyptus</t>
  </si>
  <si>
    <t>800284061397</t>
  </si>
  <si>
    <t>VDR5304BSP</t>
  </si>
  <si>
    <t>30"W./24"D. Dual Fuel Self-Clean Sealed Burner Range-4 Burners-Splash</t>
  </si>
  <si>
    <t>800284061403</t>
  </si>
  <si>
    <t>VDR5304BMA</t>
  </si>
  <si>
    <t>30"W./24"D. Dual Fuel Self-Clean Sealed Burner Range-4 Burners-Martini</t>
  </si>
  <si>
    <t>800284061410</t>
  </si>
  <si>
    <t>VDR5304BBH</t>
  </si>
  <si>
    <t>30"W./24"D. Dual Fuel Self-Clean Sealed Burner Range-4 Burners-Blush</t>
  </si>
  <si>
    <t>800284061427</t>
  </si>
  <si>
    <t>VDR5304BIV</t>
  </si>
  <si>
    <t>30"W./24"D. Dual Fuel Self-Clean Sealed Burner Range-4 Burners-Ivy</t>
  </si>
  <si>
    <t>800284061434</t>
  </si>
  <si>
    <t>VDR5304BPW</t>
  </si>
  <si>
    <t>30"W./24"D. Dual Fuel Self-Clean Sealed Burner Range-4 Burners-Pure White</t>
  </si>
  <si>
    <t>800284061441</t>
  </si>
  <si>
    <t>VDR5304BGH</t>
  </si>
  <si>
    <t>30"W./24"D. Dual Fuel Self-Clean Sealed Burner Range-4 Burners-Golden Hour</t>
  </si>
  <si>
    <t>800284061465</t>
  </si>
  <si>
    <t>VDR5304BNA</t>
  </si>
  <si>
    <t>30"W./24"D. Dual Fuel Self-Clean Sealed Burner Range-4 Burners-Nantucket</t>
  </si>
  <si>
    <t>800284061472</t>
  </si>
  <si>
    <t>VDR5304BSQ</t>
  </si>
  <si>
    <t>30"W./24"D. Dual Fuel Self-Clean Sealed Burner Range-4 Burners-Squall</t>
  </si>
  <si>
    <t>800284061489</t>
  </si>
  <si>
    <t>VDR5304BVA</t>
  </si>
  <si>
    <t>30"W./24"D. Dual Fuel Self-Clean Sealed Burner Range-4 Burners-Valentine</t>
  </si>
  <si>
    <t>800284061496</t>
  </si>
  <si>
    <t>VDR5304BON</t>
  </si>
  <si>
    <t>30"W./24"D. Dual Fuel Self-Clean Sealed Burner Range-4 Burners-Onyx</t>
  </si>
  <si>
    <t>800284061502</t>
  </si>
  <si>
    <t>VDR5304BDA</t>
  </si>
  <si>
    <t>30"W./24"D. Dual Fuel Self-Clean Sealed Burner Range-4 Burners-Daffodil</t>
  </si>
  <si>
    <t>800284061519</t>
  </si>
  <si>
    <t>VDR5304BSSLP</t>
  </si>
  <si>
    <t>30"W./24"D. Dual Fuel Self-Clean Sealed Burner Range-4 Burners-Stainless-LP</t>
  </si>
  <si>
    <t>800284020103</t>
  </si>
  <si>
    <t>VDR5304BSSBBLP</t>
  </si>
  <si>
    <t>30"W./24"D. Dual Fuel Self-Clean Sealed Burner Range-4 Burners-Stainless-LP w/Brushed Brass</t>
  </si>
  <si>
    <t>800284084549</t>
  </si>
  <si>
    <t>VDR5304BDGLP</t>
  </si>
  <si>
    <t>30"W./24"D. Dual Fuel Self-Clean Sealed Burner Range-4 Burners-Damascus Gray-LP</t>
  </si>
  <si>
    <t>800284027713</t>
  </si>
  <si>
    <t>VDR5304BCSLP</t>
  </si>
  <si>
    <t>30"W./24"D. Dual Fuel Self-Clean Sealed Burner Range-4 Burners-Cast Black-LP</t>
  </si>
  <si>
    <t>800284027720</t>
  </si>
  <si>
    <t>VDR5304BSBLP</t>
  </si>
  <si>
    <t>30"W./24"D. Dual Fuel Self-Clean Sealed Burner Range-4 Burners-Slate Blue-LP</t>
  </si>
  <si>
    <t>800284027799</t>
  </si>
  <si>
    <t>VDR5304BANLP</t>
  </si>
  <si>
    <t>30"W./24"D. Dual Fuel Self-Clean Sealed Burner Range-4 Burners-Antique Bronze-LP</t>
  </si>
  <si>
    <t>800284061526</t>
  </si>
  <si>
    <t>VDR5304BNSLP</t>
  </si>
  <si>
    <t>30"W./24"D. Dual Fuel Self-Clean Sealed Burner Range-4 Burners-November Sky-LP</t>
  </si>
  <si>
    <t>800284061533</t>
  </si>
  <si>
    <t>VDR5304BSCLP</t>
  </si>
  <si>
    <t>30"W./24"D. Dual Fuel Self-Clean Sealed Burner Range-4 Burners-Spiced Cider-LP</t>
  </si>
  <si>
    <t>800284061540</t>
  </si>
  <si>
    <t>VDR5304BEULP</t>
  </si>
  <si>
    <t>30"W./24"D. Dual Fuel Self-Clean Sealed Burner Range-4 Burners-Eucalyptus-LP</t>
  </si>
  <si>
    <t>800284061557</t>
  </si>
  <si>
    <t>VDR5304BSPLP</t>
  </si>
  <si>
    <t>30"W./24"D. Dual Fuel Self-Clean Sealed Burner Range-4 Burners-Splash-LP</t>
  </si>
  <si>
    <t>800284061564</t>
  </si>
  <si>
    <t>VDR5304BMALP</t>
  </si>
  <si>
    <t>30"W./24"D. Dual Fuel Self-Clean Sealed Burner Range-4 Burners-Martini-LP</t>
  </si>
  <si>
    <t>800284061571</t>
  </si>
  <si>
    <t>VDR5304BBHLP</t>
  </si>
  <si>
    <t>30"W./24"D. Dual Fuel Self-Clean Sealed Burner Range-4 Burners-Blush-LP</t>
  </si>
  <si>
    <t>800284061588</t>
  </si>
  <si>
    <t>VDR5304BIVLP</t>
  </si>
  <si>
    <t>30"W./24"D. Dual Fuel Self-Clean Sealed Burner Range-4 Burners-Ivy-LP</t>
  </si>
  <si>
    <t>800284061595</t>
  </si>
  <si>
    <t>VDR5304BPWLP</t>
  </si>
  <si>
    <t>30"W./24"D. Dual Fuel Self-Clean Sealed Burner Range-4 Burners-Pure White-LP</t>
  </si>
  <si>
    <t>800284061601</t>
  </si>
  <si>
    <t>VDR5304BGHLP</t>
  </si>
  <si>
    <t>30"W./24"D. Dual Fuel Self-Clean Sealed Burner Range-4 Burners-Golden Hour-LP</t>
  </si>
  <si>
    <t>800284061625</t>
  </si>
  <si>
    <t>VDR5304BNALP</t>
  </si>
  <si>
    <t>30"W./24"D. Dual Fuel Self-Clean Sealed Burner Range-4 Burners-Nantucket-LP</t>
  </si>
  <si>
    <t>800284061632</t>
  </si>
  <si>
    <t>VDR5304BSQLP</t>
  </si>
  <si>
    <t>30"W./24"D. Dual Fuel Self-Clean Sealed Burner Range-4 Burners-Squall-LP</t>
  </si>
  <si>
    <t>800284061649</t>
  </si>
  <si>
    <t>VDR5304BVALP</t>
  </si>
  <si>
    <t>30"W./24"D. Dual Fuel Self-Clean Sealed Burner Range-4 Burners-Valentine-LP</t>
  </si>
  <si>
    <t>800284061656</t>
  </si>
  <si>
    <t>VDR5304BONLP</t>
  </si>
  <si>
    <t>30"W./24"D. Dual Fuel Self-Clean Sealed Burner Range-4 Burners-Onyx-LP</t>
  </si>
  <si>
    <t>800284061663</t>
  </si>
  <si>
    <t>VDR5304BDALP</t>
  </si>
  <si>
    <t>30"W./24"D. Dual Fuel Self-Clean Sealed Burner Range-4 Burners-Daffodil-LP</t>
  </si>
  <si>
    <t>800284061670</t>
  </si>
  <si>
    <t>VDR5366BSS</t>
  </si>
  <si>
    <t>36"W./24"D. Dual Fuel Self-Clean Sealed Burner Range-6 Burners-Stainless</t>
  </si>
  <si>
    <t>800284020172</t>
  </si>
  <si>
    <t>VDR5366BSSBB</t>
  </si>
  <si>
    <t>36"W./24"D. Dual Fuel Self-Clean Sealed Burner Range-6 Burners-Stainless w/Brushed Brass</t>
  </si>
  <si>
    <t>800284084556</t>
  </si>
  <si>
    <t>VDR5366BDG</t>
  </si>
  <si>
    <t>36"W./24"D. Dual Fuel Self-Clean Sealed Burner Range-6 Burners-Damascus Gray</t>
  </si>
  <si>
    <t>800284027850</t>
  </si>
  <si>
    <t>VDR5366BCS</t>
  </si>
  <si>
    <t>36"W./24"D. Dual Fuel Self-Clean Sealed Burner Range-6 Burners-Cast Black</t>
  </si>
  <si>
    <t>800284027867</t>
  </si>
  <si>
    <t>VDR5366BSB</t>
  </si>
  <si>
    <t>36"W./24"D. Dual Fuel Self-Clean Sealed Burner Range-6 Burners-Slate Blue</t>
  </si>
  <si>
    <t>800284027935</t>
  </si>
  <si>
    <t>VDR5366BAN</t>
  </si>
  <si>
    <t>36"W./24"D. Dual Fuel Self-Clean Sealed Burner Range-6 Burners-Antique Bronze</t>
  </si>
  <si>
    <t>800284061687</t>
  </si>
  <si>
    <t>VDR5366BNS</t>
  </si>
  <si>
    <t>36"W./24"D. Dual Fuel Self-Clean Sealed Burner Range-6 Burners-November Sky</t>
  </si>
  <si>
    <t>800284061694</t>
  </si>
  <si>
    <t>VDR5366BSC</t>
  </si>
  <si>
    <t>36"W./24"D. Dual Fuel Self-Clean Sealed Burner Range-6 Burners-Spiced Cider</t>
  </si>
  <si>
    <t>800284061700</t>
  </si>
  <si>
    <t>VDR5366BEU</t>
  </si>
  <si>
    <t>36"W./24"D. Dual Fuel Self-Clean Sealed Burner Range-6 Burners-Eucalyptus</t>
  </si>
  <si>
    <t>800284061717</t>
  </si>
  <si>
    <t>VDR5366BSP</t>
  </si>
  <si>
    <t>36"W./24"D. Dual Fuel Self-Clean Sealed Burner Range-6 Burners-Splash</t>
  </si>
  <si>
    <t>800284061724</t>
  </si>
  <si>
    <t>VDR5366BMA</t>
  </si>
  <si>
    <t>36"W./24"D. Dual Fuel Self-Clean Sealed Burner Range-6 Burners-Martini</t>
  </si>
  <si>
    <t>800284061731</t>
  </si>
  <si>
    <t>VDR5366BBH</t>
  </si>
  <si>
    <t>36"W./24"D. Dual Fuel Self-Clean Sealed Burner Range-6 Burners-Blush</t>
  </si>
  <si>
    <t>800284061748</t>
  </si>
  <si>
    <t>VDR5366BIV</t>
  </si>
  <si>
    <t>36"W./24"D. Dual Fuel Self-Clean Sealed Burner Range-6 Burners-Ivy</t>
  </si>
  <si>
    <t>800284061755</t>
  </si>
  <si>
    <t>VDR5366BPW</t>
  </si>
  <si>
    <t>36"W./24"D. Dual Fuel Self-Clean Sealed Burner Range-6 Burners-Pure White</t>
  </si>
  <si>
    <t>800284061762</t>
  </si>
  <si>
    <t>VDR5366BGH</t>
  </si>
  <si>
    <t>36"W./24"D. Dual Fuel Self-Clean Sealed Burner Range-6 Burners-Golden Hour</t>
  </si>
  <si>
    <t>800284061786</t>
  </si>
  <si>
    <t>VDR5366BNA</t>
  </si>
  <si>
    <t>36"W./24"D. Dual Fuel Self-Clean Sealed Burner Range-6 Burners-Nantucket</t>
  </si>
  <si>
    <t>800284061793</t>
  </si>
  <si>
    <t>VDR5366BSQ</t>
  </si>
  <si>
    <t>36"W./24"D. Dual Fuel Self-Clean Sealed Burner Range-6 Burners-Squall</t>
  </si>
  <si>
    <t>800284061809</t>
  </si>
  <si>
    <t>VDR5366BVA</t>
  </si>
  <si>
    <t>36"W./24"D. Dual Fuel Self-Clean Sealed Burner Range-6 Burners-Valentine</t>
  </si>
  <si>
    <t>800284061816</t>
  </si>
  <si>
    <t>VDR5366BON</t>
  </si>
  <si>
    <t>36"W./24"D. Dual Fuel Self-Clean Sealed Burner Range-6 Burners-Onyx</t>
  </si>
  <si>
    <t>800284061823</t>
  </si>
  <si>
    <t>VDR5366BDA</t>
  </si>
  <si>
    <t>36"W./24"D. Dual Fuel Self-Clean Sealed Burner Range-6 Burners-Daffodil</t>
  </si>
  <si>
    <t>800284061830</t>
  </si>
  <si>
    <t>VDR5366BSSLP</t>
  </si>
  <si>
    <t>36"W./24"D. Dual Fuel Self-Clean Sealed Burner Range-6 Burners-Stainless-LP</t>
  </si>
  <si>
    <t>800284020240</t>
  </si>
  <si>
    <t>VDR5366BSSBBLP</t>
  </si>
  <si>
    <t>36"W./24"D. Dual Fuel Self-Clean Sealed Burner Range-6 Burners-Stainless-LP w/Brushed Brass</t>
  </si>
  <si>
    <t>800284084563</t>
  </si>
  <si>
    <t>VDR5366BDGLP</t>
  </si>
  <si>
    <t>36"W./24"D. Dual Fuel Self-Clean Sealed Burner Range-6 Burners-Damascus Gray-LP</t>
  </si>
  <si>
    <t>800284027997</t>
  </si>
  <si>
    <t>VDR5366BCSLP</t>
  </si>
  <si>
    <t>36"W./24"D. Dual Fuel Self-Clean Sealed Burner Range-6 Burners-Cast Black-LP</t>
  </si>
  <si>
    <t>800284028000</t>
  </si>
  <si>
    <t>VDR5366BSBLP</t>
  </si>
  <si>
    <t>36"W./24"D. Dual Fuel Self-Clean Sealed Burner Range-6 Burners-Slate Blue-LP</t>
  </si>
  <si>
    <t>800284028079</t>
  </si>
  <si>
    <t>VDR5366BANLP</t>
  </si>
  <si>
    <t>36"W./24"D. Dual Fuel Self-Clean Sealed Burner Range-6 Burners-Antique Bronze-LP</t>
  </si>
  <si>
    <t>800284061847</t>
  </si>
  <si>
    <t>VDR5366BNSLP</t>
  </si>
  <si>
    <t>36"W./24"D. Dual Fuel Self-Clean Sealed Burner Range-6 Burners-November Sky-LP</t>
  </si>
  <si>
    <t>800284061854</t>
  </si>
  <si>
    <t>VDR5366BSCLP</t>
  </si>
  <si>
    <t>36"W./24"D. Dual Fuel Self-Clean Sealed Burner Range-6 Burners-Spiced Cider-LP</t>
  </si>
  <si>
    <t>800284061861</t>
  </si>
  <si>
    <t>VDR5366BEULP</t>
  </si>
  <si>
    <t>36"W./24"D. Dual Fuel Self-Clean Sealed Burner Range-6 Burners-Eucalyptus-LP</t>
  </si>
  <si>
    <t>800284061878</t>
  </si>
  <si>
    <t>VDR5366BSPLP</t>
  </si>
  <si>
    <t>36"W./24"D. Dual Fuel Self-Clean Sealed Burner Range-6 Burners-Splash-LP</t>
  </si>
  <si>
    <t>800284061885</t>
  </si>
  <si>
    <t>VDR5366BMALP</t>
  </si>
  <si>
    <t>36"W./24"D. Dual Fuel Self-Clean Sealed Burner Range-6 Burners-Martini-LP</t>
  </si>
  <si>
    <t>800284061892</t>
  </si>
  <si>
    <t>VDR5366BBHLP</t>
  </si>
  <si>
    <t>36"W./24"D. Dual Fuel Self-Clean Sealed Burner Range-6 Burners-Blush-LP</t>
  </si>
  <si>
    <t>800284061908</t>
  </si>
  <si>
    <t>VDR5366BIVLP</t>
  </si>
  <si>
    <t>36"W./24"D. Dual Fuel Self-Clean Sealed Burner Range-6 Burners-Ivy-LP</t>
  </si>
  <si>
    <t>800284061915</t>
  </si>
  <si>
    <t>VDR5366BPWLP</t>
  </si>
  <si>
    <t>36"W./24"D. Dual Fuel Self-Clean Sealed Burner Range-6 Burners-Pure White-LP</t>
  </si>
  <si>
    <t>800284061922</t>
  </si>
  <si>
    <t>VDR5366BGHLP</t>
  </si>
  <si>
    <t>36"W./24"D. Dual Fuel Self-Clean Sealed Burner Range-6 Burners-Golden Hour-LP</t>
  </si>
  <si>
    <t>800284061946</t>
  </si>
  <si>
    <t>VDR5366BNALP</t>
  </si>
  <si>
    <t>36"W./24"D. Dual Fuel Self-Clean Sealed Burner Range-6 Burners-Nantucket-LP</t>
  </si>
  <si>
    <t>800284061953</t>
  </si>
  <si>
    <t>VDR5366BSQLP</t>
  </si>
  <si>
    <t>36"W./24"D. Dual Fuel Self-Clean Sealed Burner Range-6 Burners-Squall-LP</t>
  </si>
  <si>
    <t>800284061960</t>
  </si>
  <si>
    <t>VDR5366BVALP</t>
  </si>
  <si>
    <t>36"W./24"D. Dual Fuel Self-Clean Sealed Burner Range-6 Burners-Valentine-LP</t>
  </si>
  <si>
    <t>800284061977</t>
  </si>
  <si>
    <t>VDR5366BONLP</t>
  </si>
  <si>
    <t>36"W./24"D. Dual Fuel Self-Clean Sealed Burner Range-6 Burners-Onyx-LP</t>
  </si>
  <si>
    <t>800284061984</t>
  </si>
  <si>
    <t>VDR5366BDALP</t>
  </si>
  <si>
    <t>36"W./24"D. Dual Fuel Self-Clean Sealed Burner Range-6 Burners-Daffodil-LP</t>
  </si>
  <si>
    <t>800284061991</t>
  </si>
  <si>
    <t>VDR5364GSS</t>
  </si>
  <si>
    <t>36"W./24"D. Dual Fuel Self-Clean Sealed Burner Range-4 Burners/Griddle-Stainless</t>
  </si>
  <si>
    <t>800284020318</t>
  </si>
  <si>
    <t>VDR5364GSSBB</t>
  </si>
  <si>
    <t>36"W./24"D. Dual Fuel Self-Clean Sealed Burner Range-4 Burners/Griddle-Stainless w/Brushed Brass</t>
  </si>
  <si>
    <t>800284084570</t>
  </si>
  <si>
    <t>VDR5364GDG</t>
  </si>
  <si>
    <t>36"W./24"D. Dual Fuel Self-Clean Sealed Burner Range-4 Burners/Griddle-Damascus Gray</t>
  </si>
  <si>
    <t>800284028130</t>
  </si>
  <si>
    <t>VDR5364GCS</t>
  </si>
  <si>
    <t>36"W./24"D. Dual Fuel Self-Clean Sealed Burner Range-4 Burners/Griddle-Cast Black</t>
  </si>
  <si>
    <t>800284028147</t>
  </si>
  <si>
    <t>VDR5364GSB</t>
  </si>
  <si>
    <t>36"W./24"D. Dual Fuel Self-Clean Sealed Burner Range-4 Burners/Griddle-Slate Blue</t>
  </si>
  <si>
    <t>800284028215</t>
  </si>
  <si>
    <t>VDR5364GAN</t>
  </si>
  <si>
    <t>36"W./24"D. Dual Fuel Self-Clean Sealed Burner Range-4 Burners/Griddle-Antique Bronze</t>
  </si>
  <si>
    <t>800284062004</t>
  </si>
  <si>
    <t>VDR5364GNS</t>
  </si>
  <si>
    <t>36"W./24"D. Dual Fuel Self-Clean Sealed Burner Range-4 Burners/Griddle-November Sky</t>
  </si>
  <si>
    <t>800284062011</t>
  </si>
  <si>
    <t>VDR5364GSC</t>
  </si>
  <si>
    <t>36"W./24"D. Dual Fuel Self-Clean Sealed Burner Range-4 Burners/Griddle-Spiced Cider</t>
  </si>
  <si>
    <t>800284062028</t>
  </si>
  <si>
    <t>VDR5364GEU</t>
  </si>
  <si>
    <t>36"W./24"D. Dual Fuel Self-Clean Sealed Burner Range-4 Burners/Griddle-Eucalyptus</t>
  </si>
  <si>
    <t>800284062035</t>
  </si>
  <si>
    <t>VDR5364GSP</t>
  </si>
  <si>
    <t>36"W./24"D. Dual Fuel Self-Clean Sealed Burner Range-4 Burners/Griddle-Splash</t>
  </si>
  <si>
    <t>800284062042</t>
  </si>
  <si>
    <t>VDR5364GMA</t>
  </si>
  <si>
    <t>36"W./24"D. Dual Fuel Self-Clean Sealed Burner Range-4 Burners/Griddle-Martini</t>
  </si>
  <si>
    <t>800284062059</t>
  </si>
  <si>
    <t>VDR5364GBH</t>
  </si>
  <si>
    <t>36"W./24"D. Dual Fuel Self-Clean Sealed Burner Range-4 Burners/Griddle-Blush</t>
  </si>
  <si>
    <t>800284062066</t>
  </si>
  <si>
    <t>VDR5364GIV</t>
  </si>
  <si>
    <t>36"W./24"D. Dual Fuel Self-Clean Sealed Burner Range-4 Burners/Griddle-Ivy</t>
  </si>
  <si>
    <t>800284062073</t>
  </si>
  <si>
    <t>VDR5364GPW</t>
  </si>
  <si>
    <t>36"W./24"D. Dual Fuel Self-Clean Sealed Burner Range-4 Burners/Griddle-Pure White</t>
  </si>
  <si>
    <t>800284062080</t>
  </si>
  <si>
    <t>VDR5364GGH</t>
  </si>
  <si>
    <t>36"W./24"D. Dual Fuel Self-Clean Sealed Burner Range-4 Burners/Griddle-Golden Hour</t>
  </si>
  <si>
    <t>800284062103</t>
  </si>
  <si>
    <t>VDR5364GNA</t>
  </si>
  <si>
    <t>36"W./24"D. Dual Fuel Self-Clean Sealed Burner Range-4 Burners/Griddle-Nantucket</t>
  </si>
  <si>
    <t>800284062110</t>
  </si>
  <si>
    <t>VDR5364GSQ</t>
  </si>
  <si>
    <t>36"W./24"D. Dual Fuel Self-Clean Sealed Burner Range-4 Burners/Griddle-Squall</t>
  </si>
  <si>
    <t>800284062127</t>
  </si>
  <si>
    <t>VDR5364GVA</t>
  </si>
  <si>
    <t>36"W./24"D. Dual Fuel Self-Clean Sealed Burner Range-4 Burners/Griddle-Valentine</t>
  </si>
  <si>
    <t>800284062134</t>
  </si>
  <si>
    <t>VDR5364GON</t>
  </si>
  <si>
    <t>36"W./24"D. Dual Fuel Self-Clean Sealed Burner Range-4 Burners/Griddle-Onyx</t>
  </si>
  <si>
    <t>800284062141</t>
  </si>
  <si>
    <t>VDR5364GDA</t>
  </si>
  <si>
    <t>36"W./24"D. Dual Fuel Self-Clean Sealed Burner Range-4 Burners/Griddle-Daffodil</t>
  </si>
  <si>
    <t>800284062158</t>
  </si>
  <si>
    <t>VDR5364GSSLP</t>
  </si>
  <si>
    <t>36"W./24"D. Dual Fuel Self-Clean Sealed Burner Range-4 Burners/Griddle-Stainless-LP</t>
  </si>
  <si>
    <t>800284020387</t>
  </si>
  <si>
    <t>VDR5364GSSBBLP</t>
  </si>
  <si>
    <t>36"W./24"D. Dual Fuel Self-Clean Sealed Burner Range-4 Burners/Griddle-Stainless-LP w/Brushed Brass</t>
  </si>
  <si>
    <t>800284084587</t>
  </si>
  <si>
    <t>VDR5364GDGLP</t>
  </si>
  <si>
    <t>36"W./24"D. Dual Fuel Self-Clean Sealed Burner Range-4 Burners/Griddle-Damascus Gray-LP</t>
  </si>
  <si>
    <t>800284028277</t>
  </si>
  <si>
    <t>VDR5364GCSLP</t>
  </si>
  <si>
    <t>36"W./24"D. Dual Fuel Self-Clean Sealed Burner Range-4 Burners/Griddle-Cast Black-LP</t>
  </si>
  <si>
    <t>800284028284</t>
  </si>
  <si>
    <t>VDR5364GSBLP</t>
  </si>
  <si>
    <t>36"W./24"D. Dual Fuel Self-Clean Sealed Burner Range-4 Burners/Griddle-Slate Blue-LP</t>
  </si>
  <si>
    <t>800284028352</t>
  </si>
  <si>
    <t>VDR5364GANLP</t>
  </si>
  <si>
    <t>36"W./24"D. Dual Fuel Self-Clean Sealed Burner Range-4 Burners/Griddle-Antique Bronze-LP</t>
  </si>
  <si>
    <t>800284062165</t>
  </si>
  <si>
    <t>VDR5364GNSLP</t>
  </si>
  <si>
    <t>36"W./24"D. Dual Fuel Self-Clean Sealed Burner Range-4 Burners/Griddle-November Sky-LP</t>
  </si>
  <si>
    <t>800284062172</t>
  </si>
  <si>
    <t>VDR5364GSCLP</t>
  </si>
  <si>
    <t>36"W./24"D. Dual Fuel Self-Clean Sealed Burner Range-4 Burners/Griddle-Spiced Cider-LP</t>
  </si>
  <si>
    <t>800284062189</t>
  </si>
  <si>
    <t>VDR5364GEULP</t>
  </si>
  <si>
    <t>36"W./24"D. Dual Fuel Self-Clean Sealed Burner Range-4 Burners/Griddle-Eucalyptus-LP</t>
  </si>
  <si>
    <t>800284062196</t>
  </si>
  <si>
    <t>VDR5364GSPLP</t>
  </si>
  <si>
    <t>36"W./24"D. Dual Fuel Self-Clean Sealed Burner Range-4 Burners/Griddle-Splash-LP</t>
  </si>
  <si>
    <t>800284062202</t>
  </si>
  <si>
    <t>VDR5364GMALP</t>
  </si>
  <si>
    <t>36"W./24"D. Dual Fuel Self-Clean Sealed Burner Range-4 Burners/Griddle-Martini-LP</t>
  </si>
  <si>
    <t>800284062219</t>
  </si>
  <si>
    <t>VDR5364GBHLP</t>
  </si>
  <si>
    <t>36"W./24"D. Dual Fuel Self-Clean Sealed Burner Range-4 Burners/Griddle-Blush-LP</t>
  </si>
  <si>
    <t>800284062226</t>
  </si>
  <si>
    <t>VDR5364GIVLP</t>
  </si>
  <si>
    <t>36"W./24"D. Dual Fuel Self-Clean Sealed Burner Range-4 Burners/Griddle-Ivy-LP</t>
  </si>
  <si>
    <t>800284062233</t>
  </si>
  <si>
    <t>VDR5364GPWLP</t>
  </si>
  <si>
    <t>36"W./24"D. Dual Fuel Self-Clean Sealed Burner Range-4 Burners/Griddle-Pure White-LP</t>
  </si>
  <si>
    <t>800284062240</t>
  </si>
  <si>
    <t>VDR5364GGHLP</t>
  </si>
  <si>
    <t>36"W./24"D. Dual Fuel Self-Clean Sealed Burner Range-4 Burners/Griddle-Golden Hour-LP</t>
  </si>
  <si>
    <t>800284062264</t>
  </si>
  <si>
    <t>VDR5364GNALP</t>
  </si>
  <si>
    <t>36"W./24"D. Dual Fuel Self-Clean Sealed Burner Range-4 Burners/Griddle-Nantucket-LP</t>
  </si>
  <si>
    <t>800284062271</t>
  </si>
  <si>
    <t>VDR5364GSQLP</t>
  </si>
  <si>
    <t>36"W./24"D. Dual Fuel Self-Clean Sealed Burner Range-4 Burners/Griddle-Squall-LP</t>
  </si>
  <si>
    <t>800284062288</t>
  </si>
  <si>
    <t>VDR5364GVALP</t>
  </si>
  <si>
    <t>36"W./24"D. Dual Fuel Self-Clean Sealed Burner Range-4 Burners/Griddle-Valentine-LP</t>
  </si>
  <si>
    <t>800284062295</t>
  </si>
  <si>
    <t>VDR5364GONLP</t>
  </si>
  <si>
    <t>36"W./24"D. Dual Fuel Self-Clean Sealed Burner Range-4 Burners/Griddle-Onyx-LP</t>
  </si>
  <si>
    <t>800284062301</t>
  </si>
  <si>
    <t>VDR5364GDALP</t>
  </si>
  <si>
    <t>36"W./24"D. Dual Fuel Self-Clean Sealed Burner Range-4 Burners/Griddle-Daffodil-LP</t>
  </si>
  <si>
    <t>800284062318</t>
  </si>
  <si>
    <t>VDR5488BSS</t>
  </si>
  <si>
    <t>48"W./24"D. Dual Fuel Self-Clean Sealed Burner Range-8 Burners-Stainless</t>
  </si>
  <si>
    <t>800284020592</t>
  </si>
  <si>
    <t>VDR5488BSSBB</t>
  </si>
  <si>
    <t>48"W./24"D. Dual Fuel Self-Clean Sealed Burner Range-8 Burners-Stainless w/Brushed Brass</t>
  </si>
  <si>
    <t>800284084594</t>
  </si>
  <si>
    <t>VDR5488BDG</t>
  </si>
  <si>
    <t>48"W./24"D. Dual Fuel Self-Clean Sealed Burner Range-8 Burners-Damascus Gray</t>
  </si>
  <si>
    <t>800284028697</t>
  </si>
  <si>
    <t>VDR5488BCS</t>
  </si>
  <si>
    <t>48"W./24"D. Dual Fuel Self-Clean Sealed Burner Range-8 Burners-Cast Black</t>
  </si>
  <si>
    <t>800284028703</t>
  </si>
  <si>
    <t>VDR5488BSB</t>
  </si>
  <si>
    <t>48"W./24"D. Dual Fuel Self-Clean Sealed Burner Range-8 Burners-Slate Blue</t>
  </si>
  <si>
    <t>800284028772</t>
  </si>
  <si>
    <t>VDR5488BAN</t>
  </si>
  <si>
    <t>48"W./24"D. Dual Fuel Self-Clean Sealed Burner Range-8 Burners-Antique Bronze</t>
  </si>
  <si>
    <t>800284062325</t>
  </si>
  <si>
    <t>VDR5488BNS</t>
  </si>
  <si>
    <t>48"W./24"D. Dual Fuel Self-Clean Sealed Burner Range-8 Burners-November Sky</t>
  </si>
  <si>
    <t>800284062332</t>
  </si>
  <si>
    <t>VDR5488BSC</t>
  </si>
  <si>
    <t>48"W./24"D. Dual Fuel Self-Clean Sealed Burner Range-8 Burners-Spiced Cider</t>
  </si>
  <si>
    <t>800284062349</t>
  </si>
  <si>
    <t>VDR5488BEU</t>
  </si>
  <si>
    <t>48"W./24"D. Dual Fuel Self-Clean Sealed Burner Range-8 Burners-Eucalyptus</t>
  </si>
  <si>
    <t>800284062356</t>
  </si>
  <si>
    <t>VDR5488BSP</t>
  </si>
  <si>
    <t>48"W./24"D. Dual Fuel Self-Clean Sealed Burner Range-8 Burners-Splash</t>
  </si>
  <si>
    <t>800284062363</t>
  </si>
  <si>
    <t>VDR5488BMA</t>
  </si>
  <si>
    <t>48"W./24"D. Dual Fuel Self-Clean Sealed Burner Range-8 Burners-Martini</t>
  </si>
  <si>
    <t>800284062370</t>
  </si>
  <si>
    <t>VDR5488BBH</t>
  </si>
  <si>
    <t>48"W./24"D. Dual Fuel Self-Clean Sealed Burner Range-8 Burners-Blush</t>
  </si>
  <si>
    <t>800284062387</t>
  </si>
  <si>
    <t>VDR5488BIV</t>
  </si>
  <si>
    <t>48"W./24"D. Dual Fuel Self-Clean Sealed Burner Range-8 Burners-Ivy</t>
  </si>
  <si>
    <t>800284062394</t>
  </si>
  <si>
    <t>VDR5488BPW</t>
  </si>
  <si>
    <t>48"W./24"D. Dual Fuel Self-Clean Sealed Burner Range-8 Burners-Pure White</t>
  </si>
  <si>
    <t>800284062400</t>
  </si>
  <si>
    <t>VDR5488BGH</t>
  </si>
  <si>
    <t>48"W./24"D. Dual Fuel Self-Clean Sealed Burner Range-8 Burners-Golden Hour</t>
  </si>
  <si>
    <t>800284062424</t>
  </si>
  <si>
    <t>VDR5488BNA</t>
  </si>
  <si>
    <t>48"W./24"D. Dual Fuel Self-Clean Sealed Burner Range-8 Burners-Nantucket</t>
  </si>
  <si>
    <t>800284062431</t>
  </si>
  <si>
    <t>VDR5488BSQ</t>
  </si>
  <si>
    <t>48"W./24"D. Dual Fuel Self-Clean Sealed Burner Range-8 Burners-Squall</t>
  </si>
  <si>
    <t>800284062448</t>
  </si>
  <si>
    <t>VDR5488BVA</t>
  </si>
  <si>
    <t>48"W./24"D. Dual Fuel Self-Clean Sealed Burner Range-8 Burners-Valentine</t>
  </si>
  <si>
    <t>800284062455</t>
  </si>
  <si>
    <t>VDR5488BON</t>
  </si>
  <si>
    <t>48"W./24"D. Dual Fuel Self-Clean Sealed Burner Range-8 Burners-Onyx</t>
  </si>
  <si>
    <t>800284062462</t>
  </si>
  <si>
    <t>VDR5488BDA</t>
  </si>
  <si>
    <t>48"W./24"D. Dual Fuel Self-Clean Sealed Burner Range-8 Burners-Daffodil</t>
  </si>
  <si>
    <t>800284062479</t>
  </si>
  <si>
    <t>VDR5488BSSLP</t>
  </si>
  <si>
    <t>48"W./24"D. Dual Fuel Self-Clean Sealed Burner Range-8 Burners-Stainless-LP</t>
  </si>
  <si>
    <t>800284020660</t>
  </si>
  <si>
    <t>VDR5488BSSBBLP</t>
  </si>
  <si>
    <t>48"W./24"D. Dual Fuel Self-Clean Sealed Burner Range-8 Burners-Stainless-LP w/Brushed Brass</t>
  </si>
  <si>
    <t>800284084600</t>
  </si>
  <si>
    <t>VDR5488BDGLP</t>
  </si>
  <si>
    <t>48"W./24"D. Dual Fuel Self-Clean Sealed Burner Range-8 Burners-Damascus Gray-LP</t>
  </si>
  <si>
    <t>800284028833</t>
  </si>
  <si>
    <t>VDR5488BCSLP</t>
  </si>
  <si>
    <t>48"W./24"D. Dual Fuel Self-Clean Sealed Burner Range-8 Burners-Cast Black-LP</t>
  </si>
  <si>
    <t>800284028840</t>
  </si>
  <si>
    <t>VDR5488BSBLP</t>
  </si>
  <si>
    <t>48"W./24"D. Dual Fuel Self-Clean Sealed Burner Range-8 Burners-Slate Blue-LP</t>
  </si>
  <si>
    <t>800284028918</t>
  </si>
  <si>
    <t>VDR5488BANLP</t>
  </si>
  <si>
    <t>48"W./24"D. Dual Fuel Self-Clean Sealed Burner Range-8 Burners-Antique Bronze-LP</t>
  </si>
  <si>
    <t>800284062486</t>
  </si>
  <si>
    <t>VDR5488BNSLP</t>
  </si>
  <si>
    <t>48"W./24"D. Dual Fuel Self-Clean Sealed Burner Range-8 Burners-November Sky-LP</t>
  </si>
  <si>
    <t>800284062493</t>
  </si>
  <si>
    <t>VDR5488BSCLP</t>
  </si>
  <si>
    <t>48"W./24"D. Dual Fuel Self-Clean Sealed Burner Range-8 Burners-Spiced Cider-LP</t>
  </si>
  <si>
    <t>800284062509</t>
  </si>
  <si>
    <t>VDR5488BEULP</t>
  </si>
  <si>
    <t>48"W./24"D. Dual Fuel Self-Clean Sealed Burner Range-8 Burners-Eucalyptus-LP</t>
  </si>
  <si>
    <t>800284062516</t>
  </si>
  <si>
    <t>VDR5488BSPLP</t>
  </si>
  <si>
    <t>48"W./24"D. Dual Fuel Self-Clean Sealed Burner Range-8 Burners-Splash-LP</t>
  </si>
  <si>
    <t>800284062523</t>
  </si>
  <si>
    <t>VDR5488BMALP</t>
  </si>
  <si>
    <t>48"W./24"D. Dual Fuel Self-Clean Sealed Burner Range-8 Burners-Martini-LP</t>
  </si>
  <si>
    <t>800284062530</t>
  </si>
  <si>
    <t>VDR5488BBHLP</t>
  </si>
  <si>
    <t>48"W./24"D. Dual Fuel Self-Clean Sealed Burner Range-8 Burners-Blush-LP</t>
  </si>
  <si>
    <t>800284062547</t>
  </si>
  <si>
    <t>VDR5488BIVLP</t>
  </si>
  <si>
    <t>48"W./24"D. Dual Fuel Self-Clean Sealed Burner Range-8 Burners-Ivy-LP</t>
  </si>
  <si>
    <t>800284062554</t>
  </si>
  <si>
    <t>VDR5488BPWLP</t>
  </si>
  <si>
    <t>48"W./24"D. Dual Fuel Self-Clean Sealed Burner Range-8 Burners-Pure White-LP</t>
  </si>
  <si>
    <t>800284062561</t>
  </si>
  <si>
    <t>VDR5488BGHLP</t>
  </si>
  <si>
    <t>48"W./24"D. Dual Fuel Self-Clean Sealed Burner Range-8 Burners-Golden Hour-LP</t>
  </si>
  <si>
    <t>800284062585</t>
  </si>
  <si>
    <t>VDR5488BNALP</t>
  </si>
  <si>
    <t>48"W./24"D. Dual Fuel Self-Clean Sealed Burner Range-8 Burners-Nantucket-LP</t>
  </si>
  <si>
    <t>800284062592</t>
  </si>
  <si>
    <t>VDR5488BSQLP</t>
  </si>
  <si>
    <t>48"W./24"D. Dual Fuel Self-Clean Sealed Burner Range-8 Burners-Squall-LP</t>
  </si>
  <si>
    <t>800284062608</t>
  </si>
  <si>
    <t>VDR5488BVALP</t>
  </si>
  <si>
    <t>48"W./24"D. Dual Fuel Self-Clean Sealed Burner Range-8 Burners-Valentine-LP</t>
  </si>
  <si>
    <t>800284062615</t>
  </si>
  <si>
    <t>VDR5488BONLP</t>
  </si>
  <si>
    <t>48"W./24"D. Dual Fuel Self-Clean Sealed Burner Range-8 Burners-Onyx-LP</t>
  </si>
  <si>
    <t>800284062622</t>
  </si>
  <si>
    <t>VDR5488BDALP</t>
  </si>
  <si>
    <t>48"W./24"D. Dual Fuel Self-Clean Sealed Burner Range-8 Burners-Daffodil-LP</t>
  </si>
  <si>
    <t>800284062639</t>
  </si>
  <si>
    <t>VDR5486GSS</t>
  </si>
  <si>
    <t>48"W./24"D. Dual Fuel Self-Clean Sealed Burner Range-6 Burners/Griddle-Stainless</t>
  </si>
  <si>
    <t>800284020455</t>
  </si>
  <si>
    <t>VDR5486GSSBB</t>
  </si>
  <si>
    <t>48"W./24"D. Dual Fuel Self-Clean Sealed Burner Range-6 Burners/Griddle-Stainless w/Brushed Brass</t>
  </si>
  <si>
    <t>800284084617</t>
  </si>
  <si>
    <t>VDR5486GDG</t>
  </si>
  <si>
    <t>48"W./24"D. Dual Fuel Self-Clean Sealed Burner Range-6 Burners/Griddle-Damascus Gray</t>
  </si>
  <si>
    <t>800284028413</t>
  </si>
  <si>
    <t>VDR5486GCS</t>
  </si>
  <si>
    <t>48"W./24"D. Dual Fuel Self-Clean Sealed Burner Range-6 Burners/Griddle-Cast Black</t>
  </si>
  <si>
    <t>800284028420</t>
  </si>
  <si>
    <t>VDR5486GSB</t>
  </si>
  <si>
    <t>48"W./24"D. Dual Fuel Self-Clean Sealed Burner Range-6 Burners/Griddle-Slate Blue</t>
  </si>
  <si>
    <t>800284028499</t>
  </si>
  <si>
    <t>VDR5486GAN</t>
  </si>
  <si>
    <t>48"W./24"D. Dual Fuel Self-Clean Sealed Burner Range-6 Burners/Griddle-Antique Bronze</t>
  </si>
  <si>
    <t>800284062646</t>
  </si>
  <si>
    <t>VDR5486GNS</t>
  </si>
  <si>
    <t>48"W./24"D. Dual Fuel Self-Clean Sealed Burner Range-6 Burners/Griddle-November Sky</t>
  </si>
  <si>
    <t>800284062653</t>
  </si>
  <si>
    <t>VDR5486GSC</t>
  </si>
  <si>
    <t>48"W./24"D. Dual Fuel Self-Clean Sealed Burner Range-6 Burners/Griddle-Spiced Cider</t>
  </si>
  <si>
    <t>800284062660</t>
  </si>
  <si>
    <t>VDR5486GEU</t>
  </si>
  <si>
    <t>48"W./24"D. Dual Fuel Self-Clean Sealed Burner Range-6 Burners/Griddle-Eucalyptus</t>
  </si>
  <si>
    <t>800284062677</t>
  </si>
  <si>
    <t>VDR5486GSP</t>
  </si>
  <si>
    <t>48"W./24"D. Dual Fuel Self-Clean Sealed Burner Range-6 Burners/Griddle-Splash</t>
  </si>
  <si>
    <t>800284062684</t>
  </si>
  <si>
    <t>VDR5486GMA</t>
  </si>
  <si>
    <t>48"W./24"D. Dual Fuel Self-Clean Sealed Burner Range-6 Burners/Griddle-Martini</t>
  </si>
  <si>
    <t>800284062691</t>
  </si>
  <si>
    <t>VDR5486GBH</t>
  </si>
  <si>
    <t>48"W./24"D. Dual Fuel Self-Clean Sealed Burner Range-6 Burners/Griddle-Blush</t>
  </si>
  <si>
    <t>800284062707</t>
  </si>
  <si>
    <t>VDR5486GIV</t>
  </si>
  <si>
    <t>48"W./24"D. Dual Fuel Self-Clean Sealed Burner Range-6 Burners/Griddle-Ivy</t>
  </si>
  <si>
    <t>800284062714</t>
  </si>
  <si>
    <t>VDR5486GPW</t>
  </si>
  <si>
    <t>48"W./24"D. Dual Fuel Self-Clean Sealed Burner Range-6 Burners/Griddle-Pure White</t>
  </si>
  <si>
    <t>800284062721</t>
  </si>
  <si>
    <t>VDR5486GGH</t>
  </si>
  <si>
    <t>48"W./24"D. Dual Fuel Self-Clean Sealed Burner Range-6 Burners/Griddle-Golden Hour</t>
  </si>
  <si>
    <t>800284062745</t>
  </si>
  <si>
    <t>VDR5486GNA</t>
  </si>
  <si>
    <t>48"W./24"D. Dual Fuel Self-Clean Sealed Burner Range-6 Burners/Griddle-Nantucket</t>
  </si>
  <si>
    <t>800284062752</t>
  </si>
  <si>
    <t>VDR5486GSQ</t>
  </si>
  <si>
    <t>48"W./24"D. Dual Fuel Self-Clean Sealed Burner Range-6 Burners/Griddle-Squall</t>
  </si>
  <si>
    <t>800284062769</t>
  </si>
  <si>
    <t>VDR5486GVA</t>
  </si>
  <si>
    <t>48"W./24"D. Dual Fuel Self-Clean Sealed Burner Range-6 Burners/Griddle-Valentine</t>
  </si>
  <si>
    <t>800284062776</t>
  </si>
  <si>
    <t>VDR5486GON</t>
  </si>
  <si>
    <t>48"W./24"D. Dual Fuel Self-Clean Sealed Burner Range-6 Burners/Griddle-Onyx</t>
  </si>
  <si>
    <t>800284062783</t>
  </si>
  <si>
    <t>VDR5486GDA</t>
  </si>
  <si>
    <t>48"W./24"D. Dual Fuel Self-Clean Sealed Burner Range-6 Burners/Griddle-Daffodil</t>
  </si>
  <si>
    <t>800284062790</t>
  </si>
  <si>
    <t>VDR5486GSSLP</t>
  </si>
  <si>
    <t>48"W./24"D. Dual Fuel Self-Clean Sealed Burner Range-6 Burners/Griddle-Stainless-LP</t>
  </si>
  <si>
    <t>800284020523</t>
  </si>
  <si>
    <t>VDR5486GSSBBLP</t>
  </si>
  <si>
    <t>48"W./24"D. Dual Fuel Self-Clean Sealed Burner Range-6 Burners/Griddle-Stainless-LP w/Brushed Brass</t>
  </si>
  <si>
    <t>800284084624</t>
  </si>
  <si>
    <t>VDR5486GDGLP</t>
  </si>
  <si>
    <t>48"W./24"D. Dual Fuel Self-Clean Sealed Burner Range-6 Burners/Griddle-Damascus Gray-LP</t>
  </si>
  <si>
    <t>800284028550</t>
  </si>
  <si>
    <t>VDR5486GCSLP</t>
  </si>
  <si>
    <t>48"W./24"D. Dual Fuel Self-Clean Sealed Burner Range-6 Burners/Griddle-Cast Black-LP</t>
  </si>
  <si>
    <t>800284028567</t>
  </si>
  <si>
    <t>VDR5486GSBLP</t>
  </si>
  <si>
    <t>48"W./24"D. Dual Fuel Self-Clean Sealed Burner Range-6 Burners/Griddle-Slate Blue-LP</t>
  </si>
  <si>
    <t>800284028635</t>
  </si>
  <si>
    <t>VDR5486GANLP</t>
  </si>
  <si>
    <t>48"W./24"D. Dual Fuel Self-Clean Sealed Burner Range-6 Burners/Griddle-Antique Bronze-LP</t>
  </si>
  <si>
    <t>800284062806</t>
  </si>
  <si>
    <t>VDR5486GNSLP</t>
  </si>
  <si>
    <t>48"W./24"D. Dual Fuel Self-Clean Sealed Burner Range-6 Burners/Griddle-November Sky-LP</t>
  </si>
  <si>
    <t>800284062813</t>
  </si>
  <si>
    <t>VDR5486GSCLP</t>
  </si>
  <si>
    <t>48"W./24"D. Dual Fuel Self-Clean Sealed Burner Range-6 Burners/Griddle-Spiced Cider-LP</t>
  </si>
  <si>
    <t>800284062820</t>
  </si>
  <si>
    <t>VDR5486GEULP</t>
  </si>
  <si>
    <t>48"W./24"D. Dual Fuel Self-Clean Sealed Burner Range-6 Burners/Griddle-Eucalyptus-LP</t>
  </si>
  <si>
    <t>800284062837</t>
  </si>
  <si>
    <t>VDR5486GSPLP</t>
  </si>
  <si>
    <t>48"W./24"D. Dual Fuel Self-Clean Sealed Burner Range-6 Burners/Griddle-Splash-LP</t>
  </si>
  <si>
    <t>800284062844</t>
  </si>
  <si>
    <t>VDR5486GMALP</t>
  </si>
  <si>
    <t>48"W./24"D. Dual Fuel Self-Clean Sealed Burner Range-6 Burners/Griddle-Martini-LP</t>
  </si>
  <si>
    <t>800284062851</t>
  </si>
  <si>
    <t>VDR5486GBHLP</t>
  </si>
  <si>
    <t>48"W./24"D. Dual Fuel Self-Clean Sealed Burner Range-6 Burners/Griddle-Blush-LP</t>
  </si>
  <si>
    <t>800284062868</t>
  </si>
  <si>
    <t>VDR5486GIVLP</t>
  </si>
  <si>
    <t>48"W./24"D. Dual Fuel Self-Clean Sealed Burner Range-6 Burners/Griddle-Ivy-LP</t>
  </si>
  <si>
    <t>800284062875</t>
  </si>
  <si>
    <t>VDR5486GPWLP</t>
  </si>
  <si>
    <t>48"W./24"D. Dual Fuel Self-Clean Sealed Burner Range-6 Burners/Griddle-Pure White-LP</t>
  </si>
  <si>
    <t>800284062882</t>
  </si>
  <si>
    <t>VDR5486GGHLP</t>
  </si>
  <si>
    <t>48"W./24"D. Dual Fuel Self-Clean Sealed Burner Range-6 Burners/Griddle-Golden Hour-LP</t>
  </si>
  <si>
    <t>800284062905</t>
  </si>
  <si>
    <t>VDR5486GNALP</t>
  </si>
  <si>
    <t>48"W./24"D. Dual Fuel Self-Clean Sealed Burner Range-6 Burners/Griddle-Nantucket-LP</t>
  </si>
  <si>
    <t>800284062912</t>
  </si>
  <si>
    <t>VDR5486GSQLP</t>
  </si>
  <si>
    <t>48"W./24"D. Dual Fuel Self-Clean Sealed Burner Range-6 Burners/Griddle-Squall-LP</t>
  </si>
  <si>
    <t>800284062929</t>
  </si>
  <si>
    <t>VDR5486GVALP</t>
  </si>
  <si>
    <t>48"W./24"D. Dual Fuel Self-Clean Sealed Burner Range-6 Burners/Griddle-Valentine-LP</t>
  </si>
  <si>
    <t>800284062936</t>
  </si>
  <si>
    <t>VDR5486GONLP</t>
  </si>
  <si>
    <t>48"W./24"D. Dual Fuel Self-Clean Sealed Burner Range-6 Burners/Griddle-Onyx-LP</t>
  </si>
  <si>
    <t>800284062943</t>
  </si>
  <si>
    <t>VDR5486GDALP</t>
  </si>
  <si>
    <t>48"W./24"D. Dual Fuel Self-Clean Sealed Burner Range-6 Burners/Griddle-Daffodil-LP</t>
  </si>
  <si>
    <t>800284062950</t>
  </si>
  <si>
    <t>VDR5606GQSS</t>
  </si>
  <si>
    <t>60"W./24"D. Dual Fuel Self-Clean Sealed Burner Range-6 Burners/Griddle&amp;Grill-Stainless</t>
  </si>
  <si>
    <t>800284020738</t>
  </si>
  <si>
    <t>VDR5606GQSSBB</t>
  </si>
  <si>
    <t>60"W./24"D. Dual Fuel Self-Clean Sealed Burner Range-6 Burners/Griddle&amp;Grill-Stainless w/Brushed Brass</t>
  </si>
  <si>
    <t>800284084631</t>
  </si>
  <si>
    <t>VDR5606GQDG</t>
  </si>
  <si>
    <t>60"W./24"D. Dual Fuel Self-Clean Sealed Burner Range-6 Burners/Griddle&amp;Grill-Damascus Gray</t>
  </si>
  <si>
    <t>800284028970</t>
  </si>
  <si>
    <t>VDR5606GQCS</t>
  </si>
  <si>
    <t>60"W./24"D. Dual Fuel Self-Clean Sealed Burner Range-6 Burners/Griddle&amp;Grill-Cast Black</t>
  </si>
  <si>
    <t>800284028987</t>
  </si>
  <si>
    <t>VDR5606GQSB</t>
  </si>
  <si>
    <t>60"W./24"D. Dual Fuel Self-Clean Sealed Burner Range-6 Burners/Griddle&amp;Grill-Slate Blue</t>
  </si>
  <si>
    <t>800284029052</t>
  </si>
  <si>
    <t>VDR5606GQAN</t>
  </si>
  <si>
    <t>60"W./24"D. Dual Fuel Self-Clean Sealed Burner Range-6 Burners/Griddle&amp;Grill-Antique Bronze</t>
  </si>
  <si>
    <t>800284062967</t>
  </si>
  <si>
    <t>VDR5606GQNS</t>
  </si>
  <si>
    <t>60"W./24"D. Dual Fuel Self-Clean Sealed Burner Range-6 Burners/Griddle&amp;Grill-November Sky</t>
  </si>
  <si>
    <t>800284062974</t>
  </si>
  <si>
    <t>VDR5606GQSC</t>
  </si>
  <si>
    <t>60"W./24"D. Dual Fuel Self-Clean Sealed Burner Range-6 Burners/Griddle&amp;Grill-Spiced Cider</t>
  </si>
  <si>
    <t>800284062981</t>
  </si>
  <si>
    <t>VDR5606GQEU</t>
  </si>
  <si>
    <t>60"W./24"D. Dual Fuel Self-Clean Sealed Burner Range-6 Burners/Griddle&amp;Grill-Eucalyptus</t>
  </si>
  <si>
    <t>800284062998</t>
  </si>
  <si>
    <t>VDR5606GQSP</t>
  </si>
  <si>
    <t>60"W./24"D. Dual Fuel Self-Clean Sealed Burner Range-6 Burners/Griddle&amp;Grill-Splash</t>
  </si>
  <si>
    <t>800284063001</t>
  </si>
  <si>
    <t>VDR5606GQMA</t>
  </si>
  <si>
    <t>60"W./24"D. Dual Fuel Self-Clean Sealed Burner Range-6 Burners/Griddle&amp;Grill-Martini</t>
  </si>
  <si>
    <t>800284063018</t>
  </si>
  <si>
    <t>VDR5606GQBH</t>
  </si>
  <si>
    <t>60"W./24"D. Dual Fuel Self-Clean Sealed Burner Range-6 Burners/Griddle&amp;Grill-Blush</t>
  </si>
  <si>
    <t>800284063025</t>
  </si>
  <si>
    <t>VDR5606GQIV</t>
  </si>
  <si>
    <t>60"W./24"D. Dual Fuel Self-Clean Sealed Burner Range-6 Burners/Griddle&amp;Grill-Ivy</t>
  </si>
  <si>
    <t>800284063032</t>
  </si>
  <si>
    <t>VDR5606GQPW</t>
  </si>
  <si>
    <t>60"W./24"D. Dual Fuel Self-Clean Sealed Burner Range-6 Burners/Griddle&amp;Grill-Pure White</t>
  </si>
  <si>
    <t>800284063049</t>
  </si>
  <si>
    <t>VDR5606GQGH</t>
  </si>
  <si>
    <t>60"W./24"D. Dual Fuel Self-Clean Sealed Burner Range-6 Burners/Griddle&amp;Grill-Golden Hour</t>
  </si>
  <si>
    <t>800284063063</t>
  </si>
  <si>
    <t>VDR5606GQNA</t>
  </si>
  <si>
    <t>60"W./24"D. Dual Fuel Self-Clean Sealed Burner Range-6 Burners/Griddle&amp;Grill-Nantucket</t>
  </si>
  <si>
    <t>800284063070</t>
  </si>
  <si>
    <t>VDR5606GQSQ</t>
  </si>
  <si>
    <t>60"W./24"D. Dual Fuel Self-Clean Sealed Burner Range-6 Burners/Griddle&amp;Grill-Squall</t>
  </si>
  <si>
    <t>800284063087</t>
  </si>
  <si>
    <t>VDR5606GQVA</t>
  </si>
  <si>
    <t>60"W./24"D. Dual Fuel Self-Clean Sealed Burner Range-6 Burners/Griddle&amp;Grill-Valentine</t>
  </si>
  <si>
    <t>800284063094</t>
  </si>
  <si>
    <t>VDR5606GQON</t>
  </si>
  <si>
    <t>60"W./24"D. Dual Fuel Self-Clean Sealed Burner Range-6 Burners/Griddle&amp;Grill-Onyx</t>
  </si>
  <si>
    <t>800284063100</t>
  </si>
  <si>
    <t>VDR5606GQDA</t>
  </si>
  <si>
    <t>60"W./24"D. Dual Fuel Self-Clean Sealed Burner Range-6 Burners/Griddle&amp;Grill-Daffodil</t>
  </si>
  <si>
    <t>800284063117</t>
  </si>
  <si>
    <t>VDR5606GQSSLP</t>
  </si>
  <si>
    <t>60"W./24"D. Dual Fuel Self-Clean Sealed Burner Range-6 Burners/Griddle&amp;Grill-Stainless-LP</t>
  </si>
  <si>
    <t>800284020806</t>
  </si>
  <si>
    <t>VDR5606GQSSBBLP</t>
  </si>
  <si>
    <t>60"W./24"D. Dual Fuel Self-Clean Sealed Burner Range-6 Burners/Griddle&amp;Grill-Stainless-LP w/Brushed Brass</t>
  </si>
  <si>
    <t>800284084648</t>
  </si>
  <si>
    <t>VDR5606GQDGLP</t>
  </si>
  <si>
    <t>60"W./24"D. Dual Fuel Self-Clean Sealed Burner Range-6 Burners/Griddle&amp;Grill-Damascus Gray-LP</t>
  </si>
  <si>
    <t>800284029113</t>
  </si>
  <si>
    <t>VDR5606GQCSLP</t>
  </si>
  <si>
    <t>60"W./24"D. Dual Fuel Self-Clean Sealed Burner Range-6 Burners/Griddle&amp;Grill-Cast Black-LP</t>
  </si>
  <si>
    <t>800284029120</t>
  </si>
  <si>
    <t>VDR5606GQSBLP</t>
  </si>
  <si>
    <t>60"W./24"D. Dual Fuel Self-Clean Sealed Burner Range-6 Burners/Griddle&amp;Grill-Slate Blue-LP</t>
  </si>
  <si>
    <t>800284029199</t>
  </si>
  <si>
    <t>VDR5606GQANLP</t>
  </si>
  <si>
    <t>60"W./24"D. Dual Fuel Self-Clean Sealed Burner Range-6 Burners/Griddle&amp;Grill-Antique Bronze-LP</t>
  </si>
  <si>
    <t>800284063124</t>
  </si>
  <si>
    <t>VDR5606GQNSLP</t>
  </si>
  <si>
    <t>60"W./24"D. Dual Fuel Self-Clean Sealed Burner Range-6 Burners/Griddle&amp;Grill-November Sky-LP</t>
  </si>
  <si>
    <t>800284063131</t>
  </si>
  <si>
    <t>VDR5606GQSCLP</t>
  </si>
  <si>
    <t>60"W./24"D. Dual Fuel Self-Clean Sealed Burner Range-6 Burners/Griddle&amp;Grill-Spiced Cider-LP</t>
  </si>
  <si>
    <t>800284063148</t>
  </si>
  <si>
    <t>VDR5606GQEULP</t>
  </si>
  <si>
    <t>60"W./24"D. Dual Fuel Self-Clean Sealed Burner Range-6 Burners/Griddle&amp;Grill-Eucalyptus-LP</t>
  </si>
  <si>
    <t>800284063155</t>
  </si>
  <si>
    <t>VDR5606GQSPLP</t>
  </si>
  <si>
    <t>60"W./24"D. Dual Fuel Self-Clean Sealed Burner Range-6 Burners/Griddle&amp;Grill-Splash-LP</t>
  </si>
  <si>
    <t>800284063162</t>
  </si>
  <si>
    <t>VDR5606GQMALP</t>
  </si>
  <si>
    <t>60"W./24"D. Dual Fuel Self-Clean Sealed Burner Range-6 Burners/Griddle&amp;Grill-Martini-LP</t>
  </si>
  <si>
    <t>800284063179</t>
  </si>
  <si>
    <t>VDR5606GQBHLP</t>
  </si>
  <si>
    <t>60"W./24"D. Dual Fuel Self-Clean Sealed Burner Range-6 Burners/Griddle&amp;Grill-Blush-LP</t>
  </si>
  <si>
    <t>800284063186</t>
  </si>
  <si>
    <t>VDR5606GQIVLP</t>
  </si>
  <si>
    <t>60"W./24"D. Dual Fuel Self-Clean Sealed Burner Range-6 Burners/Griddle&amp;Grill-Ivy-LP</t>
  </si>
  <si>
    <t>800284063193</t>
  </si>
  <si>
    <t>VDR5606GQPWLP</t>
  </si>
  <si>
    <t>60"W./24"D. Dual Fuel Self-Clean Sealed Burner Range-6 Burners/Griddle&amp;Grill-Pure White-LP</t>
  </si>
  <si>
    <t>800284063209</t>
  </si>
  <si>
    <t>VDR5606GQGHLP</t>
  </si>
  <si>
    <t>60"W./24"D. Dual Fuel Self-Clean Sealed Burner Range-6 Burners/Griddle&amp;Grill-Golden Hour-LP</t>
  </si>
  <si>
    <t>800284063223</t>
  </si>
  <si>
    <t>VDR5606GQNALP</t>
  </si>
  <si>
    <t>60"W./24"D. Dual Fuel Self-Clean Sealed Burner Range-6 Burners/Griddle&amp;Grill-Nantucket-LP</t>
  </si>
  <si>
    <t>800284063230</t>
  </si>
  <si>
    <t>VDR5606GQSQLP</t>
  </si>
  <si>
    <t>60"W./24"D. Dual Fuel Self-Clean Sealed Burner Range-6 Burners/Griddle&amp;Grill-Squall-LP</t>
  </si>
  <si>
    <t>800284063247</t>
  </si>
  <si>
    <t>VDR5606GQVALP</t>
  </si>
  <si>
    <t>60"W./24"D. Dual Fuel Self-Clean Sealed Burner Range-6 Burners/Griddle&amp;Grill-Valentine-LP</t>
  </si>
  <si>
    <t>800284063254</t>
  </si>
  <si>
    <t>VDR5606GQONLP</t>
  </si>
  <si>
    <t>60"W./24"D. Dual Fuel Self-Clean Sealed Burner Range-6 Burners/Griddle&amp;Grill-Onyx-LP</t>
  </si>
  <si>
    <t>800284063261</t>
  </si>
  <si>
    <t>VDR5606GQDALP</t>
  </si>
  <si>
    <t>60"W./24"D. Dual Fuel Self-Clean Sealed Burner Range-6 Burners/Griddle&amp;Grill-Daffodil-LP</t>
  </si>
  <si>
    <t>800284063278</t>
  </si>
  <si>
    <t>VDR73626BSS</t>
  </si>
  <si>
    <t>36"W./24"D. Dual Fuel Sealed Burner Range-6 Burners-Stainless</t>
  </si>
  <si>
    <t>800284020875</t>
  </si>
  <si>
    <t>VDR73626BDG</t>
  </si>
  <si>
    <t>36"W./24"D. Dual Fuel Sealed Burner Range-6 Burners-Damascus Gray</t>
  </si>
  <si>
    <t>800284029250</t>
  </si>
  <si>
    <t>VDR73626BCS</t>
  </si>
  <si>
    <t>36"W./24"D. Dual Fuel Sealed Burner Range-6 Burners-Cast Black</t>
  </si>
  <si>
    <t>800284029267</t>
  </si>
  <si>
    <t>VDR73626BSB</t>
  </si>
  <si>
    <t>36"W./24"D. Dual Fuel Sealed Burner Range-6 Burners-Slate Blue</t>
  </si>
  <si>
    <t>800284029335</t>
  </si>
  <si>
    <t>VDR73626BAN</t>
  </si>
  <si>
    <t>36"W./24"D. Dual Fuel Sealed Burner Range-6 Burners-Antique Bronze</t>
  </si>
  <si>
    <t>800284063285</t>
  </si>
  <si>
    <t>VDR73626BNS</t>
  </si>
  <si>
    <t>36"W./24"D. Dual Fuel Sealed Burner Range-6 Burners-November Sky</t>
  </si>
  <si>
    <t>800284063292</t>
  </si>
  <si>
    <t>VDR73626BSC</t>
  </si>
  <si>
    <t>36"W./24"D. Dual Fuel Sealed Burner Range-6 Burners-Spiced Cider</t>
  </si>
  <si>
    <t>800284063308</t>
  </si>
  <si>
    <t>VDR73626BEU</t>
  </si>
  <si>
    <t>36"W./24"D. Dual Fuel Sealed Burner Range-6 Burners-Eucalyptus</t>
  </si>
  <si>
    <t>800284063315</t>
  </si>
  <si>
    <t>VDR73626BSP</t>
  </si>
  <si>
    <t>36"W./24"D. Dual Fuel Sealed Burner Range-6 Burners-Splash</t>
  </si>
  <si>
    <t>800284063322</t>
  </si>
  <si>
    <t>VDR73626BMA</t>
  </si>
  <si>
    <t>36"W./24"D. Dual Fuel Sealed Burner Range-6 Burners-Martini</t>
  </si>
  <si>
    <t>800284063339</t>
  </si>
  <si>
    <t>VDR73626BBH</t>
  </si>
  <si>
    <t>36"W./24"D. Dual Fuel Sealed Burner Range-6 Burners-Blush</t>
  </si>
  <si>
    <t>800284063346</t>
  </si>
  <si>
    <t>VDR73626BIV</t>
  </si>
  <si>
    <t>36"W./24"D. Dual Fuel Sealed Burner Range-6 Burners-Ivy</t>
  </si>
  <si>
    <t>800284063353</t>
  </si>
  <si>
    <t>VDR73626BPW</t>
  </si>
  <si>
    <t>36"W./24"D. Dual Fuel Sealed Burner Range-6 Burners-Pure White</t>
  </si>
  <si>
    <t>800284063360</t>
  </si>
  <si>
    <t>VDR73626BGH</t>
  </si>
  <si>
    <t>36"W./24"D. Dual Fuel Sealed Burner Range-6 Burners-Golden Hour</t>
  </si>
  <si>
    <t>800284063384</t>
  </si>
  <si>
    <t>VDR73626BNA</t>
  </si>
  <si>
    <t>36"W./24"D. Dual Fuel Sealed Burner Range-6 Burners-Nantucket</t>
  </si>
  <si>
    <t>800284063391</t>
  </si>
  <si>
    <t>VDR73626BSQ</t>
  </si>
  <si>
    <t>36"W./24"D. Dual Fuel Sealed Burner Range-6 Burners-Squall</t>
  </si>
  <si>
    <t>800284063407</t>
  </si>
  <si>
    <t>VDR73626BVA</t>
  </si>
  <si>
    <t>36"W./24"D. Dual Fuel Sealed Burner Range-6 Burners-Valentine</t>
  </si>
  <si>
    <t>800284063414</t>
  </si>
  <si>
    <t>VDR73626BON</t>
  </si>
  <si>
    <t>36"W./24"D. Dual Fuel Sealed Burner Range-6 Burners-Onyx</t>
  </si>
  <si>
    <t>800284063421</t>
  </si>
  <si>
    <t>VDR73626BDA</t>
  </si>
  <si>
    <t>36"W./24"D. Dual Fuel Sealed Burner Range-6 Burners-Daffodil</t>
  </si>
  <si>
    <t>800284063438</t>
  </si>
  <si>
    <t>VDR73626BSSLP</t>
  </si>
  <si>
    <t>36"W./24"D. Dual Fuel Sealed Burner Range-6 Burners-Stainless-LP</t>
  </si>
  <si>
    <t>800284020943</t>
  </si>
  <si>
    <t>VDR73626BDGLP</t>
  </si>
  <si>
    <t>36"W./24"D. Dual Fuel Sealed Burner Range-6 Burners-Damascus Gray-LP</t>
  </si>
  <si>
    <t>800284029397</t>
  </si>
  <si>
    <t>VDR73626BCSLP</t>
  </si>
  <si>
    <t>36"W./24"D. Dual Fuel Sealed Burner Range-6 Burners-Cast Black-LP</t>
  </si>
  <si>
    <t>800284029403</t>
  </si>
  <si>
    <t>VDR73626BSBLP</t>
  </si>
  <si>
    <t>36"W./24"D. Dual Fuel Sealed Burner Range-6 Burners-Slate Blue-LP</t>
  </si>
  <si>
    <t>800284029472</t>
  </si>
  <si>
    <t>VDR73626BANLP</t>
  </si>
  <si>
    <t>36"W./24"D. Dual Fuel Sealed Burner Range-6 Burners-Antique Bronze-LP</t>
  </si>
  <si>
    <t>800284063445</t>
  </si>
  <si>
    <t>VDR73626BNSLP</t>
  </si>
  <si>
    <t>36"W./24"D. Dual Fuel Sealed Burner Range-6 Burners-November Sky-LP</t>
  </si>
  <si>
    <t>800284063452</t>
  </si>
  <si>
    <t>VDR73626BSCLP</t>
  </si>
  <si>
    <t>36"W./24"D. Dual Fuel Sealed Burner Range-6 Burners-Spiced Cider-LP</t>
  </si>
  <si>
    <t>800284063469</t>
  </si>
  <si>
    <t>VDR73626BEULP</t>
  </si>
  <si>
    <t>36"W./24"D. Dual Fuel Sealed Burner Range-6 Burners-Eucalyptus-LP</t>
  </si>
  <si>
    <t>800284063476</t>
  </si>
  <si>
    <t>VDR73626BSPLP</t>
  </si>
  <si>
    <t>36"W./24"D. Dual Fuel Sealed Burner Range-6 Burners-Splash-LP</t>
  </si>
  <si>
    <t>800284063483</t>
  </si>
  <si>
    <t>VDR73626BMALP</t>
  </si>
  <si>
    <t>36"W./24"D. Dual Fuel Sealed Burner Range-6 Burners-Martini-LP</t>
  </si>
  <si>
    <t>800284063490</t>
  </si>
  <si>
    <t>VDR73626BBHLP</t>
  </si>
  <si>
    <t>36"W./24"D. Dual Fuel Sealed Burner Range-6 Burners-Blush-LP</t>
  </si>
  <si>
    <t>800284063506</t>
  </si>
  <si>
    <t>VDR73626BIVLP</t>
  </si>
  <si>
    <t>36"W./24"D. Dual Fuel Sealed Burner Range-6 Burners-Ivy-LP</t>
  </si>
  <si>
    <t>800284063513</t>
  </si>
  <si>
    <t>VDR73626BPWLP</t>
  </si>
  <si>
    <t>36"W./24"D. Dual Fuel Sealed Burner Range-6 Burners-Pure White-LP</t>
  </si>
  <si>
    <t>800284063520</t>
  </si>
  <si>
    <t>VDR73626BGHLP</t>
  </si>
  <si>
    <t>36"W./24"D. Dual Fuel Sealed Burner Range-6 Burners-Golden Hour-LP</t>
  </si>
  <si>
    <t>800284063544</t>
  </si>
  <si>
    <t>VDR73626BNALP</t>
  </si>
  <si>
    <t>36"W./24"D. Dual Fuel Sealed Burner Range-6 Burners-Nantucket-LP</t>
  </si>
  <si>
    <t>800284063551</t>
  </si>
  <si>
    <t>VDR73626BSQLP</t>
  </si>
  <si>
    <t>36"W./24"D. Dual Fuel Sealed Burner Range-6 Burners-Squall-LP</t>
  </si>
  <si>
    <t>800284063568</t>
  </si>
  <si>
    <t>VDR73626BVALP</t>
  </si>
  <si>
    <t>36"W./24"D. Dual Fuel Sealed Burner Range-6 Burners-Valentine-LP</t>
  </si>
  <si>
    <t>800284063575</t>
  </si>
  <si>
    <t>VDR73626BONLP</t>
  </si>
  <si>
    <t>36"W./24"D. Dual Fuel Sealed Burner Range-6 Burners-Onyx-LP</t>
  </si>
  <si>
    <t>800284063582</t>
  </si>
  <si>
    <t>VDR73626BDALP</t>
  </si>
  <si>
    <t>36"W./24"D. Dual Fuel Sealed Burner Range-6 Burners-Daffodil-LP</t>
  </si>
  <si>
    <t>800284063599</t>
  </si>
  <si>
    <t>VDR73624GSS</t>
  </si>
  <si>
    <t xml:space="preserve">36"W./24"D. Dual Fuel Sealed Burner Range-4 Burners/Griddle-Stainless </t>
  </si>
  <si>
    <t>800284021018</t>
  </si>
  <si>
    <t>VDR73624GDG</t>
  </si>
  <si>
    <t>36"W./24"D. Dual Fuel Sealed Burner Range-4 Burners/Griddle-Damascus Gray</t>
  </si>
  <si>
    <t>800284029533</t>
  </si>
  <si>
    <t>VDR73624GCS</t>
  </si>
  <si>
    <t>36"W./24"D. Dual Fuel Sealed Burner Range-4 Burners/Griddle-Cast Black</t>
  </si>
  <si>
    <t>800284029540</t>
  </si>
  <si>
    <t>VDR73624GSB</t>
  </si>
  <si>
    <t>36"W./24"D. Dual Fuel Sealed Burner Range-4 Burners/Griddle-Slate Blue</t>
  </si>
  <si>
    <t>800284029618</t>
  </si>
  <si>
    <t>VDR73624GAN</t>
  </si>
  <si>
    <t>36"W./24"D. Dual Fuel Sealed Burner Range-4 Burners/Griddle-Antique Bronze</t>
  </si>
  <si>
    <t>800284063605</t>
  </si>
  <si>
    <t>VDR73624GNS</t>
  </si>
  <si>
    <t>36"W./24"D. Dual Fuel Sealed Burner Range-4 Burners/Griddle-November Sky</t>
  </si>
  <si>
    <t>800284063612</t>
  </si>
  <si>
    <t>VDR73624GSC</t>
  </si>
  <si>
    <t>36"W./24"D. Dual Fuel Sealed Burner Range-4 Burners/Griddle-Spiced Cider</t>
  </si>
  <si>
    <t>800284063629</t>
  </si>
  <si>
    <t>VDR73624GEU</t>
  </si>
  <si>
    <t>36"W./24"D. Dual Fuel Sealed Burner Range-4 Burners/Griddle-Eucalyptus</t>
  </si>
  <si>
    <t>800284063636</t>
  </si>
  <si>
    <t>VDR73624GSP</t>
  </si>
  <si>
    <t>36"W./24"D. Dual Fuel Sealed Burner Range-4 Burners/Griddle-Splash</t>
  </si>
  <si>
    <t>800284063643</t>
  </si>
  <si>
    <t>VDR73624GMA</t>
  </si>
  <si>
    <t>36"W./24"D. Dual Fuel Sealed Burner Range-4 Burners/Griddle-Martini</t>
  </si>
  <si>
    <t>800284063650</t>
  </si>
  <si>
    <t>VDR73624GBH</t>
  </si>
  <si>
    <t>36"W./24"D. Dual Fuel Sealed Burner Range-4 Burners/Griddle-Blush</t>
  </si>
  <si>
    <t>800284063667</t>
  </si>
  <si>
    <t>VDR73624GIV</t>
  </si>
  <si>
    <t>36"W./24"D. Dual Fuel Sealed Burner Range-4 Burners/Griddle-Ivy</t>
  </si>
  <si>
    <t>800284063674</t>
  </si>
  <si>
    <t>VDR73624GPW</t>
  </si>
  <si>
    <t>36"W./24"D. Dual Fuel Sealed Burner Range-4 Burners/Griddle-Pure White</t>
  </si>
  <si>
    <t>800284063681</t>
  </si>
  <si>
    <t>VDR73624GGH</t>
  </si>
  <si>
    <t>36"W./24"D. Dual Fuel Sealed Burner Range-4 Burners/Griddle-Golden Hour</t>
  </si>
  <si>
    <t>800284063704</t>
  </si>
  <si>
    <t>VDR73624GNA</t>
  </si>
  <si>
    <t>36"W./24"D. Dual Fuel Sealed Burner Range-4 Burners/Griddle-Nantucket</t>
  </si>
  <si>
    <t>800284063711</t>
  </si>
  <si>
    <t>VDR73624GSQ</t>
  </si>
  <si>
    <t>36"W./24"D. Dual Fuel Sealed Burner Range-4 Burners/Griddle-Squall</t>
  </si>
  <si>
    <t>800284063728</t>
  </si>
  <si>
    <t>VDR73624GVA</t>
  </si>
  <si>
    <t>36"W./24"D. Dual Fuel Sealed Burner Range-4 Burners/Griddle-Valentine</t>
  </si>
  <si>
    <t>800284063735</t>
  </si>
  <si>
    <t>VDR73624GON</t>
  </si>
  <si>
    <t>36"W./24"D. Dual Fuel Sealed Burner Range-4 Burners/Griddle-Onyx</t>
  </si>
  <si>
    <t>800284063742</t>
  </si>
  <si>
    <t>VDR73624GDA</t>
  </si>
  <si>
    <t>36"W./24"D. Dual Fuel Sealed Burner Range-4 Burners/Griddle-Daffodil</t>
  </si>
  <si>
    <t>800284063759</t>
  </si>
  <si>
    <t>VDR73624GSSLP</t>
  </si>
  <si>
    <t>36"W./24"D. Dual Fuel Sealed Burner Range-4 Burners/Griddle-Stainless-LP</t>
  </si>
  <si>
    <t>800284021087</t>
  </si>
  <si>
    <t>VDR73624GDGLP</t>
  </si>
  <si>
    <t>36"W./24"D. Dual Fuel Sealed Burner Range-4 Burners/Griddle-Damascus Gray-LP</t>
  </si>
  <si>
    <t>800284029670</t>
  </si>
  <si>
    <t>VDR73624GCSLP</t>
  </si>
  <si>
    <t>36"W./24"D. Dual Fuel Sealed Burner Range-4 Burners/Griddle-Cast Black-LP</t>
  </si>
  <si>
    <t>800284029687</t>
  </si>
  <si>
    <t>VDR73624GSBLP</t>
  </si>
  <si>
    <t>36"W./24"D. Dual Fuel Sealed Burner Range-4 Burners/Griddle-Slate Blue-LP</t>
  </si>
  <si>
    <t>800284029755</t>
  </si>
  <si>
    <t>VDR73624GANLP</t>
  </si>
  <si>
    <t>36"W./24"D. Dual Fuel Sealed Burner Range-4 Burners/Griddle-Antique Bronze-LP</t>
  </si>
  <si>
    <t>800284063766</t>
  </si>
  <si>
    <t>VDR73624GNSLP</t>
  </si>
  <si>
    <t>36"W./24"D. Dual Fuel Sealed Burner Range-4 Burners/Griddle-November Sky-LP</t>
  </si>
  <si>
    <t>800284063773</t>
  </si>
  <si>
    <t>VDR73624GSCLP</t>
  </si>
  <si>
    <t>36"W./24"D. Dual Fuel Sealed Burner Range-4 Burners/Griddle-Spiced Cider-LP</t>
  </si>
  <si>
    <t>800284063780</t>
  </si>
  <si>
    <t>VDR73624GEULP</t>
  </si>
  <si>
    <t>36"W./24"D. Dual Fuel Sealed Burner Range-4 Burners/Griddle-Eucalyptus-LP</t>
  </si>
  <si>
    <t>800284063797</t>
  </si>
  <si>
    <t>VDR73624GSPLP</t>
  </si>
  <si>
    <t>36"W./24"D. Dual Fuel Sealed Burner Range-4 Burners/Griddle-Splash-LP</t>
  </si>
  <si>
    <t>800284063803</t>
  </si>
  <si>
    <t>VDR73624GMALP</t>
  </si>
  <si>
    <t>36"W./24"D. Dual Fuel Sealed Burner Range-4 Burners/Griddle-Martini-LP</t>
  </si>
  <si>
    <t>800284063810</t>
  </si>
  <si>
    <t>VDR73624GBHLP</t>
  </si>
  <si>
    <t>36"W./24"D. Dual Fuel Sealed Burner Range-4 Burners/Griddle-Blush-LP</t>
  </si>
  <si>
    <t>800284063827</t>
  </si>
  <si>
    <t>VDR73624GIVLP</t>
  </si>
  <si>
    <t>36"W./24"D. Dual Fuel Sealed Burner Range-4 Burners/Griddle-Ivy-LP</t>
  </si>
  <si>
    <t>800284063834</t>
  </si>
  <si>
    <t>VDR73624GPWLP</t>
  </si>
  <si>
    <t>36"W./24"D. Dual Fuel Sealed Burner Range-4 Burners/Griddle-Pure White-LP</t>
  </si>
  <si>
    <t>800284063841</t>
  </si>
  <si>
    <t>VDR73624GGHLP</t>
  </si>
  <si>
    <t>36"W./24"D. Dual Fuel Sealed Burner Range-4 Burners/Griddle-Golden Hour-LP</t>
  </si>
  <si>
    <t>800284063865</t>
  </si>
  <si>
    <t>VDR73624GNALP</t>
  </si>
  <si>
    <t>36"W./24"D. Dual Fuel Sealed Burner Range-4 Burners/Griddle-Nantucket-LP</t>
  </si>
  <si>
    <t>800284063872</t>
  </si>
  <si>
    <t>VDR73624GSQLP</t>
  </si>
  <si>
    <t>36"W./24"D. Dual Fuel Sealed Burner Range-4 Burners/Griddle-Squall-LP</t>
  </si>
  <si>
    <t>800284063889</t>
  </si>
  <si>
    <t>VDR73624GVALP</t>
  </si>
  <si>
    <t>36"W./24"D. Dual Fuel Sealed Burner Range-4 Burners/Griddle-Valentine-LP</t>
  </si>
  <si>
    <t>800284063896</t>
  </si>
  <si>
    <t>VDR73624GONLP</t>
  </si>
  <si>
    <t>36"W./24"D. Dual Fuel Sealed Burner Range-4 Burners/Griddle-Onyx-LP</t>
  </si>
  <si>
    <t>800284063902</t>
  </si>
  <si>
    <t>VDR73624GDALP</t>
  </si>
  <si>
    <t>36"W./24"D. Dual Fuel Sealed Burner Range-4 Burners/Griddle-Daffodil-LP</t>
  </si>
  <si>
    <t>800284063919</t>
  </si>
  <si>
    <t>VDR74828BSS</t>
  </si>
  <si>
    <t>48"W./24"D. Dual Fuel Sealed Burner Range-8 Burners-Stainless</t>
  </si>
  <si>
    <t>800284021155</t>
  </si>
  <si>
    <t>VDR74828BDG</t>
  </si>
  <si>
    <t>48"W./24"D. Dual Fuel Sealed Burner Range-8 Burners-Damascus Gray</t>
  </si>
  <si>
    <t>800284029816</t>
  </si>
  <si>
    <t>VDR74828BCS</t>
  </si>
  <si>
    <t>48"W./24"D. Dual Fuel Sealed Burner Range-8 Burners-Cast Black</t>
  </si>
  <si>
    <t>800284029823</t>
  </si>
  <si>
    <t>VDR74828BSB</t>
  </si>
  <si>
    <t>48"W./24"D. Dual Fuel Sealed Burner Range-8 Burners-Slate Blue</t>
  </si>
  <si>
    <t>800284029892</t>
  </si>
  <si>
    <t>VDR74828BAN</t>
  </si>
  <si>
    <t>48"W./24"D. Dual Fuel Sealed Burner Range-8 Burners-Antique Bronze</t>
  </si>
  <si>
    <t>800284063926</t>
  </si>
  <si>
    <t>VDR74828BNS</t>
  </si>
  <si>
    <t>48"W./24"D. Dual Fuel Sealed Burner Range-8 Burners-November Sky</t>
  </si>
  <si>
    <t>800284063933</t>
  </si>
  <si>
    <t>VDR74828BSC</t>
  </si>
  <si>
    <t>48"W./24"D. Dual Fuel Sealed Burner Range-8 Burners-Spiced Cider</t>
  </si>
  <si>
    <t>800284063940</t>
  </si>
  <si>
    <t>VDR74828BEU</t>
  </si>
  <si>
    <t>48"W./24"D. Dual Fuel Sealed Burner Range-8 Burners-Eucalyptus</t>
  </si>
  <si>
    <t>800284063957</t>
  </si>
  <si>
    <t>VDR74828BSP</t>
  </si>
  <si>
    <t>48"W./24"D. Dual Fuel Sealed Burner Range-8 Burners-Splash</t>
  </si>
  <si>
    <t>800284063964</t>
  </si>
  <si>
    <t>VDR74828BMA</t>
  </si>
  <si>
    <t>48"W./24"D. Dual Fuel Sealed Burner Range-8 Burners-Martini</t>
  </si>
  <si>
    <t>800284063971</t>
  </si>
  <si>
    <t>VDR74828BBH</t>
  </si>
  <si>
    <t>48"W./24"D. Dual Fuel Sealed Burner Range-8 Burners-Blush</t>
  </si>
  <si>
    <t>800284063988</t>
  </si>
  <si>
    <t>VDR74828BIV</t>
  </si>
  <si>
    <t>48"W./24"D. Dual Fuel Sealed Burner Range-8 Burners-Ivy</t>
  </si>
  <si>
    <t>800284063995</t>
  </si>
  <si>
    <t>VDR74828BPW</t>
  </si>
  <si>
    <t>48"W./24"D. Dual Fuel Sealed Burner Range-8 Burners-Pure White</t>
  </si>
  <si>
    <t>800284064008</t>
  </si>
  <si>
    <t>VDR74828BGH</t>
  </si>
  <si>
    <t>48"W./24"D. Dual Fuel Sealed Burner Range-8 Burners-Golden Hour</t>
  </si>
  <si>
    <t>800284064022</t>
  </si>
  <si>
    <t>VDR74828BNA</t>
  </si>
  <si>
    <t>48"W./24"D. Dual Fuel Sealed Burner Range-8 Burners-Nantucket</t>
  </si>
  <si>
    <t>800284064039</t>
  </si>
  <si>
    <t>VDR74828BSQ</t>
  </si>
  <si>
    <t>48"W./24"D. Dual Fuel Sealed Burner Range-8 Burners-Squall</t>
  </si>
  <si>
    <t>800284064046</t>
  </si>
  <si>
    <t>VDR74828BVA</t>
  </si>
  <si>
    <t>48"W./24"D. Dual Fuel Sealed Burner Range-8 Burners-Valentine</t>
  </si>
  <si>
    <t>800284064053</t>
  </si>
  <si>
    <t>VDR74828BON</t>
  </si>
  <si>
    <t>48"W./24"D. Dual Fuel Sealed Burner Range-8 Burners-Onyx</t>
  </si>
  <si>
    <t>800284064060</t>
  </si>
  <si>
    <t>VDR74828BDA</t>
  </si>
  <si>
    <t>48"W./24"D. Dual Fuel Sealed Burner Range-8 Burners-Daffodil</t>
  </si>
  <si>
    <t>800284064077</t>
  </si>
  <si>
    <t>VDR74828BSSLP</t>
  </si>
  <si>
    <t>48"W./24"D. Dual Fuel Sealed Burner Range-8 Burners-Stainless-LP</t>
  </si>
  <si>
    <t>800284021223</t>
  </si>
  <si>
    <t>VDR74828BDGLP</t>
  </si>
  <si>
    <t>48"W./24"D. Dual Fuel Sealed Burner Range-8 Burners-Damascus Gray-LP</t>
  </si>
  <si>
    <t>800284029953</t>
  </si>
  <si>
    <t>VDR74828BCSLP</t>
  </si>
  <si>
    <t>48"W./24"D. Dual Fuel Sealed Burner Range-8 Burners-Cast Black-LP</t>
  </si>
  <si>
    <t>800284029960</t>
  </si>
  <si>
    <t>VDR74828BSBLP</t>
  </si>
  <si>
    <t>48"W./24"D. Dual Fuel Sealed Burner Range-8 Burners-Slate Blue-LP</t>
  </si>
  <si>
    <t>800284030034</t>
  </si>
  <si>
    <t>VDR74828BANLP</t>
  </si>
  <si>
    <t>48"W./24"D. Dual Fuel Sealed Burner Range-8 Burners-Antique Bronze-LP</t>
  </si>
  <si>
    <t>800284064084</t>
  </si>
  <si>
    <t>VDR74828BNSLP</t>
  </si>
  <si>
    <t>48"W./24"D. Dual Fuel Sealed Burner Range-8 Burners-November Sky-LP</t>
  </si>
  <si>
    <t>800284064091</t>
  </si>
  <si>
    <t>VDR74828BSCLP</t>
  </si>
  <si>
    <t>48"W./24"D. Dual Fuel Sealed Burner Range-8 Burners-Spiced Cider-LP</t>
  </si>
  <si>
    <t>800284064107</t>
  </si>
  <si>
    <t>VDR74828BEULP</t>
  </si>
  <si>
    <t>48"W./24"D. Dual Fuel Sealed Burner Range-8 Burners-Eucalyptus-LP</t>
  </si>
  <si>
    <t>800284064114</t>
  </si>
  <si>
    <t>VDR74828BSPLP</t>
  </si>
  <si>
    <t>48"W./24"D. Dual Fuel Sealed Burner Range-8 Burners-Splash-LP</t>
  </si>
  <si>
    <t>800284064121</t>
  </si>
  <si>
    <t>VDR74828BMALP</t>
  </si>
  <si>
    <t>48"W./24"D. Dual Fuel Sealed Burner Range-8 Burners-Martini-LP</t>
  </si>
  <si>
    <t>800284064138</t>
  </si>
  <si>
    <t>VDR74828BBHLP</t>
  </si>
  <si>
    <t>48"W./24"D. Dual Fuel Sealed Burner Range-8 Burners-Blush-LP</t>
  </si>
  <si>
    <t>800284064145</t>
  </si>
  <si>
    <t>VDR74828BIVLP</t>
  </si>
  <si>
    <t>48"W./24"D. Dual Fuel Sealed Burner Range-8 Burners-Ivy-LP</t>
  </si>
  <si>
    <t>800284064152</t>
  </si>
  <si>
    <t>VDR74828BPWLP</t>
  </si>
  <si>
    <t>48"W./24"D. Dual Fuel Sealed Burner Range-8 Burners-Pure White-LP</t>
  </si>
  <si>
    <t>800284064169</t>
  </si>
  <si>
    <t>VDR74828BGHLP</t>
  </si>
  <si>
    <t>48"W./24"D. Dual Fuel Sealed Burner Range-8 Burners-Golden Hour-LP</t>
  </si>
  <si>
    <t>800284064183</t>
  </si>
  <si>
    <t>VDR74828BNALP</t>
  </si>
  <si>
    <t>48"W./24"D. Dual Fuel Sealed Burner Range-8 Burners-Nantucket-LP</t>
  </si>
  <si>
    <t>800284064190</t>
  </si>
  <si>
    <t>VDR74828BSQLP</t>
  </si>
  <si>
    <t>48"W./24"D. Dual Fuel Sealed Burner Range-8 Burners-Squall-LP</t>
  </si>
  <si>
    <t>800284064206</t>
  </si>
  <si>
    <t>VDR74828BVALP</t>
  </si>
  <si>
    <t>48"W./24"D. Dual Fuel Sealed Burner Range-8 Burners-Valentine-LP</t>
  </si>
  <si>
    <t>800284064213</t>
  </si>
  <si>
    <t>VDR74828BONLP</t>
  </si>
  <si>
    <t>48"W./24"D. Dual Fuel Sealed Burner Range-8 Burners-Onyx-LP</t>
  </si>
  <si>
    <t>800284064220</t>
  </si>
  <si>
    <t>VDR74828BDALP</t>
  </si>
  <si>
    <t>48"W./24"D. Dual Fuel Sealed Burner Range-8 Burners-Daffodil-LP</t>
  </si>
  <si>
    <t>800284064237</t>
  </si>
  <si>
    <t>VDR74826GSS</t>
  </si>
  <si>
    <t>48"W./24"D. Dual Fuel Sealed Burner Range-6 Burners/Griddle-Stainless</t>
  </si>
  <si>
    <t>800284021292</t>
  </si>
  <si>
    <t>VDR74826GDG</t>
  </si>
  <si>
    <t>48"W./24"D. Dual Fuel Sealed Burner Range-6 Burners/Griddle-Damascus Gray</t>
  </si>
  <si>
    <t>800284030096</t>
  </si>
  <si>
    <t>VDR74826GCS</t>
  </si>
  <si>
    <t>48"W./24"D. Dual Fuel Sealed Burner Range-6 Burners/Griddle-Cast Black</t>
  </si>
  <si>
    <t>800284030102</t>
  </si>
  <si>
    <t>VDR74826GSB</t>
  </si>
  <si>
    <t>48"W./24"D. Dual Fuel Sealed Burner Range-6 Burners/Griddle-Slate Blue</t>
  </si>
  <si>
    <t>800284030171</t>
  </si>
  <si>
    <t>VDR74826GAN</t>
  </si>
  <si>
    <t>48"W./24"D. Dual Fuel Sealed Burner Range-6 Burners/Griddle-Antique Bronze</t>
  </si>
  <si>
    <t>800284064244</t>
  </si>
  <si>
    <t>VDR74826GNS</t>
  </si>
  <si>
    <t>48"W./24"D. Dual Fuel Sealed Burner Range-6 Burners/Griddle-November Sky</t>
  </si>
  <si>
    <t>800284064251</t>
  </si>
  <si>
    <t>VDR74826GSC</t>
  </si>
  <si>
    <t>48"W./24"D. Dual Fuel Sealed Burner Range-6 Burners/Griddle-Spiced Cider</t>
  </si>
  <si>
    <t>800284064268</t>
  </si>
  <si>
    <t>VDR74826GEU</t>
  </si>
  <si>
    <t>48"W./24"D. Dual Fuel Sealed Burner Range-6 Burners/Griddle-Eucalyptus</t>
  </si>
  <si>
    <t>800284064275</t>
  </si>
  <si>
    <t>VDR74826GSP</t>
  </si>
  <si>
    <t>48"W./24"D. Dual Fuel Sealed Burner Range-6 Burners/Griddle-Splash</t>
  </si>
  <si>
    <t>800284064282</t>
  </si>
  <si>
    <t>VDR74826GMA</t>
  </si>
  <si>
    <t>48"W./24"D. Dual Fuel Sealed Burner Range-6 Burners/Griddle-Martini</t>
  </si>
  <si>
    <t>800284064299</t>
  </si>
  <si>
    <t>VDR74826GBH</t>
  </si>
  <si>
    <t>48"W./24"D. Dual Fuel Sealed Burner Range-6 Burners/Griddle-Blush</t>
  </si>
  <si>
    <t>800284064305</t>
  </si>
  <si>
    <t>VDR74826GIV</t>
  </si>
  <si>
    <t>48"W./24"D. Dual Fuel Sealed Burner Range-6 Burners/Griddle-Ivy</t>
  </si>
  <si>
    <t>800284064312</t>
  </si>
  <si>
    <t>VDR74826GPW</t>
  </si>
  <si>
    <t>48"W./24"D. Dual Fuel Sealed Burner Range-6 Burners/Griddle-Pure White</t>
  </si>
  <si>
    <t>800284064329</t>
  </si>
  <si>
    <t>VDR74826GGH</t>
  </si>
  <si>
    <t>48"W./24"D. Dual Fuel Sealed Burner Range-6 Burners/Griddle-Golden Hour</t>
  </si>
  <si>
    <t>800284064343</t>
  </si>
  <si>
    <t>VDR74826GNA</t>
  </si>
  <si>
    <t>48"W./24"D. Dual Fuel Sealed Burner Range-6 Burners/Griddle-Nantucket</t>
  </si>
  <si>
    <t>800284064350</t>
  </si>
  <si>
    <t>VDR74826GSQ</t>
  </si>
  <si>
    <t>48"W./24"D. Dual Fuel Sealed Burner Range-6 Burners/Griddle-Squall</t>
  </si>
  <si>
    <t>800284064367</t>
  </si>
  <si>
    <t>VDR74826GVA</t>
  </si>
  <si>
    <t>48"W./24"D. Dual Fuel Sealed Burner Range-6 Burners/Griddle-Valentine</t>
  </si>
  <si>
    <t>800284064374</t>
  </si>
  <si>
    <t>VDR74826GON</t>
  </si>
  <si>
    <t>48"W./24"D. Dual Fuel Sealed Burner Range-6 Burners/Griddle-Onyx</t>
  </si>
  <si>
    <t>800284064381</t>
  </si>
  <si>
    <t>VDR74826GDA</t>
  </si>
  <si>
    <t>48"W./24"D. Dual Fuel Sealed Burner Range-6 Burners/Griddle-Daffodil</t>
  </si>
  <si>
    <t>800284064398</t>
  </si>
  <si>
    <t>VDR74826GSSLP</t>
  </si>
  <si>
    <t>48"W./24"D. Dual Fuel Sealed Burner Range-6 Burners/Griddle-Stainless-LP</t>
  </si>
  <si>
    <t>800284021360</t>
  </si>
  <si>
    <t>VDR74826GDGLP</t>
  </si>
  <si>
    <t>48"W./24"D. Dual Fuel Sealed Burner Range-6 Burners/Griddle-Damascus Gray-LP</t>
  </si>
  <si>
    <t>800284030232</t>
  </si>
  <si>
    <t>VDR74826GCSLP</t>
  </si>
  <si>
    <t>48"W./24"D. Dual Fuel Sealed Burner Range-6 Burners/Griddle-Cast Black-LP</t>
  </si>
  <si>
    <t>800284030249</t>
  </si>
  <si>
    <t>VDR74826GSBLP</t>
  </si>
  <si>
    <t>48"W./24"D. Dual Fuel Sealed Burner Range-6 Burners/Griddle-Slate Blue-LP</t>
  </si>
  <si>
    <t>800284030317</t>
  </si>
  <si>
    <t>VDR74826GANLP</t>
  </si>
  <si>
    <t>48"W./24"D. Dual Fuel Sealed Burner Range-6 Burners/Griddle-Antique Bronze-LP</t>
  </si>
  <si>
    <t>800284064404</t>
  </si>
  <si>
    <t>VDR74826GNSLP</t>
  </si>
  <si>
    <t>48"W./24"D. Dual Fuel Sealed Burner Range-6 Burners/Griddle-November Sky-LP</t>
  </si>
  <si>
    <t>800284064411</t>
  </si>
  <si>
    <t>VDR74826GSCLP</t>
  </si>
  <si>
    <t>48"W./24"D. Dual Fuel Sealed Burner Range-6 Burners/Griddle-Spiced Cider-LP</t>
  </si>
  <si>
    <t>800284064428</t>
  </si>
  <si>
    <t>VDR74826GEULP</t>
  </si>
  <si>
    <t>48"W./24"D. Dual Fuel Sealed Burner Range-6 Burners/Griddle-Eucalyptus-LP</t>
  </si>
  <si>
    <t>800284064435</t>
  </si>
  <si>
    <t>VDR74826GSPLP</t>
  </si>
  <si>
    <t>48"W./24"D. Dual Fuel Sealed Burner Range-6 Burners/Griddle-Splash-LP</t>
  </si>
  <si>
    <t>800284064442</t>
  </si>
  <si>
    <t>VDR74826GMALP</t>
  </si>
  <si>
    <t>48"W./24"D. Dual Fuel Sealed Burner Range-6 Burners/Griddle-Martini-LP</t>
  </si>
  <si>
    <t>800284064459</t>
  </si>
  <si>
    <t>VDR74826GBHLP</t>
  </si>
  <si>
    <t>48"W./24"D. Dual Fuel Sealed Burner Range-6 Burners/Griddle-Blush-LP</t>
  </si>
  <si>
    <t>800284064466</t>
  </si>
  <si>
    <t>VDR74826GIVLP</t>
  </si>
  <si>
    <t>48"W./24"D. Dual Fuel Sealed Burner Range-6 Burners/Griddle-Ivy-LP</t>
  </si>
  <si>
    <t>800284064473</t>
  </si>
  <si>
    <t>VDR74826GPWLP</t>
  </si>
  <si>
    <t>48"W./24"D. Dual Fuel Sealed Burner Range-6 Burners/Griddle-Pure White-LP</t>
  </si>
  <si>
    <t>800284064480</t>
  </si>
  <si>
    <t>VDR74826GGHLP</t>
  </si>
  <si>
    <t>48"W./24"D. Dual Fuel Sealed Burner Range-6 Burners/Griddle-Golden Hour-LP</t>
  </si>
  <si>
    <t>800284064503</t>
  </si>
  <si>
    <t>VDR74826GNALP</t>
  </si>
  <si>
    <t>48"W./24"D. Dual Fuel Sealed Burner Range-6 Burners/Griddle-Nantucket-LP</t>
  </si>
  <si>
    <t>800284064510</t>
  </si>
  <si>
    <t>VDR74826GSQLP</t>
  </si>
  <si>
    <t>48"W./24"D. Dual Fuel Sealed Burner Range-6 Burners/Griddle-Squall-LP</t>
  </si>
  <si>
    <t>800284064527</t>
  </si>
  <si>
    <t>VDR74826GVALP</t>
  </si>
  <si>
    <t>48"W./24"D. Dual Fuel Sealed Burner Range-6 Burners/Griddle-Valentine-LP</t>
  </si>
  <si>
    <t>800284064534</t>
  </si>
  <si>
    <t>VDR74826GONLP</t>
  </si>
  <si>
    <t>48"W./24"D. Dual Fuel Sealed Burner Range-6 Burners/Griddle-Onyx-LP</t>
  </si>
  <si>
    <t>800284064541</t>
  </si>
  <si>
    <t>VDR74826GDALP</t>
  </si>
  <si>
    <t>48"W./24"D. Dual Fuel Sealed Burner Range-6 Burners/Griddle-Daffodil-LP</t>
  </si>
  <si>
    <t>800284064558</t>
  </si>
  <si>
    <t>VER53014BSS</t>
  </si>
  <si>
    <t>30"W./24"D. Electric Self-Clean Range-4 Burners-Stainless</t>
  </si>
  <si>
    <t>800284049029</t>
  </si>
  <si>
    <t>VER53014BSSBB</t>
  </si>
  <si>
    <t>30"W./24"D. Electric Self-Clean Range-4 Burners-Stainless w/Brushed Brass</t>
  </si>
  <si>
    <t>800284084655</t>
  </si>
  <si>
    <t>VER53014BDG</t>
  </si>
  <si>
    <t>30"W./24"D. Electric Self-Clean Range-4 Burners-Damascus Gray</t>
  </si>
  <si>
    <t>800284049074</t>
  </si>
  <si>
    <t>VER53014BCS</t>
  </si>
  <si>
    <t>30"W./24"D. Electric Self-Clean Range-4 Burners-Cast Black</t>
  </si>
  <si>
    <t>800284049081</t>
  </si>
  <si>
    <t>VER53014BSB</t>
  </si>
  <si>
    <t>30"W./24"D. Electric Self-Clean Range-4 Burners-Slate Blue</t>
  </si>
  <si>
    <t>800284049159</t>
  </si>
  <si>
    <t>VER53014BAN</t>
  </si>
  <si>
    <t>30"W./24"D. Electric Self-Clean Range-4 Burners-Antique Bronze</t>
  </si>
  <si>
    <t>800284064565</t>
  </si>
  <si>
    <t>VER53014BNS</t>
  </si>
  <si>
    <t>30"W./24"D. Electric Self-Clean Range-4 Burners-November Sky</t>
  </si>
  <si>
    <t>800284064572</t>
  </si>
  <si>
    <t>VER53014BSC</t>
  </si>
  <si>
    <t>30"W./24"D. Electric Self-Clean Range-4 Burners-Spiced Cider</t>
  </si>
  <si>
    <t>800284064589</t>
  </si>
  <si>
    <t>VER53014BEU</t>
  </si>
  <si>
    <t>30"W./24"D. Electric Self-Clean Range-4 Burners-Eucalyptus</t>
  </si>
  <si>
    <t>800284064596</t>
  </si>
  <si>
    <t>VER53014BSP</t>
  </si>
  <si>
    <t>30"W./24"D. Electric Self-Clean Range-4 Burners-Splash</t>
  </si>
  <si>
    <t>800284064602</t>
  </si>
  <si>
    <t>VER53014BMA</t>
  </si>
  <si>
    <t>30"W./24"D. Electric Self-Clean Range-4 Burners-Martini</t>
  </si>
  <si>
    <t>800284064619</t>
  </si>
  <si>
    <t>VER53014BBH</t>
  </si>
  <si>
    <t>30"W./24"D. Electric Self-Clean Range-4 Burners-Blush</t>
  </si>
  <si>
    <t>800284064626</t>
  </si>
  <si>
    <t>VER53014BIV</t>
  </si>
  <si>
    <t>30"W./24"D. Electric Self-Clean Range-4 Burners-Ivy</t>
  </si>
  <si>
    <t>800284064633</t>
  </si>
  <si>
    <t>VER53014BPW</t>
  </si>
  <si>
    <t>30"W./24"D. Electric Self-Clean Range-4 Burners-Pure White</t>
  </si>
  <si>
    <t>800284064640</t>
  </si>
  <si>
    <t>VER53014BGH</t>
  </si>
  <si>
    <t>30"W./24"D. Electric Self-Clean Range-4 Burners-Golden Hour</t>
  </si>
  <si>
    <t>800284064664</t>
  </si>
  <si>
    <t>VER53014BNA</t>
  </si>
  <si>
    <t>30"W./24"D. Electric Self-Clean Range-4 Burners-Nantucket</t>
  </si>
  <si>
    <t>800284064671</t>
  </si>
  <si>
    <t>VER53014BSQ</t>
  </si>
  <si>
    <t>30"W./24"D. Electric Self-Clean Range-4 Burners-Squall</t>
  </si>
  <si>
    <t>800284064688</t>
  </si>
  <si>
    <t>VER53014BVA</t>
  </si>
  <si>
    <t>30"W./24"D. Electric Self-Clean Range-4 Burners-Valentine</t>
  </si>
  <si>
    <t>800284064695</t>
  </si>
  <si>
    <t>VER53014BON</t>
  </si>
  <si>
    <t>30"W./24"D. Electric Self-Clean Range-4 Burners-Onyx</t>
  </si>
  <si>
    <t>800284064701</t>
  </si>
  <si>
    <t>VER53014BDA</t>
  </si>
  <si>
    <t>30"W./24"D. Electric Self-Clean Range-4 Burners-Daffodil</t>
  </si>
  <si>
    <t>800284064718</t>
  </si>
  <si>
    <t>VIR53024BSS</t>
  </si>
  <si>
    <t>30"W./24"D. Induction Self-Clean Range-4 Burners-Stainless</t>
  </si>
  <si>
    <t>800284055716</t>
  </si>
  <si>
    <t>VIR53024BSSBB</t>
  </si>
  <si>
    <t>30"W./24"D. Induction Self-Clean Range-4 Burners-Stainless w/Brushed Brass</t>
  </si>
  <si>
    <t>800284084662</t>
  </si>
  <si>
    <t>VIR53024BDG</t>
  </si>
  <si>
    <t>30"W./24"D. Induction Self-Clean Range-4 Burners-Damascus Gray</t>
  </si>
  <si>
    <t>800284055754</t>
  </si>
  <si>
    <t>VIR53024BCS</t>
  </si>
  <si>
    <t>30"W./24"D. Induction Self-Clean Range-4 Burners-Cast Black</t>
  </si>
  <si>
    <t>800284055761</t>
  </si>
  <si>
    <t>VIR53024BSB</t>
  </si>
  <si>
    <t>30"W./24"D. Induction Self-Clean Range-4 Burners-Slate Blue</t>
  </si>
  <si>
    <t>800284055839</t>
  </si>
  <si>
    <t>VIR53024BAN</t>
  </si>
  <si>
    <t>30"W./24"D. Induction Self-Clean Range-4 Burners-Antique Bronze</t>
  </si>
  <si>
    <t>800284064725</t>
  </si>
  <si>
    <t>VIR53024BNS</t>
  </si>
  <si>
    <t>30"W./24"D. Induction Self-Clean Range-4 Burners-November Sky</t>
  </si>
  <si>
    <t>800284064732</t>
  </si>
  <si>
    <t>VIR53024BSC</t>
  </si>
  <si>
    <t>30"W./24"D. Induction Self-Clean Range-4 Burners-Spiced Cider</t>
  </si>
  <si>
    <t>800284064749</t>
  </si>
  <si>
    <t>VIR53024BEU</t>
  </si>
  <si>
    <t>30"W./24"D. Induction Self-Clean Range-4 Burners-Eucalyptus</t>
  </si>
  <si>
    <t>800284064756</t>
  </si>
  <si>
    <t>VIR53024BSP</t>
  </si>
  <si>
    <t>30"W./24"D. Induction Self-Clean Range-4 Burners-Splash</t>
  </si>
  <si>
    <t>800284064763</t>
  </si>
  <si>
    <t>VIR53024BMA</t>
  </si>
  <si>
    <t>30"W./24"D. Induction Self-Clean Range-4 Burners-Martini</t>
  </si>
  <si>
    <t>800284064770</t>
  </si>
  <si>
    <t>VIR53024BBH</t>
  </si>
  <si>
    <t>30"W./24"D. Induction Self-Clean Range-4 Burners-Blush</t>
  </si>
  <si>
    <t>800284064787</t>
  </si>
  <si>
    <t>VIR53024BIV</t>
  </si>
  <si>
    <t>30"W./24"D. Induction Self-Clean Range-4 Burners-Ivy</t>
  </si>
  <si>
    <t>800284064794</t>
  </si>
  <si>
    <t>VIR53024BPW</t>
  </si>
  <si>
    <t>30"W./24"D. Induction Self-Clean Range-4 Burners-Pure White</t>
  </si>
  <si>
    <t>800284064800</t>
  </si>
  <si>
    <t>VIR53024BGH</t>
  </si>
  <si>
    <t>30"W./24"D. Induction Self-Clean Range-4 Burners-Golden Hour</t>
  </si>
  <si>
    <t>800284064824</t>
  </si>
  <si>
    <t>VIR53024BNA</t>
  </si>
  <si>
    <t>30"W./24"D. Induction Self-Clean Range-4 Burners-Nantucket</t>
  </si>
  <si>
    <t>800284064831</t>
  </si>
  <si>
    <t>VIR53024BSQ</t>
  </si>
  <si>
    <t>30"W./24"D. Induction Self-Clean Range-4 Burners-Squall</t>
  </si>
  <si>
    <t>800284064848</t>
  </si>
  <si>
    <t>VIR53024BVA</t>
  </si>
  <si>
    <t>30"W./24"D. Induction Self-Clean Range-4 Burners-Valentine</t>
  </si>
  <si>
    <t>800284064855</t>
  </si>
  <si>
    <t>VIR53024BON</t>
  </si>
  <si>
    <t>30"W./24"D. Induction Self-Clean Range-4 Burners-Onyx</t>
  </si>
  <si>
    <t>800284064862</t>
  </si>
  <si>
    <t>VIR53024BDA</t>
  </si>
  <si>
    <t>30"W./24"D. Induction Self-Clean Range-4 Burners-Daffodil</t>
  </si>
  <si>
    <t>800284064879</t>
  </si>
  <si>
    <t>VIR53626BSS</t>
  </si>
  <si>
    <t>36"W./24"D. Induction Self-Clean Range-6 Burners-Stainless</t>
  </si>
  <si>
    <t>800284057017</t>
  </si>
  <si>
    <t>VIR53626BSSBB</t>
  </si>
  <si>
    <t>36"W./24"D. Induction Self-Clean Range-6 Burners-Stainless w/Brushed Brass</t>
  </si>
  <si>
    <t>800284084679</t>
  </si>
  <si>
    <t>VIR53626BDG</t>
  </si>
  <si>
    <t>36"W./24"D. Induction Self-Clean Range-6 Burners-Damascus Gray</t>
  </si>
  <si>
    <t>800287057052</t>
  </si>
  <si>
    <t>VIR53626BCS</t>
  </si>
  <si>
    <t>36"W./24"D. Induction Self-Clean Range-6 Burners-Cast Black</t>
  </si>
  <si>
    <t>800288057068</t>
  </si>
  <si>
    <t>VIR53626BSB</t>
  </si>
  <si>
    <t>36"W./24"D. Induction Self-Clean Range-6 Burners-Slate Blue</t>
  </si>
  <si>
    <t>800295057136</t>
  </si>
  <si>
    <t>VIR53626BAN</t>
  </si>
  <si>
    <t>36"W./24"D. Induction Self-Clean Range-6 Burners-Antique Bronze</t>
  </si>
  <si>
    <t>800284064886</t>
  </si>
  <si>
    <t>VIR53626BNS</t>
  </si>
  <si>
    <t>36"W./24"D. Induction Self-Clean Range-6 Burners-November Sky</t>
  </si>
  <si>
    <t>800284064893</t>
  </si>
  <si>
    <t>VIR53626BSC</t>
  </si>
  <si>
    <t>36"W./24"D. Induction Self-Clean Range-6 Burners-Spiced Cider</t>
  </si>
  <si>
    <t>800284064909</t>
  </si>
  <si>
    <t>VIR53626BEU</t>
  </si>
  <si>
    <t>36"W./24"D. Induction Self-Clean Range-6 Burners-Eucalyptus</t>
  </si>
  <si>
    <t>800284064916</t>
  </si>
  <si>
    <t>VIR53626BSP</t>
  </si>
  <si>
    <t>36"W./24"D. Induction Self-Clean Range-6 Burners-Splash</t>
  </si>
  <si>
    <t>800284064923</t>
  </si>
  <si>
    <t>VIR53626BMA</t>
  </si>
  <si>
    <t>36"W./24"D. Induction Self-Clean Range-6 Burners-Martini</t>
  </si>
  <si>
    <t>800284064930</t>
  </si>
  <si>
    <t>VIR53626BBH</t>
  </si>
  <si>
    <t>36"W./24"D. Induction Self-Clean Range-6 Burners-Blush</t>
  </si>
  <si>
    <t>800284064947</t>
  </si>
  <si>
    <t>VIR53626BIV</t>
  </si>
  <si>
    <t>36"W./24"D. Induction Self-Clean Range-6 Burners-Ivy</t>
  </si>
  <si>
    <t>800284064954</t>
  </si>
  <si>
    <t>VIR53626BPW</t>
  </si>
  <si>
    <t>36"W./24"D. Induction Self-Clean Range-6 Burners-Pure White</t>
  </si>
  <si>
    <t>800284064961</t>
  </si>
  <si>
    <t>VIR53626BGH</t>
  </si>
  <si>
    <t>36"W./24"D. Induction Self-Clean Range-6 Burners-Golden Hour</t>
  </si>
  <si>
    <t>800284064985</t>
  </si>
  <si>
    <t>VIR53626BNA</t>
  </si>
  <si>
    <t>36"W./24"D. Induction Self-Clean Range-6 Burners-Nantucket</t>
  </si>
  <si>
    <t>800284064992</t>
  </si>
  <si>
    <t>VIR53626BSQ</t>
  </si>
  <si>
    <t>36"W./24"D. Induction Self-Clean Range-6 Burners-Squall</t>
  </si>
  <si>
    <t>800284065005</t>
  </si>
  <si>
    <t>VIR53626BVA</t>
  </si>
  <si>
    <t>36"W./24"D. Induction Self-Clean Range-6 Burners-Valentine</t>
  </si>
  <si>
    <t>800284065012</t>
  </si>
  <si>
    <t>VIR53626BON</t>
  </si>
  <si>
    <t>36"W./24"D. Induction Self-Clean Range-6 Burners-Onyx</t>
  </si>
  <si>
    <t>800284065029</t>
  </si>
  <si>
    <t>VIR53626BDA</t>
  </si>
  <si>
    <t>36"W./24"D. Induction Self-Clean Range-6 Burners-Daffodil</t>
  </si>
  <si>
    <t>800284065036</t>
  </si>
  <si>
    <t>VIR54836BSS</t>
  </si>
  <si>
    <t>48"W./24"D. Induction Self-Clean Range-6 Burners-Stainless</t>
  </si>
  <si>
    <t>800284084686</t>
  </si>
  <si>
    <t>VIR54836BSSBB</t>
  </si>
  <si>
    <t>48"W./24"D. Induction Self-Clean Range-6 Burners-Stainless/Brushed Brass</t>
  </si>
  <si>
    <t>800284087427</t>
  </si>
  <si>
    <t>VIR54836BDG</t>
  </si>
  <si>
    <t>48"W./24"D. Induction Self-Clean Range-6 Burners-Damascus Gray</t>
  </si>
  <si>
    <t>800284084693</t>
  </si>
  <si>
    <t>VIR54836BCS</t>
  </si>
  <si>
    <t>48"W./24"D. Induction Self-Clean Range-6 Burners-Cast Black</t>
  </si>
  <si>
    <t>800284084709</t>
  </si>
  <si>
    <t>VIR54836BSB</t>
  </si>
  <si>
    <t>48"W./24"D. Induction Self-Clean Range-6 Burners-Slate Blue</t>
  </si>
  <si>
    <t>800284084716</t>
  </si>
  <si>
    <t>VIR54836BAN</t>
  </si>
  <si>
    <t>48"W./24"D. Induction Self-Clean Range-6 Burners-Antique Bronze</t>
  </si>
  <si>
    <t>800284084723</t>
  </si>
  <si>
    <t>VIR54836BNS</t>
  </si>
  <si>
    <t>48"W./24"D. Induction Self-Clean Range-6 Burners-November Sky</t>
  </si>
  <si>
    <t>800284084730</t>
  </si>
  <si>
    <t>VIR54836BSC</t>
  </si>
  <si>
    <t>48"W./24"D. Induction Self-Clean Range-6 Burners-Spiced Cider</t>
  </si>
  <si>
    <t>800284084747</t>
  </si>
  <si>
    <t>VIR54836BEU</t>
  </si>
  <si>
    <t>48"W./24"D. Induction Self-Clean Range-6 Burners-Eucalyptus</t>
  </si>
  <si>
    <t>800284084754</t>
  </si>
  <si>
    <t>VIR54836BSP</t>
  </si>
  <si>
    <t>48"W./24"D. Induction Self-Clean Range-6 Burners-Splash</t>
  </si>
  <si>
    <t>800284084761</t>
  </si>
  <si>
    <t>VIR54836BMA</t>
  </si>
  <si>
    <t>48"W./24"D. Induction Self-Clean Range-6 Burners-Martini</t>
  </si>
  <si>
    <t>800284084778</t>
  </si>
  <si>
    <t>VIR54836BBH</t>
  </si>
  <si>
    <t>48"W./24"D. Induction Self-Clean Range-6 Burners-Blush</t>
  </si>
  <si>
    <t>800284084785</t>
  </si>
  <si>
    <t>VIR54836BIV</t>
  </si>
  <si>
    <t>48"W./24"D. Induction Self-Clean Range-6 Burners-Ivy</t>
  </si>
  <si>
    <t>800284084792</t>
  </si>
  <si>
    <t>VIR54836BPW</t>
  </si>
  <si>
    <t>48"W./24"D. Induction Self-Clean Range-6 Burners-Pure White</t>
  </si>
  <si>
    <t>800284084808</t>
  </si>
  <si>
    <t>VIR54836BGH</t>
  </si>
  <si>
    <t>48"W./24"D. Induction Self-Clean Range-6 Burners-Golden Hour</t>
  </si>
  <si>
    <t>800284084815</t>
  </si>
  <si>
    <t>VIR54836BNA</t>
  </si>
  <si>
    <t>48"W./24"D. Induction Self-Clean Range-6 Burners-Nantucket</t>
  </si>
  <si>
    <t>800284084822</t>
  </si>
  <si>
    <t>VIR54836BSQ</t>
  </si>
  <si>
    <t>48"W./24"D. Induction Self-Clean Range-6 Burners-Squall</t>
  </si>
  <si>
    <t>800284084839</t>
  </si>
  <si>
    <t>VIR54836BVA</t>
  </si>
  <si>
    <t>48"W./24"D. Induction Self-Clean Range-6 Burners-Valentine</t>
  </si>
  <si>
    <t>800284084846</t>
  </si>
  <si>
    <t>VIR54836BON</t>
  </si>
  <si>
    <t>48"W./24"D. Induction Self-Clean Range-6 Burners-Onyx</t>
  </si>
  <si>
    <t>800284084853</t>
  </si>
  <si>
    <t>VIR54836BDA</t>
  </si>
  <si>
    <t>48"W./24"D. Induction Self-Clean Range-6 Burners-Daffodil</t>
  </si>
  <si>
    <t>800284084860</t>
  </si>
  <si>
    <t>Pro Rangetops</t>
  </si>
  <si>
    <t>VRT5304BSS</t>
  </si>
  <si>
    <t>30"W./24"D. Gas Sealed Burner Rangetop-4 Burners-Stainless</t>
  </si>
  <si>
    <t>800284018452</t>
  </si>
  <si>
    <t>VRT5304BSSLP</t>
  </si>
  <si>
    <t>30"W./24"D. Gas Sealed Burner Rangetop-4 Burners-Stainless-LP</t>
  </si>
  <si>
    <t>800284018469</t>
  </si>
  <si>
    <t>VRT5366BSS</t>
  </si>
  <si>
    <t>36"W./24"D. Gas Sealed Burner Rangetop-6 Burners-Stainless</t>
  </si>
  <si>
    <t>800284018476</t>
  </si>
  <si>
    <t>VRT5366BSSLP</t>
  </si>
  <si>
    <t>36"W./24"D. Gas Sealed Burner Rangetop-6 Burners-Stainless-LP</t>
  </si>
  <si>
    <t>800284018483</t>
  </si>
  <si>
    <t>VRT5364GSS</t>
  </si>
  <si>
    <t>36"W./24"D. Gas Sealed Burner Rangetop-4 Burners/Griddle-Stainless</t>
  </si>
  <si>
    <t>800284018490</t>
  </si>
  <si>
    <t>VRT5364GSSLP</t>
  </si>
  <si>
    <t>36"W./24"D. Gas Sealed Burner Rangetop-4 Burners/Griddle-Stainless-LP</t>
  </si>
  <si>
    <t>800284018506</t>
  </si>
  <si>
    <t>VRT5488BSS</t>
  </si>
  <si>
    <t>48"W./24"D. Gas Sealed Burner Rangetop-8 Burners-Stainless</t>
  </si>
  <si>
    <t>800284018537</t>
  </si>
  <si>
    <t>VRT5488BSSLP</t>
  </si>
  <si>
    <t>48"W./24"D. Gas Sealed Burner Rangetop-8 Burners-Stainless-LP</t>
  </si>
  <si>
    <t>800284018544</t>
  </si>
  <si>
    <t>VRT5486GSS</t>
  </si>
  <si>
    <t>48"W./24"D. Gas Sealed Burner Rangetop-6 Burners/Griddle-Stainless</t>
  </si>
  <si>
    <t>800284018513</t>
  </si>
  <si>
    <t>VRT5486GSSLP</t>
  </si>
  <si>
    <t>48"W./24"D. Gas Sealed Burner Rangetop-6 Burners/Griddle-Stainless-LP</t>
  </si>
  <si>
    <t>800284018520</t>
  </si>
  <si>
    <t>VRT7366BSS</t>
  </si>
  <si>
    <t>800284018551</t>
  </si>
  <si>
    <t>VRT7366BSSLP</t>
  </si>
  <si>
    <t>800284018568</t>
  </si>
  <si>
    <t>VRT7364GSS</t>
  </si>
  <si>
    <t>800284018575</t>
  </si>
  <si>
    <t>VRT7364GSSLP</t>
  </si>
  <si>
    <t>800284018582</t>
  </si>
  <si>
    <t>VRT7488BSS</t>
  </si>
  <si>
    <t>800284018599</t>
  </si>
  <si>
    <t>VRT7488BSSLP</t>
  </si>
  <si>
    <t>800284018605</t>
  </si>
  <si>
    <t>VRT7486GSS</t>
  </si>
  <si>
    <t>800284018612</t>
  </si>
  <si>
    <t>VRT7486GSSLP</t>
  </si>
  <si>
    <t>800284018629</t>
  </si>
  <si>
    <t>VERT53014BSS</t>
  </si>
  <si>
    <t>30"W. Electric Rangetop-4 Elements - Stainless Steel</t>
  </si>
  <si>
    <t>800284055440</t>
  </si>
  <si>
    <t>VERT53616BSS</t>
  </si>
  <si>
    <t>36"W. Electric Rangetop-6 Elements - Stainless Steel</t>
  </si>
  <si>
    <t>800284055457</t>
  </si>
  <si>
    <t>VIRT5304BSS</t>
  </si>
  <si>
    <t>30"W. Induction Rangetop-4 Elements - Stainless Steel</t>
  </si>
  <si>
    <t>800284055464</t>
  </si>
  <si>
    <t>VIRT5366BSS</t>
  </si>
  <si>
    <t>36"W. Induction Rangetop-6 Elements - Stainless Steel</t>
  </si>
  <si>
    <t>800284055471</t>
  </si>
  <si>
    <t>Pro Cooking Accessories</t>
  </si>
  <si>
    <t>TGOG530</t>
  </si>
  <si>
    <t>TruGlide Rack for VGIC 30"</t>
  </si>
  <si>
    <t>800284048565</t>
  </si>
  <si>
    <t>TGOG536</t>
  </si>
  <si>
    <t>TruGlide Rack for VGIC 36"</t>
  </si>
  <si>
    <t>800284048572</t>
  </si>
  <si>
    <t>BG8530SS</t>
  </si>
  <si>
    <t>8" Backguard for 30" Range/Rangetop</t>
  </si>
  <si>
    <t>800284021575</t>
  </si>
  <si>
    <t>HS24530SS</t>
  </si>
  <si>
    <t>24" High Shelf for 30" Range/Rangetop</t>
  </si>
  <si>
    <t>800284021582</t>
  </si>
  <si>
    <t>P30CRTSS</t>
  </si>
  <si>
    <t>30" Countertop Rear Trim-Stainless</t>
  </si>
  <si>
    <t>800284002147</t>
  </si>
  <si>
    <t>P30CBF4SS</t>
  </si>
  <si>
    <t>30" Curb Base and Curb Base Front-Stainless</t>
  </si>
  <si>
    <t>800284002123</t>
  </si>
  <si>
    <t>BG8536SS</t>
  </si>
  <si>
    <t>8" Backguard for 36" Range/Rangetop</t>
  </si>
  <si>
    <t>800284021599</t>
  </si>
  <si>
    <t>HS24536SS</t>
  </si>
  <si>
    <t>24" High Shelf for 36" Range/Rangetop</t>
  </si>
  <si>
    <t>800284021605</t>
  </si>
  <si>
    <t>P36CRTSS</t>
  </si>
  <si>
    <t>36" Countertop Rear Trim-Stainless</t>
  </si>
  <si>
    <t>800284002215</t>
  </si>
  <si>
    <t>P36CBF4SS</t>
  </si>
  <si>
    <t>36" Curb Base and Curb Base Front-Stainless</t>
  </si>
  <si>
    <t>800284002192</t>
  </si>
  <si>
    <t>BG8548SS</t>
  </si>
  <si>
    <t>8" Backguard for 48" Range/Rangetop</t>
  </si>
  <si>
    <t>800284021612</t>
  </si>
  <si>
    <t>HS24548SS</t>
  </si>
  <si>
    <t>24" High Shelf for 48" Range/Rangetop</t>
  </si>
  <si>
    <t>800284021629</t>
  </si>
  <si>
    <t>P48CRTSS</t>
  </si>
  <si>
    <t>48" Countertop Rear Trim-Stainless</t>
  </si>
  <si>
    <t>800284002260</t>
  </si>
  <si>
    <t>P48CBF4SS</t>
  </si>
  <si>
    <t>48" Curb Base and Curb Base Front-Stainless</t>
  </si>
  <si>
    <t>800284002246</t>
  </si>
  <si>
    <t>BG8560SS</t>
  </si>
  <si>
    <t>8" Backguard for 60" Range/Rangetop</t>
  </si>
  <si>
    <t>800284021636</t>
  </si>
  <si>
    <t>P60CRTSS</t>
  </si>
  <si>
    <t>60" Countertrop Rear Trim-Stainless</t>
  </si>
  <si>
    <t>800284002307</t>
  </si>
  <si>
    <t>HS24560SS</t>
  </si>
  <si>
    <t>24" High Shelf for 60" Range/Rangetop</t>
  </si>
  <si>
    <t>800284021643</t>
  </si>
  <si>
    <t>P60CBF4SS</t>
  </si>
  <si>
    <t>60" Curb Base and Curb Base Front-Stainless</t>
  </si>
  <si>
    <t>800284002291</t>
  </si>
  <si>
    <t>P24CSTSS</t>
  </si>
  <si>
    <t>24" Countertop Side Trim-Stainless</t>
  </si>
  <si>
    <t>800284002079</t>
  </si>
  <si>
    <t>LPKPDR</t>
  </si>
  <si>
    <t>LP/Propane Conversion Kit</t>
  </si>
  <si>
    <t>800284002024</t>
  </si>
  <si>
    <t>SBPGD</t>
  </si>
  <si>
    <t>12" Portable Griddle</t>
  </si>
  <si>
    <t>800284003489</t>
  </si>
  <si>
    <t>CWGT</t>
  </si>
  <si>
    <t>Wok Grate for Sealed Burner Ranges and Rangetops</t>
  </si>
  <si>
    <t>800284000655</t>
  </si>
  <si>
    <t>CBC12QB</t>
  </si>
  <si>
    <t>Bamboo Cover for 12" Grill and Grates</t>
  </si>
  <si>
    <t>800284000471</t>
  </si>
  <si>
    <t>CBC12G</t>
  </si>
  <si>
    <t>Bamboo Cutting Board for Griddle</t>
  </si>
  <si>
    <t>800284000464</t>
  </si>
  <si>
    <t>CSC12USS</t>
  </si>
  <si>
    <t>SS Griddle Cover</t>
  </si>
  <si>
    <t>800284000549</t>
  </si>
  <si>
    <t>BG107362SS</t>
  </si>
  <si>
    <t>36"W. 10" Backguard 7 Series</t>
  </si>
  <si>
    <t>800284023852</t>
  </si>
  <si>
    <t>HS24736SS</t>
  </si>
  <si>
    <t>36"W High Shelf 7 Series</t>
  </si>
  <si>
    <t>800284001942</t>
  </si>
  <si>
    <t>BG107482SS</t>
  </si>
  <si>
    <t>48"W. 10" Backguard 7 Series</t>
  </si>
  <si>
    <t>800284023869</t>
  </si>
  <si>
    <t>HS24748SS</t>
  </si>
  <si>
    <t>48"W High Shelf 7 Series</t>
  </si>
  <si>
    <t>800284001959</t>
  </si>
  <si>
    <t>CBGVGR</t>
  </si>
  <si>
    <t xml:space="preserve">Bamboo Cover </t>
  </si>
  <si>
    <t>800284015918</t>
  </si>
  <si>
    <t>LPKVGR</t>
  </si>
  <si>
    <t>800284014195</t>
  </si>
  <si>
    <t>NKVGR</t>
  </si>
  <si>
    <t>Natural Conversion Kit</t>
  </si>
  <si>
    <t>800284051206</t>
  </si>
  <si>
    <t>LPKHAVGR5</t>
  </si>
  <si>
    <t>LP/Propane Conversion Kit-High Altitude; VGR5</t>
  </si>
  <si>
    <t>800284046646</t>
  </si>
  <si>
    <t>LPKHAVGR</t>
  </si>
  <si>
    <t>LP/Propane Conversion Kit-High Altitude; VGR7</t>
  </si>
  <si>
    <t>800284046660</t>
  </si>
  <si>
    <t>NKHAVGR5</t>
  </si>
  <si>
    <t>Natural Conversion Kit-High Altitude; VGR5</t>
  </si>
  <si>
    <t>800284046639</t>
  </si>
  <si>
    <t>NKHAVGR</t>
  </si>
  <si>
    <t>Natural Conversion Kit-High Altitude; VGR7</t>
  </si>
  <si>
    <t>800284046653</t>
  </si>
  <si>
    <t>GCKVGR</t>
  </si>
  <si>
    <t>Gas Connection Kit 7 Series</t>
  </si>
  <si>
    <t>800284001911</t>
  </si>
  <si>
    <t>WOKVGR7</t>
  </si>
  <si>
    <t>Wok Accessory for 7 Series</t>
  </si>
  <si>
    <t>800284023845</t>
  </si>
  <si>
    <t>CRG7VGR</t>
  </si>
  <si>
    <t>ViChrome griddle accessory</t>
  </si>
  <si>
    <t>800284023838</t>
  </si>
  <si>
    <t>SSKKVGR53036</t>
  </si>
  <si>
    <t>Stainless Knob Kit 5 Series Gas Ranges/Rangetops 30/36"</t>
  </si>
  <si>
    <t>800284021681</t>
  </si>
  <si>
    <t>SSKKVGR54860</t>
  </si>
  <si>
    <t>Stainless Knob Kit 5 Series Gas Ranges/Rangetops 48/60"</t>
  </si>
  <si>
    <t>800284021698</t>
  </si>
  <si>
    <t>SSKKVDR53036</t>
  </si>
  <si>
    <t>Stainless Knob Kit 5 Series DF Ranges 30/36"</t>
  </si>
  <si>
    <t>800284021704</t>
  </si>
  <si>
    <t>SSKKVDR54860</t>
  </si>
  <si>
    <t>Stainless Knob Kit 5 Series DF Ranges 48/60"</t>
  </si>
  <si>
    <t>800284021711</t>
  </si>
  <si>
    <t>SSKKVIR53036</t>
  </si>
  <si>
    <t>Stainless Knob Kit 5 Series Induction Electric Ranges 30/36"</t>
  </si>
  <si>
    <t>800284021728</t>
  </si>
  <si>
    <t>SSKKVDOF</t>
  </si>
  <si>
    <t>Stainless Knob Kit 5 Series Oven</t>
  </si>
  <si>
    <t>800284021735</t>
  </si>
  <si>
    <t>SSKKVGSU</t>
  </si>
  <si>
    <t>Stainless Knob kit for gas cooktops</t>
  </si>
  <si>
    <t>800284023227</t>
  </si>
  <si>
    <t>SSKKVECU</t>
  </si>
  <si>
    <t>Stainless Knob kit for electric cooktops</t>
  </si>
  <si>
    <t>800284023449</t>
  </si>
  <si>
    <t>SSKKVICU</t>
  </si>
  <si>
    <t>Stainless Knob kit for induction cooktops</t>
  </si>
  <si>
    <t>800284023456</t>
  </si>
  <si>
    <t>SSKKVGR736</t>
  </si>
  <si>
    <t>Stainless Knob Kit 7 Series Gas Ranges/Rangetops 36"</t>
  </si>
  <si>
    <t>800284023401</t>
  </si>
  <si>
    <t>SSKKVGR748</t>
  </si>
  <si>
    <t>Stainless Knob Kit 7 Series Gas Ranges/Rangetops 48"</t>
  </si>
  <si>
    <t>800284023418</t>
  </si>
  <si>
    <t>SSKKVDR736</t>
  </si>
  <si>
    <t>Stainless Knob Kit 7 Series DF Ranges 36"</t>
  </si>
  <si>
    <t>800284023425</t>
  </si>
  <si>
    <t>SSKKVDR748</t>
  </si>
  <si>
    <t>Stainless Knob Kit 7 Series DF Ranges 48</t>
  </si>
  <si>
    <t>800284023432</t>
  </si>
  <si>
    <t>Pro Cooktops</t>
  </si>
  <si>
    <t>VGSU53015BSS</t>
  </si>
  <si>
    <t xml:space="preserve">30"W. Gas Cooktop-5 Burners-Stainless </t>
  </si>
  <si>
    <t>800284022466</t>
  </si>
  <si>
    <t>VGSU53015BSSLP</t>
  </si>
  <si>
    <t>30"W. Gas Cooktop-5 Burners-Stainless-LP</t>
  </si>
  <si>
    <t>800284022480</t>
  </si>
  <si>
    <t>VGSU53616BSS</t>
  </si>
  <si>
    <t xml:space="preserve">36"W. Gas Cooktop-6 Burners-Stainless </t>
  </si>
  <si>
    <t>800284022473</t>
  </si>
  <si>
    <t>VGSU53616BSSLP</t>
  </si>
  <si>
    <t>36"W. Gas Cooktop-6 Burners-Stainless-LP</t>
  </si>
  <si>
    <t>800284022497</t>
  </si>
  <si>
    <t>VECU53014BSB</t>
  </si>
  <si>
    <t>30"W. Electric Radiant Cooktop-4 Burners-Stainless Black</t>
  </si>
  <si>
    <t>800284022527</t>
  </si>
  <si>
    <t>VECU53616BSB</t>
  </si>
  <si>
    <t>36"W. Electric Radiant Cooktop-6 Burners-Stainless Black</t>
  </si>
  <si>
    <t>800284022534</t>
  </si>
  <si>
    <t>VICU53014BST</t>
  </si>
  <si>
    <t>30"W. Induction Cooktop-4 Burners-Stainless Black</t>
  </si>
  <si>
    <t>VICU53616BST</t>
  </si>
  <si>
    <t>36"W. Induction Cooktop-6 Burners-Stainless Black</t>
  </si>
  <si>
    <t>WRGVGC</t>
  </si>
  <si>
    <t>Wok Ring for VGC</t>
  </si>
  <si>
    <t>800284012801</t>
  </si>
  <si>
    <t>LPKVGC</t>
  </si>
  <si>
    <t>800284002031</t>
  </si>
  <si>
    <t>NATVGC</t>
  </si>
  <si>
    <t>800284002048</t>
  </si>
  <si>
    <t>LPKHAVGC</t>
  </si>
  <si>
    <t>LP/Propane High Altitude Conversion Kit</t>
  </si>
  <si>
    <t>800284046622</t>
  </si>
  <si>
    <t>NKHAVGC</t>
  </si>
  <si>
    <t>Natural High Altitude Conversion Kit</t>
  </si>
  <si>
    <t>800284002055</t>
  </si>
  <si>
    <t>VUIW518</t>
  </si>
  <si>
    <t>18" Undercounter Induction Warmer</t>
  </si>
  <si>
    <t>800284015147</t>
  </si>
  <si>
    <t>Pro  Ovens</t>
  </si>
  <si>
    <t>VSOE130SS</t>
  </si>
  <si>
    <t>30"W. Electric Single Thermal Convection Oven-Stainless</t>
  </si>
  <si>
    <t>VSOE130DG</t>
  </si>
  <si>
    <t>30"W. Electric Single Thermal Convection Oven-Damascus Gray</t>
  </si>
  <si>
    <t>800284030652</t>
  </si>
  <si>
    <t>VSOE130CS</t>
  </si>
  <si>
    <t>30"W. Electric Single Thermal Convection Oven-Cast Black</t>
  </si>
  <si>
    <t>800284030669</t>
  </si>
  <si>
    <t>VSOE130SB</t>
  </si>
  <si>
    <t>30"W. Electric Single Thermal Convection Oven-Slate Blue</t>
  </si>
  <si>
    <t>800284030737</t>
  </si>
  <si>
    <t>VSOE130AN</t>
  </si>
  <si>
    <t>30"W. Electric Single Thermal Convection Oven-Antique Bronze</t>
  </si>
  <si>
    <t>800284065043</t>
  </si>
  <si>
    <t>VSOE130NS</t>
  </si>
  <si>
    <t>30"W. Electric Single Thermal Convection Oven-November Sky</t>
  </si>
  <si>
    <t>800284065050</t>
  </si>
  <si>
    <t>VSOE130SC</t>
  </si>
  <si>
    <t>30"W. Electric Single Thermal Convection Oven-Spiced Cider</t>
  </si>
  <si>
    <t>800284065067</t>
  </si>
  <si>
    <t>VSOE130EU</t>
  </si>
  <si>
    <t>30"W. Electric Single Thermal Convection Oven-Eucalyptus</t>
  </si>
  <si>
    <t>800284065074</t>
  </si>
  <si>
    <t>VSOE130SP</t>
  </si>
  <si>
    <t>30"W. Electric Single Thermal Convection Oven-Splash</t>
  </si>
  <si>
    <t>800284065081</t>
  </si>
  <si>
    <t>VSOE130MA</t>
  </si>
  <si>
    <t>30"W. Electric Single Thermal Convection Oven-Martini</t>
  </si>
  <si>
    <t>800284065098</t>
  </si>
  <si>
    <t>VSOE130BH</t>
  </si>
  <si>
    <t>30"W. Electric Single Thermal Convection Oven-Blush</t>
  </si>
  <si>
    <t>800284065104</t>
  </si>
  <si>
    <t>VSOE130IV</t>
  </si>
  <si>
    <t>30"W. Electric Single Thermal Convection Oven-Ivy</t>
  </si>
  <si>
    <t>800284065111</t>
  </si>
  <si>
    <t>VSOE130PW</t>
  </si>
  <si>
    <t>30"W. Electric Single Thermal Convection Oven-Pure White</t>
  </si>
  <si>
    <t>800284065128</t>
  </si>
  <si>
    <t>VSOE130GH</t>
  </si>
  <si>
    <t>30"W. Electric Single Thermal Convection Oven-Golden Hour</t>
  </si>
  <si>
    <t>800284065142</t>
  </si>
  <si>
    <t>VSOE130NA</t>
  </si>
  <si>
    <t>30"W. Electric Single Thermal Convection Oven-Nantucket</t>
  </si>
  <si>
    <t>800284065159</t>
  </si>
  <si>
    <t>VSOE130SQ</t>
  </si>
  <si>
    <t>30"W. Electric Single Thermal Convection Oven-Squall</t>
  </si>
  <si>
    <t>800284065166</t>
  </si>
  <si>
    <t>VSOE130VA</t>
  </si>
  <si>
    <t>30"W. Electric Single Thermal Convection Oven-Valentine</t>
  </si>
  <si>
    <t>800284065173</t>
  </si>
  <si>
    <t>VSOE130ON</t>
  </si>
  <si>
    <t>30"W. Electric Single Thermal Convection Oven-Onyx</t>
  </si>
  <si>
    <t>800284065180</t>
  </si>
  <si>
    <t>VSOE130DA</t>
  </si>
  <si>
    <t>30"W. Electric Single Thermal Convection Oven-Daffodil</t>
  </si>
  <si>
    <t>800284065197</t>
  </si>
  <si>
    <t>VDOE130SS</t>
  </si>
  <si>
    <t>30"W. Electric Double Thermal Convection Oven-Stainless</t>
  </si>
  <si>
    <t>VDOE130DG</t>
  </si>
  <si>
    <t>30"W. Electric Double Thermal Convection Oven-Damascus Gray</t>
  </si>
  <si>
    <t>800284030799</t>
  </si>
  <si>
    <t>VDOE130CS</t>
  </si>
  <si>
    <t>30"W. Electric Double Thermal Convection Oven-Cast Black</t>
  </si>
  <si>
    <t>800284030805</t>
  </si>
  <si>
    <t>VDOE130SB</t>
  </si>
  <si>
    <t>30"W. Electric Double Thermal Convection Oven-Slate Blue</t>
  </si>
  <si>
    <t>800284030874</t>
  </si>
  <si>
    <t>VDOE130AN</t>
  </si>
  <si>
    <t>30"W. Electric Double Thermal Convection Oven-Antique Bronze</t>
  </si>
  <si>
    <t>800284065203</t>
  </si>
  <si>
    <t>VDOE130NS</t>
  </si>
  <si>
    <t>30"W. Electric Double Thermal Convection Oven-November Sky</t>
  </si>
  <si>
    <t>800284065210</t>
  </si>
  <si>
    <t>VDOE130SC</t>
  </si>
  <si>
    <t>30"W. Electric Double Thermal Convection Oven-Spiced Cider</t>
  </si>
  <si>
    <t>800284065227</t>
  </si>
  <si>
    <t>VDOE130EU</t>
  </si>
  <si>
    <t>30"W. Electric Double Thermal Convection Oven-Eucalyptus</t>
  </si>
  <si>
    <t>800284065234</t>
  </si>
  <si>
    <t>VDOE130SP</t>
  </si>
  <si>
    <t>30"W. Electric Double Thermal Convection Oven-Splash</t>
  </si>
  <si>
    <t>800284065241</t>
  </si>
  <si>
    <t>VDOE130MA</t>
  </si>
  <si>
    <t>30"W. Electric Double Thermal Convection Oven-Martini</t>
  </si>
  <si>
    <t>800284065258</t>
  </si>
  <si>
    <t>VDOE130BH</t>
  </si>
  <si>
    <t>30"W. Electric Double Thermal Convection Oven-Blush</t>
  </si>
  <si>
    <t>800284065265</t>
  </si>
  <si>
    <t>VDOE130IV</t>
  </si>
  <si>
    <t>30"W. Electric Double Thermal Convection Oven-Ivy</t>
  </si>
  <si>
    <t>800284065272</t>
  </si>
  <si>
    <t>VDOE130PW</t>
  </si>
  <si>
    <t>30"W. Electric Double Thermal Convection Oven-Pure White</t>
  </si>
  <si>
    <t>800284065289</t>
  </si>
  <si>
    <t>VDOE130GH</t>
  </si>
  <si>
    <t>30"W. Electric Double Thermal Convection Oven-Golden Hour</t>
  </si>
  <si>
    <t>800284065302</t>
  </si>
  <si>
    <t>VDOE130NA</t>
  </si>
  <si>
    <t>30"W. Electric Double Thermal Convection Oven-Nantucket</t>
  </si>
  <si>
    <t>800284065319</t>
  </si>
  <si>
    <t>VDOE130SQ</t>
  </si>
  <si>
    <t>30"W. Electric Double Thermal Convection Oven-Squall</t>
  </si>
  <si>
    <t>800284065326</t>
  </si>
  <si>
    <t>VDOE130VA</t>
  </si>
  <si>
    <t>30"W. Electric Double Thermal Convection Oven-Valentine</t>
  </si>
  <si>
    <t>800284065333</t>
  </si>
  <si>
    <t>VDOE130ON</t>
  </si>
  <si>
    <t>30"W. Electric Double Thermal Convection Oven-Onyx</t>
  </si>
  <si>
    <t>800284065340</t>
  </si>
  <si>
    <t>VDOE130DA</t>
  </si>
  <si>
    <t>30"W. Electric Double Thermal Convection Oven-Daffodil</t>
  </si>
  <si>
    <t>800284065357</t>
  </si>
  <si>
    <t>VSOE527SS</t>
  </si>
  <si>
    <t>27"W. Electric Single Thermal Convection Oven-Stainless</t>
  </si>
  <si>
    <t>VSOE527DG</t>
  </si>
  <si>
    <t>27"W. Electric Single Thermal Convection Oven-Damascus Gray</t>
  </si>
  <si>
    <t>800284030935</t>
  </si>
  <si>
    <t>VSOE527CS</t>
  </si>
  <si>
    <t>27"W. Electric Single Thermal Convection Oven-Cast Black</t>
  </si>
  <si>
    <t>800284030942</t>
  </si>
  <si>
    <t>VSOE527SB</t>
  </si>
  <si>
    <t>27"W. Electric Single Thermal Convection Oven-Slate Blue</t>
  </si>
  <si>
    <t>800284031017</t>
  </si>
  <si>
    <t>VSOE527AN</t>
  </si>
  <si>
    <t>27"W. Electric Single Thermal Convection Oven-Antique Bronze</t>
  </si>
  <si>
    <t>800284065364</t>
  </si>
  <si>
    <t>VSOE527NS</t>
  </si>
  <si>
    <t>27"W. Electric Single Thermal Convection Oven-November Sky</t>
  </si>
  <si>
    <t>800284065371</t>
  </si>
  <si>
    <t>VSOE527SC</t>
  </si>
  <si>
    <t>27"W. Electric Single Thermal Convection Oven-Spiced Cider</t>
  </si>
  <si>
    <t>800284065388</t>
  </si>
  <si>
    <t>VSOE527EU</t>
  </si>
  <si>
    <t>27"W. Electric Single Thermal Convection Oven-Eucalyptus</t>
  </si>
  <si>
    <t>800284065395</t>
  </si>
  <si>
    <t>VSOE527SP</t>
  </si>
  <si>
    <t>27"W. Electric Single Thermal Convection Oven-Splash</t>
  </si>
  <si>
    <t>800284065401</t>
  </si>
  <si>
    <t>VSOE527MA</t>
  </si>
  <si>
    <t>27"W. Electric Single Thermal Convection Oven-Martini</t>
  </si>
  <si>
    <t>800284065418</t>
  </si>
  <si>
    <t>VSOE527BH</t>
  </si>
  <si>
    <t>27"W. Electric Single Thermal Convection Oven-Blush</t>
  </si>
  <si>
    <t>800284065425</t>
  </si>
  <si>
    <t>VSOE527IV</t>
  </si>
  <si>
    <t>27"W. Electric Single Thermal Convection Oven-Ivy</t>
  </si>
  <si>
    <t>800284065432</t>
  </si>
  <si>
    <t>VSOE527PW</t>
  </si>
  <si>
    <t>27"W. Electric Single Thermal Convection Oven-Pure White</t>
  </si>
  <si>
    <t>800284065449</t>
  </si>
  <si>
    <t>VSOE527GH</t>
  </si>
  <si>
    <t>27"W. Electric Single Thermal Convection Oven-Golden Hour</t>
  </si>
  <si>
    <t>800284065463</t>
  </si>
  <si>
    <t>VSOE527NA</t>
  </si>
  <si>
    <t>27"W. Electric Single Thermal Convection Oven-Nantucket</t>
  </si>
  <si>
    <t>800284065470</t>
  </si>
  <si>
    <t>VSOE527SQ</t>
  </si>
  <si>
    <t>27"W. Electric Single Thermal Convection Oven-Squall</t>
  </si>
  <si>
    <t>800284065487</t>
  </si>
  <si>
    <t>VSOE527VA</t>
  </si>
  <si>
    <t>27"W. Electric Single Thermal Convection Oven-Valentine</t>
  </si>
  <si>
    <t>800284065494</t>
  </si>
  <si>
    <t>VSOE527ON</t>
  </si>
  <si>
    <t>27"W. Electric Single Thermal Convection Oven-Onyx</t>
  </si>
  <si>
    <t>800284065500</t>
  </si>
  <si>
    <t>VSOE527DA</t>
  </si>
  <si>
    <t>27"W. Electric Single Thermal Convection Oven-Daffodil</t>
  </si>
  <si>
    <t>800284065517</t>
  </si>
  <si>
    <t>VDOE527SS</t>
  </si>
  <si>
    <t>27"W. Electric Double Thermal Convection Oven-Stainless</t>
  </si>
  <si>
    <t>800284022718</t>
  </si>
  <si>
    <t>VDOE527DG</t>
  </si>
  <si>
    <t>27"W. Electric Double Thermal Convection Oven-Damascus Gray</t>
  </si>
  <si>
    <t>800284031079</t>
  </si>
  <si>
    <t>VDOE527CS</t>
  </si>
  <si>
    <t>27"W. Electric Double Thermal Convection Oven-Cast Black</t>
  </si>
  <si>
    <t>800284031086</t>
  </si>
  <si>
    <t>VDOE527SB</t>
  </si>
  <si>
    <t>27"W. Electric Double Thermal Convection Oven-Slate Blue</t>
  </si>
  <si>
    <t>800284031154</t>
  </si>
  <si>
    <t>VDOE527AN</t>
  </si>
  <si>
    <t>27"W. Electric Double Thermal Convection Oven-Antique Bronze</t>
  </si>
  <si>
    <t>800284065524</t>
  </si>
  <si>
    <t>VDOE527NS</t>
  </si>
  <si>
    <t>27"W. Electric Double Thermal Convection Oven-November Sky</t>
  </si>
  <si>
    <t>800284065531</t>
  </si>
  <si>
    <t>VDOE527SC</t>
  </si>
  <si>
    <t>27"W. Electric Double Thermal Convection Oven-Spiced Cider</t>
  </si>
  <si>
    <t>800284065548</t>
  </si>
  <si>
    <t>VDOE527EU</t>
  </si>
  <si>
    <t>27"W. Electric Double Thermal Convection Oven-Eucalyptus</t>
  </si>
  <si>
    <t>800284065555</t>
  </si>
  <si>
    <t>VDOE527SP</t>
  </si>
  <si>
    <t>27"W. Electric Double Thermal Convection Oven-Splash</t>
  </si>
  <si>
    <t>800284065562</t>
  </si>
  <si>
    <t>VDOE527MA</t>
  </si>
  <si>
    <t>27"W. Electric Double Thermal Convection Oven-Martini</t>
  </si>
  <si>
    <t>800284065579</t>
  </si>
  <si>
    <t>VDOE527BH</t>
  </si>
  <si>
    <t>27"W. Electric Double Thermal Convection Oven-Blush</t>
  </si>
  <si>
    <t>800284065586</t>
  </si>
  <si>
    <t>VDOE527IV</t>
  </si>
  <si>
    <t>27"W. Electric Double Thermal Convection Oven-Ivy</t>
  </si>
  <si>
    <t>800284065593</t>
  </si>
  <si>
    <t>VDOE527PW</t>
  </si>
  <si>
    <t>27"W. Electric Double Thermal Convection Oven-Pure White</t>
  </si>
  <si>
    <t>800284065609</t>
  </si>
  <si>
    <t>VDOE527GH</t>
  </si>
  <si>
    <t>27"W. Electric Double Thermal Convection Oven-Golden Hour</t>
  </si>
  <si>
    <t>800284065623</t>
  </si>
  <si>
    <t>VDOE527NA</t>
  </si>
  <si>
    <t>27"W. Electric Double Thermal Convection Oven-Nantucket</t>
  </si>
  <si>
    <t>800284065630</t>
  </si>
  <si>
    <t>VDOE527SQ</t>
  </si>
  <si>
    <t>27"W. Electric Double Thermal Convection Oven-Squall</t>
  </si>
  <si>
    <t>800284065647</t>
  </si>
  <si>
    <t>VDOE527VA</t>
  </si>
  <si>
    <t>27"W. Electric Double Thermal Convection Oven-Valentine</t>
  </si>
  <si>
    <t>800284065654</t>
  </si>
  <si>
    <t>VDOE527ON</t>
  </si>
  <si>
    <t>27"W. Electric Double Thermal Convection Oven-Onyx</t>
  </si>
  <si>
    <t>800284065661</t>
  </si>
  <si>
    <t>VDOE527DA</t>
  </si>
  <si>
    <t>27"W. Electric Double Thermal Convection Oven-Daffodil</t>
  </si>
  <si>
    <t>800284065678</t>
  </si>
  <si>
    <t>VSOE530SS</t>
  </si>
  <si>
    <t>800284022787</t>
  </si>
  <si>
    <t>VSOE530DG</t>
  </si>
  <si>
    <t>800284031215</t>
  </si>
  <si>
    <t>VSOE530CS</t>
  </si>
  <si>
    <t>800284031222</t>
  </si>
  <si>
    <t>VSOE530SB</t>
  </si>
  <si>
    <t>800284031291</t>
  </si>
  <si>
    <t>VSOE530AN</t>
  </si>
  <si>
    <t>800284065685</t>
  </si>
  <si>
    <t>VSOE530NS</t>
  </si>
  <si>
    <t>800284065692</t>
  </si>
  <si>
    <t>VSOE530SC</t>
  </si>
  <si>
    <t>800284065708</t>
  </si>
  <si>
    <t>VSOE530EU</t>
  </si>
  <si>
    <t>800284065715</t>
  </si>
  <si>
    <t>VSOE530SP</t>
  </si>
  <si>
    <t>800284065722</t>
  </si>
  <si>
    <t>VSOE530MA</t>
  </si>
  <si>
    <t>800284065739</t>
  </si>
  <si>
    <t>VSOE530BH</t>
  </si>
  <si>
    <t>800284065746</t>
  </si>
  <si>
    <t>VSOE530IV</t>
  </si>
  <si>
    <t>800284065753</t>
  </si>
  <si>
    <t>VSOE530PW</t>
  </si>
  <si>
    <t>800284065760</t>
  </si>
  <si>
    <t>VSOE530GH</t>
  </si>
  <si>
    <t>800284065784</t>
  </si>
  <si>
    <t>VSOE530NA</t>
  </si>
  <si>
    <t>800284065791</t>
  </si>
  <si>
    <t>VSOE530SQ</t>
  </si>
  <si>
    <t>800284065807</t>
  </si>
  <si>
    <t>VSOE530VA</t>
  </si>
  <si>
    <t>800284065814</t>
  </si>
  <si>
    <t>VSOE530ON</t>
  </si>
  <si>
    <t>800284065821</t>
  </si>
  <si>
    <t>VSOE530DA</t>
  </si>
  <si>
    <t>800284065838</t>
  </si>
  <si>
    <t>VDOE530SS</t>
  </si>
  <si>
    <t>800284022855</t>
  </si>
  <si>
    <t>VDOE530DG</t>
  </si>
  <si>
    <t>800284031352</t>
  </si>
  <si>
    <t>VDOE530CS</t>
  </si>
  <si>
    <t>800284031369</t>
  </si>
  <si>
    <t>VDOE530SB</t>
  </si>
  <si>
    <t>800284031437</t>
  </si>
  <si>
    <t>VDOE530AN</t>
  </si>
  <si>
    <t>800284065845</t>
  </si>
  <si>
    <t>VDOE530NS</t>
  </si>
  <si>
    <t>800284065852</t>
  </si>
  <si>
    <t>VDOE530SC</t>
  </si>
  <si>
    <t>800284065869</t>
  </si>
  <si>
    <t>VDOE530EU</t>
  </si>
  <si>
    <t>800284065876</t>
  </si>
  <si>
    <t>VDOE530SP</t>
  </si>
  <si>
    <t>800284065883</t>
  </si>
  <si>
    <t>VDOE530MA</t>
  </si>
  <si>
    <t>800284065890</t>
  </si>
  <si>
    <t>VDOE530BH</t>
  </si>
  <si>
    <t>800284065906</t>
  </si>
  <si>
    <t>VDOE530IV</t>
  </si>
  <si>
    <t>800284065913</t>
  </si>
  <si>
    <t>VDOE530PW</t>
  </si>
  <si>
    <t>800284065920</t>
  </si>
  <si>
    <t>VDOE530GH</t>
  </si>
  <si>
    <t>800284065944</t>
  </si>
  <si>
    <t>VDOE530NA</t>
  </si>
  <si>
    <t>800284065951</t>
  </si>
  <si>
    <t>VDOE530SQ</t>
  </si>
  <si>
    <t>800284065968</t>
  </si>
  <si>
    <t>VDOE530VA</t>
  </si>
  <si>
    <t>800284065975</t>
  </si>
  <si>
    <t>VDOE530ON</t>
  </si>
  <si>
    <t>800284065982</t>
  </si>
  <si>
    <t>VDOE530DA</t>
  </si>
  <si>
    <t>800284065999</t>
  </si>
  <si>
    <t>VSOF7301SS</t>
  </si>
  <si>
    <t>30"W. French-Door Single Built-In Electric Thermal Convection Oven-Stainless</t>
  </si>
  <si>
    <t>VSOF7301DG</t>
  </si>
  <si>
    <t>30"W. French-Door Single Built-In Electric Thermal Convection Oven-Damascus Gray</t>
  </si>
  <si>
    <t>800284031499</t>
  </si>
  <si>
    <t>VSOF7301CS</t>
  </si>
  <si>
    <t>30"W. French-Door Single Built-In Electric Thermal Convection Oven-Cast Black</t>
  </si>
  <si>
    <t>800284031505</t>
  </si>
  <si>
    <t>VSOF7301SB</t>
  </si>
  <si>
    <t>30"W. French-Door Single Built-In Electric Thermal Convection Oven-Slate Blue</t>
  </si>
  <si>
    <t>800284031574</t>
  </si>
  <si>
    <t>VSOF7301AN</t>
  </si>
  <si>
    <t>30"W. French-Door Single Built-In Electric Thermal Convection Oven-Antique Bronze</t>
  </si>
  <si>
    <t>800284066002</t>
  </si>
  <si>
    <t>VSOF7301NS</t>
  </si>
  <si>
    <t>30"W. French-Door Single Built-In Electric Thermal Convection Oven-November Sky</t>
  </si>
  <si>
    <t>800284066019</t>
  </si>
  <si>
    <t>VSOF7301SC</t>
  </si>
  <si>
    <t>30"W. French-Door Single Built-In Electric Thermal Convection Oven-Spiced Cider</t>
  </si>
  <si>
    <t>800284066026</t>
  </si>
  <si>
    <t>VSOF7301EU</t>
  </si>
  <si>
    <t>30"W. French-Door Single Built-In Electric Thermal Convection Oven-Eucalyptus</t>
  </si>
  <si>
    <t>800284066033</t>
  </si>
  <si>
    <t>VSOF7301SP</t>
  </si>
  <si>
    <t>30"W. French-Door Single Built-In Electric Thermal Convection Oven-Splash</t>
  </si>
  <si>
    <t>800284066040</t>
  </si>
  <si>
    <t>VSOF7301MA</t>
  </si>
  <si>
    <t>30"W. French-Door Single Built-In Electric Thermal Convection Oven-Martini</t>
  </si>
  <si>
    <t>800284066057</t>
  </si>
  <si>
    <t>VSOF7301BH</t>
  </si>
  <si>
    <t>30"W. French-Door Single Built-In Electric Thermal Convection Oven-Blush</t>
  </si>
  <si>
    <t>800284066064</t>
  </si>
  <si>
    <t>VSOF7301IV</t>
  </si>
  <si>
    <t>30"W. French-Door Single Built-In Electric Thermal Convection Oven-Ivy</t>
  </si>
  <si>
    <t>800284066071</t>
  </si>
  <si>
    <t>VSOF7301PW</t>
  </si>
  <si>
    <t>30"W. French-Door Single Built-In Electric Thermal Convection Oven-Pure White</t>
  </si>
  <si>
    <t>800284066088</t>
  </si>
  <si>
    <t>VSOF7301GH</t>
  </si>
  <si>
    <t>30"W. French-Door Single Built-In Electric Thermal Convection Oven-Golden Hour</t>
  </si>
  <si>
    <t>800284066101</t>
  </si>
  <si>
    <t>VSOF7301NA</t>
  </si>
  <si>
    <t>30"W. French-Door Single Built-In Electric Thermal Convection Oven-Nantucket</t>
  </si>
  <si>
    <t>800284066118</t>
  </si>
  <si>
    <t>VSOF7301SQ</t>
  </si>
  <si>
    <t>30"W. French-Door Single Built-In Electric Thermal Convection Oven-Squall</t>
  </si>
  <si>
    <t>800284066125</t>
  </si>
  <si>
    <t>VSOF7301VA</t>
  </si>
  <si>
    <t>30"W. French-Door Single Built-In Electric Thermal Convection Oven-Valentine</t>
  </si>
  <si>
    <t>800284066132</t>
  </si>
  <si>
    <t>VSOF7301ON</t>
  </si>
  <si>
    <t>30"W. French-Door Single Built-In Electric Thermal Convection Oven-Onyx</t>
  </si>
  <si>
    <t>800284066149</t>
  </si>
  <si>
    <t>VSOF7301DA</t>
  </si>
  <si>
    <t>30"W. French-Door Single Built-In Electric Thermal Convection Oven-Daffodil</t>
  </si>
  <si>
    <t>800284066156</t>
  </si>
  <si>
    <t>VDOF7301SS</t>
  </si>
  <si>
    <t>30"W. French-Door Double Built-In Electric Thermal Convection Oven-Stainless</t>
  </si>
  <si>
    <t>800284022992</t>
  </si>
  <si>
    <t>VDOF7301DG</t>
  </si>
  <si>
    <t>30"W. French-Door Double Built-In Electric Thermal Convection Oven-Damascus Gray</t>
  </si>
  <si>
    <t>800284031635</t>
  </si>
  <si>
    <t>VDOF7301CS</t>
  </si>
  <si>
    <t>30"W. French-Door Double Built-In Electric Thermal Convection Oven-Cast Black</t>
  </si>
  <si>
    <t>800284031642</t>
  </si>
  <si>
    <t>VDOF7301SB</t>
  </si>
  <si>
    <t>30"W. French-Door Double Built-In Electric Thermal Convection Oven-Slate Blue</t>
  </si>
  <si>
    <t>800284031710</t>
  </si>
  <si>
    <t>VDOF7301AN</t>
  </si>
  <si>
    <t>30"W. French-Door Double Built-In Electric Thermal Convection Oven-Antique Bronze</t>
  </si>
  <si>
    <t>800284066163</t>
  </si>
  <si>
    <t>VDOF7301NS</t>
  </si>
  <si>
    <t>30"W. French-Door Double Built-In Electric Thermal Convection Oven-November Sky</t>
  </si>
  <si>
    <t>800284066170</t>
  </si>
  <si>
    <t>VDOF7301SC</t>
  </si>
  <si>
    <t>30"W. French-Door Double Built-In Electric Thermal Convection Oven-Spiced Cider</t>
  </si>
  <si>
    <t>800284066187</t>
  </si>
  <si>
    <t>VDOF7301EU</t>
  </si>
  <si>
    <t>30"W. French-Door Double Built-In Electric Thermal Convection Oven-Eucalyptus</t>
  </si>
  <si>
    <t>800284066194</t>
  </si>
  <si>
    <t>VDOF7301SP</t>
  </si>
  <si>
    <t>30"W. French-Door Double Built-In Electric Thermal Convection Oven-Splash</t>
  </si>
  <si>
    <t>800284066200</t>
  </si>
  <si>
    <t>VDOF7301MA</t>
  </si>
  <si>
    <t>30"W. French-Door Double Built-In Electric Thermal Convection Oven-Martini</t>
  </si>
  <si>
    <t>800284066217</t>
  </si>
  <si>
    <t>VDOF7301BH</t>
  </si>
  <si>
    <t>30"W. French-Door Double Built-In Electric Thermal Convection Oven-Blush</t>
  </si>
  <si>
    <t>800284066224</t>
  </si>
  <si>
    <t>VDOF7301IV</t>
  </si>
  <si>
    <t>30"W. French-Door Double Built-In Electric Thermal Convection Oven-Ivy</t>
  </si>
  <si>
    <t>800284066231</t>
  </si>
  <si>
    <t>VDOF7301PW</t>
  </si>
  <si>
    <t>30"W. French-Door Double Built-In Electric Thermal Convection Oven-Pure White</t>
  </si>
  <si>
    <t>800284066248</t>
  </si>
  <si>
    <t>VDOF7301GH</t>
  </si>
  <si>
    <t>30"W. French-Door Double Built-In Electric Thermal Convection Oven-Golden Hour</t>
  </si>
  <si>
    <t>800284066262</t>
  </si>
  <si>
    <t>VDOF7301NA</t>
  </si>
  <si>
    <t>30"W. French-Door Double Built-In Electric Thermal Convection Oven-Nantucket</t>
  </si>
  <si>
    <t>800284066279</t>
  </si>
  <si>
    <t>VDOF7301SQ</t>
  </si>
  <si>
    <t>30"W. French-Door Double Built-In Electric Thermal Convection Oven-Squall</t>
  </si>
  <si>
    <t>800284066286</t>
  </si>
  <si>
    <t>VDOF7301VA</t>
  </si>
  <si>
    <t>30"W. French-Door Double Built-In Electric Thermal Convection Oven-Valentine</t>
  </si>
  <si>
    <t>800284066293</t>
  </si>
  <si>
    <t>VDOF7301ON</t>
  </si>
  <si>
    <t>30"W. French-Door Double Built-In Electric Thermal Convection Oven-Onyx</t>
  </si>
  <si>
    <t>800284066309</t>
  </si>
  <si>
    <t>VDOF7301DA</t>
  </si>
  <si>
    <t>30"W. French-Door Double Built-In Electric Thermal Convection Oven-Daffodil</t>
  </si>
  <si>
    <t>800284066316</t>
  </si>
  <si>
    <t>P301FTSSS</t>
  </si>
  <si>
    <t>Flush Mount Kit for Pro 30"W. Single Ovens-Stainless</t>
  </si>
  <si>
    <t>800284057178</t>
  </si>
  <si>
    <t>P301FTDSS</t>
  </si>
  <si>
    <t>Flush Mount Kit for Pro 30"W. Double Ovens-Stainless</t>
  </si>
  <si>
    <t>800284057185</t>
  </si>
  <si>
    <t>Pro Microwaves</t>
  </si>
  <si>
    <t>VMOS501SS</t>
  </si>
  <si>
    <t>Microwave Oven-Stainless</t>
  </si>
  <si>
    <t>800284023685</t>
  </si>
  <si>
    <t>VMTK272SS</t>
  </si>
  <si>
    <t>27"W. Professional Built-in Trim Kit-Stainless</t>
  </si>
  <si>
    <t>800284011606</t>
  </si>
  <si>
    <t>VMTK302SS</t>
  </si>
  <si>
    <t>30"W. Professional Built-in Trim Kit-Stainless</t>
  </si>
  <si>
    <t>800284011620</t>
  </si>
  <si>
    <t>VMOC506SS</t>
  </si>
  <si>
    <t>Convection Microwave Oven-Stainless</t>
  </si>
  <si>
    <t>800284023661</t>
  </si>
  <si>
    <t>VMTK277SS</t>
  </si>
  <si>
    <t>800284011613</t>
  </si>
  <si>
    <t>VMTK307SS</t>
  </si>
  <si>
    <t>800284011637</t>
  </si>
  <si>
    <t>PMF302TKSS</t>
  </si>
  <si>
    <t>30"W. Flush Mount Kit for Microwave Trim-Stainless</t>
  </si>
  <si>
    <t>800284002635</t>
  </si>
  <si>
    <t>PMF307TKSS</t>
  </si>
  <si>
    <t>800284002642</t>
  </si>
  <si>
    <t>VMOD5240SS</t>
  </si>
  <si>
    <t>Undercounter DrawerMicro Oven-Stainless</t>
  </si>
  <si>
    <t>800284015949</t>
  </si>
  <si>
    <t>PMD240FTKSS</t>
  </si>
  <si>
    <t xml:space="preserve">24” Built in Microwave Drawer Flush Kit </t>
  </si>
  <si>
    <t>800284023319</t>
  </si>
  <si>
    <t>VMODC5240SS</t>
  </si>
  <si>
    <t>Undercounter Convection DrawerMicro Oven-Stainless</t>
  </si>
  <si>
    <t>800284050353</t>
  </si>
  <si>
    <t>VMOR506SS</t>
  </si>
  <si>
    <t>Convection Microwave/Hood-Stainless</t>
  </si>
  <si>
    <t>800284023678</t>
  </si>
  <si>
    <t>VMDD5306SS</t>
  </si>
  <si>
    <t>30" Speed/DDD Microwave</t>
  </si>
  <si>
    <t>800284048558</t>
  </si>
  <si>
    <t>Pro Warming Drawers and Accessories</t>
  </si>
  <si>
    <t>VWD527SS</t>
  </si>
  <si>
    <t>27"W. Warming Drawer-Stainless</t>
  </si>
  <si>
    <t>800284017356</t>
  </si>
  <si>
    <t>VWD527DG</t>
  </si>
  <si>
    <t>27"W. Warming Drawer-Damascus Gray</t>
  </si>
  <si>
    <t>800284032052</t>
  </si>
  <si>
    <t>VWD527CS</t>
  </si>
  <si>
    <t>27"W. Warming Drawer-Cast Black</t>
  </si>
  <si>
    <t>800284032069</t>
  </si>
  <si>
    <t>VWD527SB</t>
  </si>
  <si>
    <t>27"W. Warming Drawer-Slate Blue</t>
  </si>
  <si>
    <t>800284032137</t>
  </si>
  <si>
    <t>VWD527AN</t>
  </si>
  <si>
    <t>27"W. Warming Drawer-Antique Bronze</t>
  </si>
  <si>
    <t>800284066323</t>
  </si>
  <si>
    <t>VWD527NS</t>
  </si>
  <si>
    <t>27"W. Warming Drawer-November Sky</t>
  </si>
  <si>
    <t>800284066330</t>
  </si>
  <si>
    <t>VWD527SC</t>
  </si>
  <si>
    <t>27"W. Warming Drawer-Spiced Cider</t>
  </si>
  <si>
    <t>800284066347</t>
  </si>
  <si>
    <t>VWD527EU</t>
  </si>
  <si>
    <t>27"W. Warming Drawer-Eucalyptus</t>
  </si>
  <si>
    <t>800284066354</t>
  </si>
  <si>
    <t>VWD527SP</t>
  </si>
  <si>
    <t>27"W. Warming Drawer-Splash</t>
  </si>
  <si>
    <t>800284066361</t>
  </si>
  <si>
    <t>VWD527MA</t>
  </si>
  <si>
    <t>27"W. Warming Drawer-Martini</t>
  </si>
  <si>
    <t>800284066378</t>
  </si>
  <si>
    <t>VWD527BH</t>
  </si>
  <si>
    <t>27"W. Warming Drawer-Blush</t>
  </si>
  <si>
    <t>800284066385</t>
  </si>
  <si>
    <t>VWD527IV</t>
  </si>
  <si>
    <t>27"W. Warming Drawer-Ivy</t>
  </si>
  <si>
    <t>800284066392</t>
  </si>
  <si>
    <t>VWD527PW</t>
  </si>
  <si>
    <t>27"W. Warming Drawer-Pure White</t>
  </si>
  <si>
    <t>800284066408</t>
  </si>
  <si>
    <t>VWD527GH</t>
  </si>
  <si>
    <t>27"W. Warming Drawer-Golden Hour</t>
  </si>
  <si>
    <t>800284066422</t>
  </si>
  <si>
    <t>VWD527NA</t>
  </si>
  <si>
    <t>27"W. Warming Drawer-Nantucket</t>
  </si>
  <si>
    <t>800284066439</t>
  </si>
  <si>
    <t>VWD527SQ</t>
  </si>
  <si>
    <t>27"W. Warming Drawer-Squall</t>
  </si>
  <si>
    <t>800284066446</t>
  </si>
  <si>
    <t>VWD527VA</t>
  </si>
  <si>
    <t>27"W. Warming Drawer-Valentine</t>
  </si>
  <si>
    <t>800284066453</t>
  </si>
  <si>
    <t>VWD527ON</t>
  </si>
  <si>
    <t>27"W. Warming Drawer-Onyx</t>
  </si>
  <si>
    <t>800284066460</t>
  </si>
  <si>
    <t>VWD527DA</t>
  </si>
  <si>
    <t>27"W. Warming Drawer-Daffodil</t>
  </si>
  <si>
    <t>800284066477</t>
  </si>
  <si>
    <t>VWD530SS</t>
  </si>
  <si>
    <t>30"W. Warming Drawer-Stainless</t>
  </si>
  <si>
    <t>800284017424</t>
  </si>
  <si>
    <t>VWD530DG</t>
  </si>
  <si>
    <t>30"W. Warming Drawer-Damascus Gray</t>
  </si>
  <si>
    <t>800284032199</t>
  </si>
  <si>
    <t>VWD530CS</t>
  </si>
  <si>
    <t>30"W. Warming Drawer-Cast Black</t>
  </si>
  <si>
    <t>800284032205</t>
  </si>
  <si>
    <t>VWD530SB</t>
  </si>
  <si>
    <t>30"W. Warming Drawer-Slate Blue</t>
  </si>
  <si>
    <t>800284032274</t>
  </si>
  <si>
    <t>VWD530AN</t>
  </si>
  <si>
    <t>30"W. Warming Drawer-Antique Bronze</t>
  </si>
  <si>
    <t>800284066484</t>
  </si>
  <si>
    <t>VWD530NS</t>
  </si>
  <si>
    <t>30"W. Warming Drawer-November Sky</t>
  </si>
  <si>
    <t>800284066491</t>
  </si>
  <si>
    <t>VWD530SC</t>
  </si>
  <si>
    <t>30"W. Warming Drawer-Spiced Cider</t>
  </si>
  <si>
    <t>800284066507</t>
  </si>
  <si>
    <t>VWD530EU</t>
  </si>
  <si>
    <t>30"W. Warming Drawer-Eucalyptus</t>
  </si>
  <si>
    <t>800284066514</t>
  </si>
  <si>
    <t>VWD530SP</t>
  </si>
  <si>
    <t>30"W. Warming Drawer-Splash</t>
  </si>
  <si>
    <t>800284066521</t>
  </si>
  <si>
    <t>VWD530MA</t>
  </si>
  <si>
    <t>30"W. Warming Drawer-Martini</t>
  </si>
  <si>
    <t>800284066538</t>
  </si>
  <si>
    <t>VWD530BH</t>
  </si>
  <si>
    <t>30"W. Warming Drawer-Blush</t>
  </si>
  <si>
    <t>800284066545</t>
  </si>
  <si>
    <t>VWD530IV</t>
  </si>
  <si>
    <t>30"W. Warming Drawer-Ivy</t>
  </si>
  <si>
    <t>800284066552</t>
  </si>
  <si>
    <t>VWD530PW</t>
  </si>
  <si>
    <t>30"W. Warming Drawer-Pure White</t>
  </si>
  <si>
    <t>800284066569</t>
  </si>
  <si>
    <t>VWD530GH</t>
  </si>
  <si>
    <t>30"W. Warming Drawer-Golden Hour</t>
  </si>
  <si>
    <t>800284066583</t>
  </si>
  <si>
    <t>VWD530NA</t>
  </si>
  <si>
    <t>30"W. Warming Drawer-Nantucket</t>
  </si>
  <si>
    <t>800284066590</t>
  </si>
  <si>
    <t>VWD530SQ</t>
  </si>
  <si>
    <t>30"W. Warming Drawer-Squall</t>
  </si>
  <si>
    <t>800284066606</t>
  </si>
  <si>
    <t>VWD530VA</t>
  </si>
  <si>
    <t>30"W. Warming Drawer-Valentine</t>
  </si>
  <si>
    <t>800284066613</t>
  </si>
  <si>
    <t>VWD530ON</t>
  </si>
  <si>
    <t>30"W. Warming Drawer-Onyx</t>
  </si>
  <si>
    <t>800284066620</t>
  </si>
  <si>
    <t>VWD530DA</t>
  </si>
  <si>
    <t>30"W. Warming Drawer-Daffodil</t>
  </si>
  <si>
    <t>800284066637</t>
  </si>
  <si>
    <t>PANVEWD</t>
  </si>
  <si>
    <t>Pan/Lid Set</t>
  </si>
  <si>
    <t>800284002345</t>
  </si>
  <si>
    <t>Pro Hoods</t>
  </si>
  <si>
    <t>VWH3010SS</t>
  </si>
  <si>
    <t>30"W./10"H. Interior-Power Hood-Stainless</t>
  </si>
  <si>
    <t>800284012061</t>
  </si>
  <si>
    <t>VWH3010DG</t>
  </si>
  <si>
    <t>30"W./10"H. Interior-Power Hood-Damascus Gray</t>
  </si>
  <si>
    <t>800284032342</t>
  </si>
  <si>
    <t>VWH3010CS</t>
  </si>
  <si>
    <t>30"W./10"H. Interior-Power Hood-Cast Black</t>
  </si>
  <si>
    <t>800284032359</t>
  </si>
  <si>
    <t>VWH3010SB</t>
  </si>
  <si>
    <t>30"W./10"H. Interior-Power Hood-Slate Blue</t>
  </si>
  <si>
    <t>800284032427</t>
  </si>
  <si>
    <t>VWH3010AN</t>
  </si>
  <si>
    <t>30"W./10"H. Interior-Power Hood-Antique Bronze</t>
  </si>
  <si>
    <t>800284066644</t>
  </si>
  <si>
    <t>VWH3010NS</t>
  </si>
  <si>
    <t>30"W./10"H. Interior-Power Hood-November Sky</t>
  </si>
  <si>
    <t>800284066651</t>
  </si>
  <si>
    <t>VWH3010SC</t>
  </si>
  <si>
    <t>30"W./10"H. Interior-Power Hood-Spiced Cider</t>
  </si>
  <si>
    <t>800284066668</t>
  </si>
  <si>
    <t>VWH3010EU</t>
  </si>
  <si>
    <t>30"W./10"H. Interior-Power Hood-Eucalyptus</t>
  </si>
  <si>
    <t>800284066675</t>
  </si>
  <si>
    <t>VWH3010SP</t>
  </si>
  <si>
    <t>30"W./10"H. Interior-Power Hood-Splash</t>
  </si>
  <si>
    <t>800284066682</t>
  </si>
  <si>
    <t>VWH3010MA</t>
  </si>
  <si>
    <t>30"W./10"H. Interior-Power Hood-Martini</t>
  </si>
  <si>
    <t>800284066699</t>
  </si>
  <si>
    <t>VWH3010BH</t>
  </si>
  <si>
    <t>30"W./10"H. Interior-Power Hood-Blush</t>
  </si>
  <si>
    <t>800284066705</t>
  </si>
  <si>
    <t>VWH3010IV</t>
  </si>
  <si>
    <t>30"W./10"H. Interior-Power Hood-Ivy</t>
  </si>
  <si>
    <t>800284066712</t>
  </si>
  <si>
    <t>VWH3010PW</t>
  </si>
  <si>
    <t>30"W./10"H. Interior-Power Hood-Pure White</t>
  </si>
  <si>
    <t>800284066729</t>
  </si>
  <si>
    <t>VWH3010GH</t>
  </si>
  <si>
    <t>30"W./10"H. Interior-Power Hood-Golden Hour</t>
  </si>
  <si>
    <t>800284066743</t>
  </si>
  <si>
    <t>VWH3010NA</t>
  </si>
  <si>
    <t>30"W./10"H. Interior-Power Hood-Nantucket</t>
  </si>
  <si>
    <t>800284066750</t>
  </si>
  <si>
    <t>VWH3010SQ</t>
  </si>
  <si>
    <t>30"W./10"H. Interior-Power Hood-Squall</t>
  </si>
  <si>
    <t>800284066767</t>
  </si>
  <si>
    <t>VWH3010VA</t>
  </si>
  <si>
    <t>30"W./10"H. Interior-Power Hood-Valentine</t>
  </si>
  <si>
    <t>800284066774</t>
  </si>
  <si>
    <t>VWH3010ON</t>
  </si>
  <si>
    <t>30"W./10"H. Interior-Power Hood-Onyx</t>
  </si>
  <si>
    <t>800284066781</t>
  </si>
  <si>
    <t>VWH3010DA</t>
  </si>
  <si>
    <t>30"W./10"H. Interior-Power Hood-Daffodil</t>
  </si>
  <si>
    <t>800284066798</t>
  </si>
  <si>
    <t>VWH3610SS</t>
  </si>
  <si>
    <t>36"W./10"H. Interior-Power Hood-Stainless</t>
  </si>
  <si>
    <t>800284012139</t>
  </si>
  <si>
    <t>VWH3610DG</t>
  </si>
  <si>
    <t>36"W./10"H. Interior-Power Hood-Damascus Gray</t>
  </si>
  <si>
    <t>800284032489</t>
  </si>
  <si>
    <t>VWH3610CS</t>
  </si>
  <si>
    <t>36"W./10"H. Interior-Power Hood-Cast Black</t>
  </si>
  <si>
    <t>800284032496</t>
  </si>
  <si>
    <t>VWH3610SB</t>
  </si>
  <si>
    <t>36"W./10"H. Interior-Power Hood-Slate Blue</t>
  </si>
  <si>
    <t>800284032564</t>
  </si>
  <si>
    <t>VWH3610AN</t>
  </si>
  <si>
    <t>36"W./10"H. Interior-Power Hood-Antique Bronze</t>
  </si>
  <si>
    <t>800284066804</t>
  </si>
  <si>
    <t>VWH3610NS</t>
  </si>
  <si>
    <t>36"W./10"H. Interior-Power Hood-November Sky</t>
  </si>
  <si>
    <t>800284066811</t>
  </si>
  <si>
    <t>VWH3610SC</t>
  </si>
  <si>
    <t>36"W./10"H. Interior-Power Hood-Spiced Cider</t>
  </si>
  <si>
    <t>800284066828</t>
  </si>
  <si>
    <t>VWH3610EU</t>
  </si>
  <si>
    <t>36"W./10"H. Interior-Power Hood-Eucalyptus</t>
  </si>
  <si>
    <t>800284066835</t>
  </si>
  <si>
    <t>VWH3610SP</t>
  </si>
  <si>
    <t>36"W./10"H. Interior-Power Hood-Splash</t>
  </si>
  <si>
    <t>800284066842</t>
  </si>
  <si>
    <t>VWH3610MA</t>
  </si>
  <si>
    <t>36"W./10"H. Interior-Power Hood-Martini</t>
  </si>
  <si>
    <t>800284066859</t>
  </si>
  <si>
    <t>VWH3610BH</t>
  </si>
  <si>
    <t>36"W./10"H. Interior-Power Hood-Blush</t>
  </si>
  <si>
    <t>800284066866</t>
  </si>
  <si>
    <t>VWH3610IV</t>
  </si>
  <si>
    <t>36"W./10"H. Interior-Power Hood-Ivy</t>
  </si>
  <si>
    <t>800284066873</t>
  </si>
  <si>
    <t>VWH3610PW</t>
  </si>
  <si>
    <t>36"W./10"H. Interior-Power Hood-Pure White</t>
  </si>
  <si>
    <t>800284066880</t>
  </si>
  <si>
    <t>VWH3610GH</t>
  </si>
  <si>
    <t>36"W./10"H. Interior-Power Hood-Golden Hour</t>
  </si>
  <si>
    <t>800284066903</t>
  </si>
  <si>
    <t>VWH3610NA</t>
  </si>
  <si>
    <t>36"W./10"H. Interior-Power Hood-Nantucket</t>
  </si>
  <si>
    <t>800284066910</t>
  </si>
  <si>
    <t>VWH3610SQ</t>
  </si>
  <si>
    <t>36"W./10"H. Interior-Power Hood-Squall</t>
  </si>
  <si>
    <t>800284066927</t>
  </si>
  <si>
    <t>VWH3610VA</t>
  </si>
  <si>
    <t>36"W./10"H. Interior-Power Hood-Valentine</t>
  </si>
  <si>
    <t>800284066934</t>
  </si>
  <si>
    <t>VWH3610ON</t>
  </si>
  <si>
    <t>36"W./10"H. Interior-Power Hood-Onyx</t>
  </si>
  <si>
    <t>800284066941</t>
  </si>
  <si>
    <t>VWH3610DA</t>
  </si>
  <si>
    <t>36"W./10"H. Interior-Power Hood-Daffodil</t>
  </si>
  <si>
    <t>800284066958</t>
  </si>
  <si>
    <t>VWH3010LSS</t>
  </si>
  <si>
    <t>30"W./10"H. Interior-Power Hood-Stainless - 390 CFM</t>
  </si>
  <si>
    <t>800284013075</t>
  </si>
  <si>
    <t>VWH3010LDG</t>
  </si>
  <si>
    <t>30"W./10"H. Interior-Power Hood-Damascus Gray- 390 CFM</t>
  </si>
  <si>
    <t>800284032625</t>
  </si>
  <si>
    <t>VWH3010LCS</t>
  </si>
  <si>
    <t>30"W./10"H. Interior-Power Hood-Cast Black- 390 CFM</t>
  </si>
  <si>
    <t>800284032632</t>
  </si>
  <si>
    <t>VWH3010LSB</t>
  </si>
  <si>
    <t>30"W./10"H. Interior-Power Hood-Slate Blue - 390 CFM</t>
  </si>
  <si>
    <t>800284032700</t>
  </si>
  <si>
    <t>VWH3010LAN</t>
  </si>
  <si>
    <t>30"W./10"H. Interior-Power Hood-Antique Bronze - 390 CFM</t>
  </si>
  <si>
    <t>800284066965</t>
  </si>
  <si>
    <t>VWH3010LNS</t>
  </si>
  <si>
    <t>30"W./10"H. Interior-Power Hood-November Sky - 390 CFM</t>
  </si>
  <si>
    <t>800284066972</t>
  </si>
  <si>
    <t>VWH3010LSC</t>
  </si>
  <si>
    <t>30"W./10"H. Interior-Power Hood-Spiced Cider - 390 CFM</t>
  </si>
  <si>
    <t>800284066989</t>
  </si>
  <si>
    <t>VWH3010LEU</t>
  </si>
  <si>
    <t>30"W./10"H. Interior-Power Hood-Eucalyptus - 390 CFM</t>
  </si>
  <si>
    <t>800284066996</t>
  </si>
  <si>
    <t>VWH3010LSP</t>
  </si>
  <si>
    <t>30"W./10"H. Interior-Power Hood-Splash - 390 CFM</t>
  </si>
  <si>
    <t>800284067009</t>
  </si>
  <si>
    <t>VWH3010LMA</t>
  </si>
  <si>
    <t>30"W./10"H. Interior-Power Hood-Martini - 390 CFM</t>
  </si>
  <si>
    <t>800284067016</t>
  </si>
  <si>
    <t>VWH3010LBH</t>
  </si>
  <si>
    <t>30"W./10"H. Interior-Power Hood-Blush - 390 CFM</t>
  </si>
  <si>
    <t>800284067023</t>
  </si>
  <si>
    <t>VWH3010LIV</t>
  </si>
  <si>
    <t>30"W./10"H. Interior-Power Hood-Ivy - 390 CFM</t>
  </si>
  <si>
    <t>800284067030</t>
  </si>
  <si>
    <t>VWH3010LPW</t>
  </si>
  <si>
    <t>30"W./10"H. Interior-Power Hood-Pure White - 390 CFM</t>
  </si>
  <si>
    <t>800284067047</t>
  </si>
  <si>
    <t>VWH3010LGH</t>
  </si>
  <si>
    <t>30"W./10"H. Interior-Power Hood-Golden Hour - 390 CFM</t>
  </si>
  <si>
    <t>800284067061</t>
  </si>
  <si>
    <t>VWH3010LNA</t>
  </si>
  <si>
    <t>30"W./10"H. Interior-Power Hood-Nantucket - 390 CFM</t>
  </si>
  <si>
    <t>800284067078</t>
  </si>
  <si>
    <t>VWH3010LSQ</t>
  </si>
  <si>
    <t>30"W./10"H. Interior-Power Hood-Squall - 390 CFM</t>
  </si>
  <si>
    <t>800284067085</t>
  </si>
  <si>
    <t>VWH3010LVA</t>
  </si>
  <si>
    <t>30"W./10"H. Interior-Power Hood-Valentine- 390 CFM</t>
  </si>
  <si>
    <t>800284067092</t>
  </si>
  <si>
    <t>VWH3010LON</t>
  </si>
  <si>
    <t>30"W./10"H. Interior-Power Hood-Onyx- 390 CFM</t>
  </si>
  <si>
    <t>800284067108</t>
  </si>
  <si>
    <t>VWH3010LDA</t>
  </si>
  <si>
    <t>30"W./10"H. Interior-Power Hood-Daffodil - 390 CFM</t>
  </si>
  <si>
    <t>800284067115</t>
  </si>
  <si>
    <t>VWH3610LSS</t>
  </si>
  <si>
    <t>36"W./10"H. Interior-Power Hood-Stainless - 390 CFM</t>
  </si>
  <si>
    <t>VWH3610LDG</t>
  </si>
  <si>
    <t>36"W./10"H. Interior-Power Hood-Damascus Gray- 390 CFM</t>
  </si>
  <si>
    <t>800284032762</t>
  </si>
  <si>
    <t>VWH3610LCS</t>
  </si>
  <si>
    <t>36"W./10"H. Interior-Power Hood-Cast Black - 390 CFM</t>
  </si>
  <si>
    <t>800284032779</t>
  </si>
  <si>
    <t>VWH3610LSB</t>
  </si>
  <si>
    <t>36"W./10"H. Interior-Power Hood-Slate Blue - 390 CFM</t>
  </si>
  <si>
    <t>800284032847</t>
  </si>
  <si>
    <t>VWH3610LAN</t>
  </si>
  <si>
    <t>36"W./10"H. Interior-Power Hood-Antique Bronze - 390 CFM</t>
  </si>
  <si>
    <t>800284067139</t>
  </si>
  <si>
    <t>VWH3610LNS</t>
  </si>
  <si>
    <t>36"W./10"H. Interior-Power Hood-November Sky- 390 CFM</t>
  </si>
  <si>
    <t>800284067146</t>
  </si>
  <si>
    <t>VWH3610LSC</t>
  </si>
  <si>
    <t>36"W./10"H. Interior-Power Hood-Spiced Cider - 390 CFM</t>
  </si>
  <si>
    <t>800284067153</t>
  </si>
  <si>
    <t>VWH3610LEU</t>
  </si>
  <si>
    <t>36"W./10"H. Interior-Power Hood-Eucalyptus- 390 CFM</t>
  </si>
  <si>
    <t>800284067160</t>
  </si>
  <si>
    <t>VWH3610LSP</t>
  </si>
  <si>
    <t>36"W./10"H. Interior-Power Hood-Splash - 390 CFM</t>
  </si>
  <si>
    <t>800284067177</t>
  </si>
  <si>
    <t>VWH3610LMA</t>
  </si>
  <si>
    <t>36"W./10"H. Interior-Power Hood-Martini - 390 CFM</t>
  </si>
  <si>
    <t>800284067184</t>
  </si>
  <si>
    <t>VWH3610LBH</t>
  </si>
  <si>
    <t>36"W./10"H. Interior-Power Hood-Blush- 390 CFM</t>
  </si>
  <si>
    <t>800284067191</t>
  </si>
  <si>
    <t>VWH3610LIV</t>
  </si>
  <si>
    <t>36"W./10"H. Interior-Power Hood-Ivy - 390 CFM</t>
  </si>
  <si>
    <t>800284067207</t>
  </si>
  <si>
    <t>VWH3610LPW</t>
  </si>
  <si>
    <t>36"W./10"H. Interior-Power Hood-Pure White - 390 CFM</t>
  </si>
  <si>
    <t>800284067214</t>
  </si>
  <si>
    <t>VWH3610LGH</t>
  </si>
  <si>
    <t>36"W./10"H. Interior-Power Hood-Golden Hour - 390 CFM</t>
  </si>
  <si>
    <t>800284067238</t>
  </si>
  <si>
    <t>VWH3610LNA</t>
  </si>
  <si>
    <t>36"W./10"H. Interior-Power Hood-Nantucket - 390 CFM</t>
  </si>
  <si>
    <t>800284067245</t>
  </si>
  <si>
    <t>VWH3610LSQ</t>
  </si>
  <si>
    <t>36"W./10"H. Interior-Power Hood-Squall - 390 CFM</t>
  </si>
  <si>
    <t>800284067252</t>
  </si>
  <si>
    <t>VWH3610LVA</t>
  </si>
  <si>
    <t>36"W./10"H. Interior-Power Hood-Valentine - 390 CFM</t>
  </si>
  <si>
    <t>800284067269</t>
  </si>
  <si>
    <t>VWH3610LON</t>
  </si>
  <si>
    <t>36"W./10"H. Interior-Power Hood-Onyx - 390 CFM</t>
  </si>
  <si>
    <t>800284067276</t>
  </si>
  <si>
    <t>VWH3610LDA</t>
  </si>
  <si>
    <t>36"W./10"H. Interior-Power Hood-Daffodil - 390 CFM</t>
  </si>
  <si>
    <t>800284067283</t>
  </si>
  <si>
    <t>VWH3010MSS</t>
  </si>
  <si>
    <t>30"W./10"H. Interior-Power Hood-Stainless - 300 CFM</t>
  </si>
  <si>
    <t>800284013211</t>
  </si>
  <si>
    <t>VWH3010MDG</t>
  </si>
  <si>
    <t>30"W./10"H. Interior-Power Hood-Damascus Gray - 300 CFM</t>
  </si>
  <si>
    <t>800284032908</t>
  </si>
  <si>
    <t>VWH3010MCS</t>
  </si>
  <si>
    <t>30"W./10"H. Interior-Power Hood-Cast Black - 300 CFM</t>
  </si>
  <si>
    <t>800284032915</t>
  </si>
  <si>
    <t>VWH3010MSB</t>
  </si>
  <si>
    <t>30"W./10"H. Interior-Power Hood-Slate Blue- 300 CFM</t>
  </si>
  <si>
    <t>800284032984</t>
  </si>
  <si>
    <t>VWH3010MAN</t>
  </si>
  <si>
    <t>30"W./10"H. Interior-Power Hood-Antique Bronze - 300 CFM</t>
  </si>
  <si>
    <t>800284067290</t>
  </si>
  <si>
    <t>VWH3010MNS</t>
  </si>
  <si>
    <t>30"W./10"H. Interior-Power Hood-November Sky - 300 CFM</t>
  </si>
  <si>
    <t>800284067306</t>
  </si>
  <si>
    <t>VWH3010MSC</t>
  </si>
  <si>
    <t>30"W./10"H. Interior-Power Hood-Spiced Cider - 300 CFM</t>
  </si>
  <si>
    <t>800284067313</t>
  </si>
  <si>
    <t>VWH3010MEU</t>
  </si>
  <si>
    <t>30"W./10"H. Interior-Power Hood-Eucalyptus - 300 CFM</t>
  </si>
  <si>
    <t>800284067320</t>
  </si>
  <si>
    <t>VWH3010MSP</t>
  </si>
  <si>
    <t>30"W./10"H. Interior-Power Hood-Splash - 300 CFM</t>
  </si>
  <si>
    <t>800284067337</t>
  </si>
  <si>
    <t>VWH3010MMA</t>
  </si>
  <si>
    <t>30"W./10"H. Interior-Power Hood-Martini - 300 CFM</t>
  </si>
  <si>
    <t>800284067344</t>
  </si>
  <si>
    <t>VWH3010MBH</t>
  </si>
  <si>
    <t>30"W./10"H. Interior-Power Hood-Blush- 300 CFM</t>
  </si>
  <si>
    <t>800284067351</t>
  </si>
  <si>
    <t>VWH3010MIV</t>
  </si>
  <si>
    <t>30"W./10"H. Interior-Power Hood-Ivy - 300 CFM</t>
  </si>
  <si>
    <t>800284067368</t>
  </si>
  <si>
    <t>VWH3010MPW</t>
  </si>
  <si>
    <t>30"W./10"H. Interior-Power Hood-Pure White - 300 CFM</t>
  </si>
  <si>
    <t>800284067375</t>
  </si>
  <si>
    <t>VWH3010MGH</t>
  </si>
  <si>
    <t>30"W./10"H. Interior-Power Hood-Golden Hour - 300 CFM</t>
  </si>
  <si>
    <t>800284067399</t>
  </si>
  <si>
    <t>VWH3010MNA</t>
  </si>
  <si>
    <t>30"W./10"H. Interior-Power Hood-Nantucket - 300 CFM</t>
  </si>
  <si>
    <t>800284067405</t>
  </si>
  <si>
    <t>VWH3010MSQ</t>
  </si>
  <si>
    <t>30"W./10"H. Interior-Power Hood-Squall - 300 CFM</t>
  </si>
  <si>
    <t>800284067412</t>
  </si>
  <si>
    <t>VWH3010MVA</t>
  </si>
  <si>
    <t>30"W./10"H. Interior-Power Hood-Valentine - 300 CFM</t>
  </si>
  <si>
    <t>800284067429</t>
  </si>
  <si>
    <t>VWH3010MON</t>
  </si>
  <si>
    <t>30"W./10"H. Interior-Power Hood-Onyx - 300 CFM</t>
  </si>
  <si>
    <t>800284067436</t>
  </si>
  <si>
    <t>VWH3010MDA</t>
  </si>
  <si>
    <t>30"W./10"H. Interior-Power Hood-Daffodil - 300 CFM</t>
  </si>
  <si>
    <t>800284067443</t>
  </si>
  <si>
    <t>VWH3610MSS</t>
  </si>
  <si>
    <t>36"W./10"H. Interior-Power Hood-Stainless - 300 CFM</t>
  </si>
  <si>
    <t>800284013280</t>
  </si>
  <si>
    <t>VWH3610MDG</t>
  </si>
  <si>
    <t>36"W./10"H. Interior-Power Hood-Damascus Gray - 300 CFM</t>
  </si>
  <si>
    <t>800284033042</t>
  </si>
  <si>
    <t>VWH3610MCS</t>
  </si>
  <si>
    <t>36"W./10"H. Interior-Power Hood-Cast Black - 300 CFM</t>
  </si>
  <si>
    <t>800284033059</t>
  </si>
  <si>
    <t>VWH3610MSB</t>
  </si>
  <si>
    <t>36"W./10"H. Interior-Power Hood-Slate Blue- 300 CFM</t>
  </si>
  <si>
    <t>800284033127</t>
  </si>
  <si>
    <t>VWH3610MAN</t>
  </si>
  <si>
    <t>36"W./10"H. Interior-Power Hood-Antique Bronze - 300 CFM</t>
  </si>
  <si>
    <t>800284067450</t>
  </si>
  <si>
    <t>VWH3610MNS</t>
  </si>
  <si>
    <t>36"W./10"H. Interior-Power Hood-November Sky - 300 CFM</t>
  </si>
  <si>
    <t>800284067467</t>
  </si>
  <si>
    <t>VWH3610MSC</t>
  </si>
  <si>
    <t>36"W./10"H. Interior-Power Hood-Spiced Cider - 300 CFM</t>
  </si>
  <si>
    <t>800284067474</t>
  </si>
  <si>
    <t>VWH3610MEU</t>
  </si>
  <si>
    <t>36"W./10"H. Interior-Power Hood-Eucalyptus - 300 CFM</t>
  </si>
  <si>
    <t>800284067481</t>
  </si>
  <si>
    <t>VWH3610MSP</t>
  </si>
  <si>
    <t>36"W./10"H. Interior-Power Hood-Splash- 300 CFM</t>
  </si>
  <si>
    <t>800284067498</t>
  </si>
  <si>
    <t>VWH3610MMA</t>
  </si>
  <si>
    <t>36"W./10"H. Interior-Power Hood-Martini- 300 CFM</t>
  </si>
  <si>
    <t>800284067504</t>
  </si>
  <si>
    <t>VWH3610MBH</t>
  </si>
  <si>
    <t>36"W./10"H. Interior-Power Hood-Blush - 300 CFM</t>
  </si>
  <si>
    <t>800284067511</t>
  </si>
  <si>
    <t>VWH3610MIV</t>
  </si>
  <si>
    <t>36"W./10"H. Interior-Power Hood-Ivy- 300 CFM</t>
  </si>
  <si>
    <t>800284067528</t>
  </si>
  <si>
    <t>VWH3610MPW</t>
  </si>
  <si>
    <t>36"W./10"H. Interior-Power Hood-Pure White - 300 CFM</t>
  </si>
  <si>
    <t>800284067535</t>
  </si>
  <si>
    <t>VWH3610MGH</t>
  </si>
  <si>
    <t>36"W./10"H. Interior-Power Hood-Golden Hour- 300 CFM</t>
  </si>
  <si>
    <t>800284067559</t>
  </si>
  <si>
    <t>VWH3610MNA</t>
  </si>
  <si>
    <t>36"W./10"H. Interior-Power Hood-Nantucket- 300 CFM</t>
  </si>
  <si>
    <t>800284067566</t>
  </si>
  <si>
    <t>VWH3610MSQ</t>
  </si>
  <si>
    <t>36"W./10"H. Interior-Power Hood-Squall- 300 CFM</t>
  </si>
  <si>
    <t>800284067573</t>
  </si>
  <si>
    <t>VWH3610MVA</t>
  </si>
  <si>
    <t>36"W./10"H. Interior-Power Hood-Valentine - 300 CFM</t>
  </si>
  <si>
    <t>800284067580</t>
  </si>
  <si>
    <t>VWH3610MON</t>
  </si>
  <si>
    <t>36"W./10"H. Interior-Power Hood-Onyx - 300 CFM</t>
  </si>
  <si>
    <t>800284067597</t>
  </si>
  <si>
    <t>VWH3610MDA</t>
  </si>
  <si>
    <t>36"W./10"H. Interior-Power Hood-Daffodil - 300 CFM</t>
  </si>
  <si>
    <t>800284067603</t>
  </si>
  <si>
    <t>VWH530121SS</t>
  </si>
  <si>
    <t>30"W./12"H. Interior-Power Hood-Stainless</t>
  </si>
  <si>
    <t>800284015840</t>
  </si>
  <si>
    <t>VWH530121SSBB</t>
  </si>
  <si>
    <t>800284091936</t>
  </si>
  <si>
    <t>VWH530121DG</t>
  </si>
  <si>
    <t>30"W./12"H. Interior-Power Hood-Damascus Gray</t>
  </si>
  <si>
    <t>800284033189</t>
  </si>
  <si>
    <t>VWH530121CS</t>
  </si>
  <si>
    <t>30"W./12"H. Interior-Power Hood-Cast Black</t>
  </si>
  <si>
    <t>800284033196</t>
  </si>
  <si>
    <t>VWH530121SB</t>
  </si>
  <si>
    <t>30"W./12"H. Interior-Power Hood-Slate Blue</t>
  </si>
  <si>
    <t>800284033264</t>
  </si>
  <si>
    <t>VWH530121AN</t>
  </si>
  <si>
    <t>30"W./12"H. Interior-Power Hood-Antique Bronze</t>
  </si>
  <si>
    <t>800284067610</t>
  </si>
  <si>
    <t>VWH530121NS</t>
  </si>
  <si>
    <t>30"W./12"H. Interior-Power Hood-November Sky</t>
  </si>
  <si>
    <t>800284067627</t>
  </si>
  <si>
    <t>VWH530121SC</t>
  </si>
  <si>
    <t>30"W./12"H. Interior-Power Hood-Spiced Cider</t>
  </si>
  <si>
    <t>800284067634</t>
  </si>
  <si>
    <t>VWH530121EU</t>
  </si>
  <si>
    <t>30"W./12"H. Interior-Power Hood-Eucalyptus</t>
  </si>
  <si>
    <t>800284067641</t>
  </si>
  <si>
    <t>VWH530121SP</t>
  </si>
  <si>
    <t>30"W./12"H. Interior-Power Hood-Splash</t>
  </si>
  <si>
    <t>800284067658</t>
  </si>
  <si>
    <t>VWH530121MA</t>
  </si>
  <si>
    <t>30"W./12"H. Interior-Power Hood-Martini</t>
  </si>
  <si>
    <t>800284067665</t>
  </si>
  <si>
    <t>VWH530121BH</t>
  </si>
  <si>
    <t>30"W./12"H. Interior-Power Hood-Blush</t>
  </si>
  <si>
    <t>800284067672</t>
  </si>
  <si>
    <t>VWH530121IV</t>
  </si>
  <si>
    <t>30"W./12"H. Interior-Power Hood-Ivy</t>
  </si>
  <si>
    <t>800284067689</t>
  </si>
  <si>
    <t>VWH530121PW</t>
  </si>
  <si>
    <t>30"W./12"H. Interior-Power Hood-Pure White</t>
  </si>
  <si>
    <t>800284067696</t>
  </si>
  <si>
    <t>VWH530121GH</t>
  </si>
  <si>
    <t>30"W./12"H. Interior-Power Hood-Golden Hour</t>
  </si>
  <si>
    <t>800284067719</t>
  </si>
  <si>
    <t>VWH530121NA</t>
  </si>
  <si>
    <t>30"W./12"H. Interior-Power Hood-Nantucket</t>
  </si>
  <si>
    <t>800284067726</t>
  </si>
  <si>
    <t>VWH530121SQ</t>
  </si>
  <si>
    <t>30"W./12"H. Interior-Power Hood-Squall</t>
  </si>
  <si>
    <t>800284067733</t>
  </si>
  <si>
    <t>VWH530121VA</t>
  </si>
  <si>
    <t>30"W./12"H. Interior-Power Hood-Valentine</t>
  </si>
  <si>
    <t>800284067740</t>
  </si>
  <si>
    <t>VWH530121ON</t>
  </si>
  <si>
    <t>30"W./12"H. Interior-Power Hood-Onyx</t>
  </si>
  <si>
    <t>800284067757</t>
  </si>
  <si>
    <t>VWH530121DA</t>
  </si>
  <si>
    <t>30"W./12"H. Interior-Power Hood-Daffodil</t>
  </si>
  <si>
    <t>800284067764</t>
  </si>
  <si>
    <t>VWH536121SS</t>
  </si>
  <si>
    <t>36"W./12"H. Interior-Power Hood-Stainless</t>
  </si>
  <si>
    <t>800284015857</t>
  </si>
  <si>
    <t>VWH536121SSBB</t>
  </si>
  <si>
    <t>800284092124</t>
  </si>
  <si>
    <t>VWH536121DG</t>
  </si>
  <si>
    <t>36"W./12"H. Interior-Power Hood-Damascus Gray</t>
  </si>
  <si>
    <t>800284033325</t>
  </si>
  <si>
    <t>VWH536121CS</t>
  </si>
  <si>
    <t>36"W./12"H. Interior-Power Hood-Cast Black</t>
  </si>
  <si>
    <t>800284033332</t>
  </si>
  <si>
    <t>VWH536121SB</t>
  </si>
  <si>
    <t>36"W./12"H. Interior-Power Hood-Slate Blue</t>
  </si>
  <si>
    <t>800284033400</t>
  </si>
  <si>
    <t>VWH536121AN</t>
  </si>
  <si>
    <t>36"W./12"H. Interior-Power Hood-Antique Bronze</t>
  </si>
  <si>
    <t>800284067771</t>
  </si>
  <si>
    <t>VWH536121NS</t>
  </si>
  <si>
    <t>36"W./12"H. Interior-Power Hood-November Sky</t>
  </si>
  <si>
    <t>800284067788</t>
  </si>
  <si>
    <t>VWH536121SC</t>
  </si>
  <si>
    <t>36"W./12"H. Interior-Power Hood-Spiced Cider</t>
  </si>
  <si>
    <t>800284067795</t>
  </si>
  <si>
    <t>VWH536121EU</t>
  </si>
  <si>
    <t>36"W./12"H. Interior-Power Hood-Eucalyptus</t>
  </si>
  <si>
    <t>800284067801</t>
  </si>
  <si>
    <t>VWH536121SP</t>
  </si>
  <si>
    <t>36"W./12"H. Interior-Power Hood-Splash</t>
  </si>
  <si>
    <t>800284067818</t>
  </si>
  <si>
    <t>VWH536121MA</t>
  </si>
  <si>
    <t>36"W./12"H. Interior-Power Hood-Martini</t>
  </si>
  <si>
    <t>800284067825</t>
  </si>
  <si>
    <t>VWH536121BH</t>
  </si>
  <si>
    <t>36"W./12"H. Interior-Power Hood-Blush</t>
  </si>
  <si>
    <t>800284067832</t>
  </si>
  <si>
    <t>VWH536121IV</t>
  </si>
  <si>
    <t>36"W./12"H. Interior-Power Hood-Ivy</t>
  </si>
  <si>
    <t>800284067849</t>
  </si>
  <si>
    <t>VWH536121PW</t>
  </si>
  <si>
    <t>36"W./12"H. Interior-Power Hood-Pure White</t>
  </si>
  <si>
    <t>800284067856</t>
  </si>
  <si>
    <t>VWH536121GH</t>
  </si>
  <si>
    <t>36"W./12"H. Interior-Power Hood-Golden Hour</t>
  </si>
  <si>
    <t>800284067870</t>
  </si>
  <si>
    <t>VWH536121NA</t>
  </si>
  <si>
    <t>36"W./12"H. Interior-Power Hood-Nantucket</t>
  </si>
  <si>
    <t>800284067887</t>
  </si>
  <si>
    <t>VWH536121SQ</t>
  </si>
  <si>
    <t>36"W./12"H. Interior-Power Hood-Squall</t>
  </si>
  <si>
    <t>800284067894</t>
  </si>
  <si>
    <t>VWH536121VA</t>
  </si>
  <si>
    <t>36"W./12"H. Interior-Power Hood-Valentine</t>
  </si>
  <si>
    <t>800284067900</t>
  </si>
  <si>
    <t>VWH536121ON</t>
  </si>
  <si>
    <t>36"W./12"H. Interior-Power Hood-Onyx</t>
  </si>
  <si>
    <t>800284067917</t>
  </si>
  <si>
    <t>VWH536121DA</t>
  </si>
  <si>
    <t>36"W./12"H. Interior-Power Hood-Daffodil</t>
  </si>
  <si>
    <t>800284067924</t>
  </si>
  <si>
    <t>VWH530481SS</t>
  </si>
  <si>
    <t>30"W./18"H. Wall Hood-Stainless</t>
  </si>
  <si>
    <t>VWH530481SSBB</t>
  </si>
  <si>
    <t>800284092315</t>
  </si>
  <si>
    <t>VWH530481DG</t>
  </si>
  <si>
    <t>30"W./18"H. Wall Hood-Damascus Gray</t>
  </si>
  <si>
    <t>800284033462</t>
  </si>
  <si>
    <t>VWH530481CS</t>
  </si>
  <si>
    <t>30"W./18"H. Wall Hood-Cast Black</t>
  </si>
  <si>
    <t>800284033479</t>
  </si>
  <si>
    <t>VWH530481SB</t>
  </si>
  <si>
    <t>30"W./18"H. Wall Hood-Slate Blue</t>
  </si>
  <si>
    <t>800284033547</t>
  </si>
  <si>
    <t>VWH530481AN</t>
  </si>
  <si>
    <t>30"W./18"H. Wall Hood-Antique Bronze</t>
  </si>
  <si>
    <t>800284067931</t>
  </si>
  <si>
    <t>VWH530481NS</t>
  </si>
  <si>
    <t>30"W./18"H. Wall Hood-November Sky</t>
  </si>
  <si>
    <t>800284067948</t>
  </si>
  <si>
    <t>VWH530481SC</t>
  </si>
  <si>
    <t>30"W./18"H. Wall Hood-Spiced Cider</t>
  </si>
  <si>
    <t>800284067955</t>
  </si>
  <si>
    <t>VWH530481EU</t>
  </si>
  <si>
    <t>30"W./18"H. Wall Hood-Eucalyptus</t>
  </si>
  <si>
    <t>800284067962</t>
  </si>
  <si>
    <t>VWH530481SP</t>
  </si>
  <si>
    <t>30"W./18"H. Wall Hood-Splash</t>
  </si>
  <si>
    <t>800284067979</t>
  </si>
  <si>
    <t>VWH530481MA</t>
  </si>
  <si>
    <t>30"W./18"H. Wall Hood-Martini</t>
  </si>
  <si>
    <t>800284067986</t>
  </si>
  <si>
    <t>VWH530481BH</t>
  </si>
  <si>
    <t>30"W./18"H. Wall Hood-Blush</t>
  </si>
  <si>
    <t>800284067993</t>
  </si>
  <si>
    <t>VWH530481IV</t>
  </si>
  <si>
    <t>30"W./18"H. Wall Hood-Ivy</t>
  </si>
  <si>
    <t>800284068006</t>
  </si>
  <si>
    <t>VWH530481PW</t>
  </si>
  <si>
    <t>30"W./18"H. Wall Hood-Pure White</t>
  </si>
  <si>
    <t>800284068013</t>
  </si>
  <si>
    <t>VWH530481GH</t>
  </si>
  <si>
    <t>30"W./18"H. Wall Hood-Golden Hour</t>
  </si>
  <si>
    <t>800284068037</t>
  </si>
  <si>
    <t>VWH530481NA</t>
  </si>
  <si>
    <t>30"W./18"H. Wall Hood-Nantucket</t>
  </si>
  <si>
    <t>800284068044</t>
  </si>
  <si>
    <t>VWH530481SQ</t>
  </si>
  <si>
    <t>30"W./18"H. Wall Hood-Squall</t>
  </si>
  <si>
    <t>800284068051</t>
  </si>
  <si>
    <t>VWH530481VA</t>
  </si>
  <si>
    <t>30"W./18"H. Wall Hood-Valentine</t>
  </si>
  <si>
    <t>800284068068</t>
  </si>
  <si>
    <t>VWH530481ON</t>
  </si>
  <si>
    <t>30"W./18"H. Wall Hood-Onyx</t>
  </si>
  <si>
    <t>800284068075</t>
  </si>
  <si>
    <t>VWH530481DA</t>
  </si>
  <si>
    <t>30"W./18"H. Wall Hood-Daffodil</t>
  </si>
  <si>
    <t>800284068082</t>
  </si>
  <si>
    <t>VWH536481SS</t>
  </si>
  <si>
    <t>36"W./18"H. Wall Hood-Stainless</t>
  </si>
  <si>
    <t>VWH536481SSBB</t>
  </si>
  <si>
    <t>800284092506</t>
  </si>
  <si>
    <t>VWH536481DG</t>
  </si>
  <si>
    <t>36"W./18"H. Wall Hood-Damascus Gray</t>
  </si>
  <si>
    <t>800284033608</t>
  </si>
  <si>
    <t>VWH536481CS</t>
  </si>
  <si>
    <t>36"W./18"H. Wall Hood-Cast Black</t>
  </si>
  <si>
    <t>800284033615</t>
  </si>
  <si>
    <t>VWH536481SB</t>
  </si>
  <si>
    <t>36"W./18"H. Wall Hood-Slate Blue</t>
  </si>
  <si>
    <t>800284033684</t>
  </si>
  <si>
    <t>VWH536481AN</t>
  </si>
  <si>
    <t>36"W./18"H. Wall Hood-Antique Bronze</t>
  </si>
  <si>
    <t>800284068099</t>
  </si>
  <si>
    <t>VWH536481NS</t>
  </si>
  <si>
    <t>36"W./18"H. Wall Hood-November Sky</t>
  </si>
  <si>
    <t>800284068105</t>
  </si>
  <si>
    <t>VWH536481SC</t>
  </si>
  <si>
    <t>36"W./18"H. Wall Hood-Spiced Cider</t>
  </si>
  <si>
    <t>800284068112</t>
  </si>
  <si>
    <t>VWH536481EU</t>
  </si>
  <si>
    <t>36"W./18"H. Wall Hood-Eucalyptus</t>
  </si>
  <si>
    <t>800284068129</t>
  </si>
  <si>
    <t>VWH536481SP</t>
  </si>
  <si>
    <t>36"W./18"H. Wall Hood-Splash</t>
  </si>
  <si>
    <t>800284068136</t>
  </si>
  <si>
    <t>VWH536481MA</t>
  </si>
  <si>
    <t>36"W./18"H. Wall Hood-Martini</t>
  </si>
  <si>
    <t>800284068143</t>
  </si>
  <si>
    <t>VWH536481BH</t>
  </si>
  <si>
    <t>36"W./18"H. Wall Hood-Blush</t>
  </si>
  <si>
    <t>800284068150</t>
  </si>
  <si>
    <t>VWH536481IV</t>
  </si>
  <si>
    <t>36"W./18"H. Wall Hood-Ivy</t>
  </si>
  <si>
    <t>800284068167</t>
  </si>
  <si>
    <t>VWH536481PW</t>
  </si>
  <si>
    <t>36"W./18"H. Wall Hood-Pure White</t>
  </si>
  <si>
    <t>800284068174</t>
  </si>
  <si>
    <t>VWH536481GH</t>
  </si>
  <si>
    <t>36"W./18"H. Wall Hood-Golden Hour</t>
  </si>
  <si>
    <t>800284068198</t>
  </si>
  <si>
    <t>VWH536481NA</t>
  </si>
  <si>
    <t>36"W./18"H. Wall Hood-Nantucket</t>
  </si>
  <si>
    <t>800284068204</t>
  </si>
  <si>
    <t>VWH536481SQ</t>
  </si>
  <si>
    <t>36"W./18"H. Wall Hood-Squall</t>
  </si>
  <si>
    <t>800284068211</t>
  </si>
  <si>
    <t>VWH536481VA</t>
  </si>
  <si>
    <t>36"W./18"H. Wall Hood-Valentine</t>
  </si>
  <si>
    <t>800284068228</t>
  </si>
  <si>
    <t>VWH536481ON</t>
  </si>
  <si>
    <t>36"W./18"H. Wall Hood-Onyx</t>
  </si>
  <si>
    <t>800284068235</t>
  </si>
  <si>
    <t>VWH536481DA</t>
  </si>
  <si>
    <t>36"W./18"H. Wall Hood-Daffodil</t>
  </si>
  <si>
    <t>800284068242</t>
  </si>
  <si>
    <t>VWH548481SS</t>
  </si>
  <si>
    <t>48"W./18"H. Wall Hood-Stainless</t>
  </si>
  <si>
    <t>VWH548481SSBB</t>
  </si>
  <si>
    <t>800284092698</t>
  </si>
  <si>
    <t>VWH548481DG</t>
  </si>
  <si>
    <t>48"W./18"H. Wall Hood-Damascus Gray</t>
  </si>
  <si>
    <t>800284033882</t>
  </si>
  <si>
    <t>VWH548481CS</t>
  </si>
  <si>
    <t>48"W./18"H. Wall Hood-Cast Black</t>
  </si>
  <si>
    <t>800284033899</t>
  </si>
  <si>
    <t>VWH548481SB</t>
  </si>
  <si>
    <t>48"W./18"H. Wall Hood-Slate Blue</t>
  </si>
  <si>
    <t>800284033967</t>
  </si>
  <si>
    <t>VWH548481AN</t>
  </si>
  <si>
    <t>48"W./18"H. Wall Hood-Antique Bronze</t>
  </si>
  <si>
    <t>800284068419</t>
  </si>
  <si>
    <t>VWH548481NS</t>
  </si>
  <si>
    <t>48"W./18"H. Wall Hood-November Sky</t>
  </si>
  <si>
    <t>800284068426</t>
  </si>
  <si>
    <t>VWH548481SC</t>
  </si>
  <si>
    <t>48"W./18"H. Wall Hood-Spiced Cider</t>
  </si>
  <si>
    <t>800284068433</t>
  </si>
  <si>
    <t>VWH548481EU</t>
  </si>
  <si>
    <t>48"W./18"H. Wall Hood-Eucalyptus</t>
  </si>
  <si>
    <t>800284068440</t>
  </si>
  <si>
    <t>VWH548481SP</t>
  </si>
  <si>
    <t>48"W./18"H. Wall Hood-Splash</t>
  </si>
  <si>
    <t>800284068457</t>
  </si>
  <si>
    <t>VWH548481MA</t>
  </si>
  <si>
    <t>48"W./18"H. Wall Hood-Martini</t>
  </si>
  <si>
    <t>800284068464</t>
  </si>
  <si>
    <t>VWH548481BH</t>
  </si>
  <si>
    <t>48"W./18"H. Wall Hood-Blush</t>
  </si>
  <si>
    <t>800284068471</t>
  </si>
  <si>
    <t>VWH548481IV</t>
  </si>
  <si>
    <t>48"W./18"H. Wall Hood-Ivy</t>
  </si>
  <si>
    <t>800284068488</t>
  </si>
  <si>
    <t>VWH548481PW</t>
  </si>
  <si>
    <t>48"W./18"H. Wall Hood-Pure White</t>
  </si>
  <si>
    <t>800284068495</t>
  </si>
  <si>
    <t>VWH548481GH</t>
  </si>
  <si>
    <t>48"W./18"H. Wall Hood-Golden Hour</t>
  </si>
  <si>
    <t>800284068518</t>
  </si>
  <si>
    <t>VWH548481NA</t>
  </si>
  <si>
    <t>48"W./18"H. Wall Hood-Nantucket</t>
  </si>
  <si>
    <t>800284068525</t>
  </si>
  <si>
    <t>VWH548481SQ</t>
  </si>
  <si>
    <t>48"W./18"H. Wall Hood-Squall</t>
  </si>
  <si>
    <t>800284068532</t>
  </si>
  <si>
    <t>VWH548481VA</t>
  </si>
  <si>
    <t>48"W./18"H. Wall Hood-Valentine</t>
  </si>
  <si>
    <t>800284068549</t>
  </si>
  <si>
    <t>VWH548481ON</t>
  </si>
  <si>
    <t>48"W./18"H. Wall Hood-Onyx</t>
  </si>
  <si>
    <t>800284068556</t>
  </si>
  <si>
    <t>VWH548481DA</t>
  </si>
  <si>
    <t>48"W./18"H. Wall Hood-Daffodil</t>
  </si>
  <si>
    <t>800284068563</t>
  </si>
  <si>
    <t>VWH560481SS</t>
  </si>
  <si>
    <t>60"W./18"H. Wall Hood-Stainless</t>
  </si>
  <si>
    <t>VWH560481SSBB</t>
  </si>
  <si>
    <t>800284092889</t>
  </si>
  <si>
    <t>VWH560481DG</t>
  </si>
  <si>
    <t>60"W./18"H. Wall Hood-Damascus Gray</t>
  </si>
  <si>
    <t>800284034025</t>
  </si>
  <si>
    <t>VWH560481CS</t>
  </si>
  <si>
    <t>60"W./18"H. Wall Hood-Cast Black</t>
  </si>
  <si>
    <t>800284034032</t>
  </si>
  <si>
    <t>VWH560481SB</t>
  </si>
  <si>
    <t>60"W./18"H. Wall Hood-Slate Blue</t>
  </si>
  <si>
    <t>800284034100</t>
  </si>
  <si>
    <t>VWH560481AN</t>
  </si>
  <si>
    <t>60"W./18"H. Wall Hood-Antique Bronze</t>
  </si>
  <si>
    <t>800284068570</t>
  </si>
  <si>
    <t>VWH560481NS</t>
  </si>
  <si>
    <t>60"W./18"H. Wall Hood-November Sky</t>
  </si>
  <si>
    <t>800284068587</t>
  </si>
  <si>
    <t>VWH560481SC</t>
  </si>
  <si>
    <t>60"W./18"H. Wall Hood-Spiced Cider</t>
  </si>
  <si>
    <t>800284068594</t>
  </si>
  <si>
    <t>VWH560481EU</t>
  </si>
  <si>
    <t>60"W./18"H. Wall Hood-Eucalyptus</t>
  </si>
  <si>
    <t>800284068600</t>
  </si>
  <si>
    <t>VWH560481SP</t>
  </si>
  <si>
    <t>60"W./18"H. Wall Hood-Splash</t>
  </si>
  <si>
    <t>800284068617</t>
  </si>
  <si>
    <t>VWH560481MA</t>
  </si>
  <si>
    <t>60"W./18"H. Wall Hood-Martini</t>
  </si>
  <si>
    <t>800284068624</t>
  </si>
  <si>
    <t>VWH560481BH</t>
  </si>
  <si>
    <t>60"W./18"H. Wall Hood-Blush</t>
  </si>
  <si>
    <t>800284068631</t>
  </si>
  <si>
    <t>VWH560481IV</t>
  </si>
  <si>
    <t>60"W./18"H. Wall Hood-Ivy</t>
  </si>
  <si>
    <t>800284068648</t>
  </si>
  <si>
    <t>VWH560481PW</t>
  </si>
  <si>
    <t>60"W./18"H. Wall Hood-Pure White</t>
  </si>
  <si>
    <t>800284068655</t>
  </si>
  <si>
    <t>VWH560481GH</t>
  </si>
  <si>
    <t>60"W./18"H. Wall Hood-Golden Hour</t>
  </si>
  <si>
    <t>800284068679</t>
  </si>
  <si>
    <t>VWH560481NA</t>
  </si>
  <si>
    <t>60"W./18"H. Wall Hood-Nantucket</t>
  </si>
  <si>
    <t>800284068686</t>
  </si>
  <si>
    <t>VWH560481SQ</t>
  </si>
  <si>
    <t>60"W./18"H. Wall Hood-Squall</t>
  </si>
  <si>
    <t>800284068693</t>
  </si>
  <si>
    <t>VWH560481VA</t>
  </si>
  <si>
    <t>60"W./18"H. Wall Hood-Valentine</t>
  </si>
  <si>
    <t>800284068709</t>
  </si>
  <si>
    <t>VWH560481ON</t>
  </si>
  <si>
    <t>60"W./18"H. Wall Hood-Onyx</t>
  </si>
  <si>
    <t>800284068716</t>
  </si>
  <si>
    <t>VWH560481DA</t>
  </si>
  <si>
    <t>60"W./18"H. Wall Hood-Daffodil</t>
  </si>
  <si>
    <t>800284068723</t>
  </si>
  <si>
    <t>VCWH53048SS</t>
  </si>
  <si>
    <t>30"W./18"H. Chimney Wall Hood-Stainless</t>
  </si>
  <si>
    <t>800284006909</t>
  </si>
  <si>
    <t>VCWH53048SSBB</t>
  </si>
  <si>
    <t>800284093077</t>
  </si>
  <si>
    <t>VCWH53048DG</t>
  </si>
  <si>
    <t>30"W./18"H. Chimney Wall Hood-Damascus Gray</t>
  </si>
  <si>
    <t>800284034162</t>
  </si>
  <si>
    <t>VCWH53048CS</t>
  </si>
  <si>
    <t>30"W./18"H. Chimney Wall Hood-Cast Black</t>
  </si>
  <si>
    <t>800284034179</t>
  </si>
  <si>
    <t>VCWH53048SB</t>
  </si>
  <si>
    <t>30"W./18"H. Chimney Wall Hood-Slate Blue</t>
  </si>
  <si>
    <t>800284034247</t>
  </si>
  <si>
    <t>VCWH53048AN</t>
  </si>
  <si>
    <t>30"W./18"H. Chimney Wall Hood-Antique Bronze</t>
  </si>
  <si>
    <t>800284068730</t>
  </si>
  <si>
    <t>VCWH53048NS</t>
  </si>
  <si>
    <t>30"W./18"H. Chimney Wall Hood-November Sky</t>
  </si>
  <si>
    <t>800284068747</t>
  </si>
  <si>
    <t>VCWH53048SC</t>
  </si>
  <si>
    <t>30"W./18"H. Chimney Wall Hood-Spiced Cider</t>
  </si>
  <si>
    <t>800284068754</t>
  </si>
  <si>
    <t>VCWH53048EU</t>
  </si>
  <si>
    <t>30"W./18"H. Chimney Wall Hood-Eucalyptus</t>
  </si>
  <si>
    <t>800284068761</t>
  </si>
  <si>
    <t>VCWH53048SP</t>
  </si>
  <si>
    <t>30"W./18"H. Chimney Wall Hood-Splash</t>
  </si>
  <si>
    <t>800284068778</t>
  </si>
  <si>
    <t>VCWH53048MA</t>
  </si>
  <si>
    <t>30"W./18"H. Chimney Wall Hood-Martini</t>
  </si>
  <si>
    <t>800284068785</t>
  </si>
  <si>
    <t>VCWH53048BH</t>
  </si>
  <si>
    <t>30"W./18"H. Chimney Wall Hood-Blush</t>
  </si>
  <si>
    <t>800284068792</t>
  </si>
  <si>
    <t>VCWH53048IV</t>
  </si>
  <si>
    <t>30"W./18"H. Chimney Wall Hood-Ivy</t>
  </si>
  <si>
    <t>800284068808</t>
  </si>
  <si>
    <t>VCWH53048PW</t>
  </si>
  <si>
    <t>30"W./18"H. Chimney Wall Hood-Pure White</t>
  </si>
  <si>
    <t>800284068815</t>
  </si>
  <si>
    <t>VCWH53048GH</t>
  </si>
  <si>
    <t>30"W./18"H. Chimney Wall Hood-Golden Hour</t>
  </si>
  <si>
    <t>800284068839</t>
  </si>
  <si>
    <t>VCWH53048NA</t>
  </si>
  <si>
    <t>30"W./18"H. Chimney Wall Hood-Nantucket</t>
  </si>
  <si>
    <t>800284068846</t>
  </si>
  <si>
    <t>VCWH53048SQ</t>
  </si>
  <si>
    <t>30"W./18"H. Chimney Wall Hood-Squall</t>
  </si>
  <si>
    <t>800284068853</t>
  </si>
  <si>
    <t>VCWH53048VA</t>
  </si>
  <si>
    <t>30"W./18"H. Chimney Wall Hood-Valentine</t>
  </si>
  <si>
    <t>800284068860</t>
  </si>
  <si>
    <t>VCWH53048ON</t>
  </si>
  <si>
    <t>30"W./18"H. Chimney Wall Hood-Onyx</t>
  </si>
  <si>
    <t>800284068877</t>
  </si>
  <si>
    <t>VCWH53048DA</t>
  </si>
  <si>
    <t>30"W./18"H. Chimney Wall Hood-Daffodil</t>
  </si>
  <si>
    <t>800284068884</t>
  </si>
  <si>
    <t>VCWH53648SS</t>
  </si>
  <si>
    <t>36"W./18"H. Chimney Wall Hood-Stainless</t>
  </si>
  <si>
    <t>800284006978</t>
  </si>
  <si>
    <t>VCWH53648SSBB</t>
  </si>
  <si>
    <t>800284093268</t>
  </si>
  <si>
    <t>VCWH53648DG</t>
  </si>
  <si>
    <t>36"W./18"H. Chimney Wall Hood-Damascus Gray</t>
  </si>
  <si>
    <t>800284034308</t>
  </si>
  <si>
    <t>VCWH53648CS</t>
  </si>
  <si>
    <t>36"W./18"H. Chimney Wall Hood-Cast Black</t>
  </si>
  <si>
    <t>800284034315</t>
  </si>
  <si>
    <t>VCWH53648SB</t>
  </si>
  <si>
    <t>36"W./18"H. Chimney Wall Hood-Slate Blue</t>
  </si>
  <si>
    <t>800284034384</t>
  </si>
  <si>
    <t>VCWH53648AN</t>
  </si>
  <si>
    <t>36"W./18"H. Chimney Wall Hood-Antique Bronze</t>
  </si>
  <si>
    <t>800284068891</t>
  </si>
  <si>
    <t>VCWH53648NS</t>
  </si>
  <si>
    <t>36"W./18"H. Chimney Wall Hood-November Sky</t>
  </si>
  <si>
    <t>800284068907</t>
  </si>
  <si>
    <t>VCWH53648SC</t>
  </si>
  <si>
    <t>36"W./18"H. Chimney Wall Hood-Spiced Cider</t>
  </si>
  <si>
    <t>800284068914</t>
  </si>
  <si>
    <t>VCWH53648EU</t>
  </si>
  <si>
    <t>36"W./18"H. Chimney Wall Hood-Eucalyptus</t>
  </si>
  <si>
    <t>800284068921</t>
  </si>
  <si>
    <t>VCWH53648SP</t>
  </si>
  <si>
    <t>36"W./18"H. Chimney Wall Hood-Splash</t>
  </si>
  <si>
    <t>800284068938</t>
  </si>
  <si>
    <t>VCWH53648MA</t>
  </si>
  <si>
    <t>36"W./18"H. Chimney Wall Hood-Martini</t>
  </si>
  <si>
    <t>800284068945</t>
  </si>
  <si>
    <t>VCWH53648BH</t>
  </si>
  <si>
    <t>36"W./18"H. Chimney Wall Hood-Blush</t>
  </si>
  <si>
    <t>800284068952</t>
  </si>
  <si>
    <t>VCWH53648IV</t>
  </si>
  <si>
    <t>36"W./18"H. Chimney Wall Hood-Ivy</t>
  </si>
  <si>
    <t>800284068969</t>
  </si>
  <si>
    <t>VCWH53648PW</t>
  </si>
  <si>
    <t>36"W./18"H. Chimney Wall Hood-Pure White</t>
  </si>
  <si>
    <t>800284068976</t>
  </si>
  <si>
    <t>VCWH53648GH</t>
  </si>
  <si>
    <t>36"W./18"H. Chimney Wall Hood-Golden Hour</t>
  </si>
  <si>
    <t>800284068990</t>
  </si>
  <si>
    <t>VCWH53648NA</t>
  </si>
  <si>
    <t>36"W./18"H. Chimney Wall Hood-Nantucket</t>
  </si>
  <si>
    <t>800284069003</t>
  </si>
  <si>
    <t>VCWH53648SQ</t>
  </si>
  <si>
    <t>36"W./18"H. Chimney Wall Hood-Squall</t>
  </si>
  <si>
    <t>800284069010</t>
  </si>
  <si>
    <t>VCWH53648VA</t>
  </si>
  <si>
    <t>36"W./18"H. Chimney Wall Hood-Valentine</t>
  </si>
  <si>
    <t>800284069027</t>
  </si>
  <si>
    <t>VCWH53648ON</t>
  </si>
  <si>
    <t>36"W./18"H. Chimney Wall Hood-Onyx</t>
  </si>
  <si>
    <t>800284069034</t>
  </si>
  <si>
    <t>VCWH53648DA</t>
  </si>
  <si>
    <t>36"W./18"H. Chimney Wall Hood-Daffodil</t>
  </si>
  <si>
    <t>800284069041</t>
  </si>
  <si>
    <t>VCWH54848SS</t>
  </si>
  <si>
    <t>48"W./18"H. Chimney Wall Hood-Stainless</t>
  </si>
  <si>
    <t>800284007111</t>
  </si>
  <si>
    <t>VCWH54848SSBB</t>
  </si>
  <si>
    <t>800284093459</t>
  </si>
  <si>
    <t>VCWH54848DG</t>
  </si>
  <si>
    <t>48"W./18"H. Chimney Wall Hood-Damascus Gray</t>
  </si>
  <si>
    <t>800284034582</t>
  </si>
  <si>
    <t>VCWH54848CS</t>
  </si>
  <si>
    <t>48"W./18"H. Chimney Wall Hood-Cast Black</t>
  </si>
  <si>
    <t>800284034599</t>
  </si>
  <si>
    <t>VCWH54848SB</t>
  </si>
  <si>
    <t>48"W./18"H. Chimney Wall Hood-Slate Blue</t>
  </si>
  <si>
    <t>800284034667</t>
  </si>
  <si>
    <t>VCWH54848AN</t>
  </si>
  <si>
    <t>48"W./18"H. Chimney Wall Hood-Antique Bronze</t>
  </si>
  <si>
    <t>800284069218</t>
  </si>
  <si>
    <t>VCWH54848NS</t>
  </si>
  <si>
    <t>48"W./18"H. Chimney Wall Hood-November Sky</t>
  </si>
  <si>
    <t>800284069225</t>
  </si>
  <si>
    <t>VCWH54848SC</t>
  </si>
  <si>
    <t>48"W./18"H. Chimney Wall Hood-Spiced Cider</t>
  </si>
  <si>
    <t>800284069232</t>
  </si>
  <si>
    <t>VCWH54848EU</t>
  </si>
  <si>
    <t>48"W./18"H. Chimney Wall Hood-Eucalyptus</t>
  </si>
  <si>
    <t>800284069249</t>
  </si>
  <si>
    <t>VCWH54848SP</t>
  </si>
  <si>
    <t>48"W./18"H. Chimney Wall Hood-Splash</t>
  </si>
  <si>
    <t>800284069256</t>
  </si>
  <si>
    <t>VCWH54848MA</t>
  </si>
  <si>
    <t>48"W./18"H.Chimney  Wall Hood-Martini</t>
  </si>
  <si>
    <t>800284069263</t>
  </si>
  <si>
    <t>VCWH54848BH</t>
  </si>
  <si>
    <t>48"W./18"H. Chimney Wall Hood-Blush</t>
  </si>
  <si>
    <t>800284069270</t>
  </si>
  <si>
    <t>VCWH54848IV</t>
  </si>
  <si>
    <t>48"W./18"H. Chimney Wall Hood-Ivy</t>
  </si>
  <si>
    <t>800284069287</t>
  </si>
  <si>
    <t>VCWH54848PW</t>
  </si>
  <si>
    <t>48"W./18"H. Chimney Wall Hood-Pure White</t>
  </si>
  <si>
    <t>800284069294</t>
  </si>
  <si>
    <t>VCWH54848GH</t>
  </si>
  <si>
    <t>48"W./18"H. Chimney Wall Hood-Golden Hour</t>
  </si>
  <si>
    <t>800284069317</t>
  </si>
  <si>
    <t>VCWH54848NA</t>
  </si>
  <si>
    <t>48"W./18"H. Chimney Wall Hood-Nantucket</t>
  </si>
  <si>
    <t>800284069324</t>
  </si>
  <si>
    <t>VCWH54848SQ</t>
  </si>
  <si>
    <t>48"W./18"H. Chimney Wall Hood-Squall</t>
  </si>
  <si>
    <t>800284069331</t>
  </si>
  <si>
    <t>VCWH54848VA</t>
  </si>
  <si>
    <t>48"W./18"H. Chimney Wall Hood-Valentine</t>
  </si>
  <si>
    <t>800284069348</t>
  </si>
  <si>
    <t>VCWH54848ON</t>
  </si>
  <si>
    <t>48"W./18"H. Chimney Wall Hood-Onyx</t>
  </si>
  <si>
    <t>800284069355</t>
  </si>
  <si>
    <t>VCWH54848DA</t>
  </si>
  <si>
    <t>48"W./18"H. Chimney Wall Hood-Daffodil</t>
  </si>
  <si>
    <t>800284069362</t>
  </si>
  <si>
    <t>VCWH56048SS</t>
  </si>
  <si>
    <t>60"W./18"H. Chimney Wall Hood-Stainless</t>
  </si>
  <si>
    <t>800284007180</t>
  </si>
  <si>
    <t>VCWH56048SSBB</t>
  </si>
  <si>
    <t>800284093640</t>
  </si>
  <si>
    <t>VCWH56048DG</t>
  </si>
  <si>
    <t>60"W./18"H. Chimney Wall Hood-Damascus Gray</t>
  </si>
  <si>
    <t>800284034728</t>
  </si>
  <si>
    <t>VCWH56048CS</t>
  </si>
  <si>
    <t>60"W./18"H. Chimney Wall Hood-Cast Black</t>
  </si>
  <si>
    <t>800284034735</t>
  </si>
  <si>
    <t>VCWH56048SB</t>
  </si>
  <si>
    <t>60"W./18"H. Chimney Wall Hood-Slate Blue</t>
  </si>
  <si>
    <t>800284034803</t>
  </si>
  <si>
    <t>VCWH56048AN</t>
  </si>
  <si>
    <t>60"W./18"H. Chimney Wall Hood-Antique Bronze</t>
  </si>
  <si>
    <t>800284069379</t>
  </si>
  <si>
    <t>VCWH56048NS</t>
  </si>
  <si>
    <t>60"W./18"H. Chimney Wall Hood-November Sky</t>
  </si>
  <si>
    <t>800284069386</t>
  </si>
  <si>
    <t>VCWH56048SC</t>
  </si>
  <si>
    <t>60"W./18"H. Chimney Wall Hood-Spiced Cider</t>
  </si>
  <si>
    <t>800284069393</t>
  </si>
  <si>
    <t>VCWH56048EU</t>
  </si>
  <si>
    <t>60"W./18"H. Chimney Wall Hood-Eucalyptus</t>
  </si>
  <si>
    <t>800284069409</t>
  </si>
  <si>
    <t>VCWH56048SP</t>
  </si>
  <si>
    <t>60"W./18"H. Chimney Wall Hood-Splash</t>
  </si>
  <si>
    <t>800284069416</t>
  </si>
  <si>
    <t>VCWH56048MA</t>
  </si>
  <si>
    <t>60"W./18"H. Chimney Wall Hood-Martini</t>
  </si>
  <si>
    <t>800284069423</t>
  </si>
  <si>
    <t>VCWH56048BH</t>
  </si>
  <si>
    <t>60"W./18"H. Chimney Wall Hood-Blush</t>
  </si>
  <si>
    <t>800284069430</t>
  </si>
  <si>
    <t>VCWH56048IV</t>
  </si>
  <si>
    <t>60"W./18"H. Chimney Wall Hood-Ivy</t>
  </si>
  <si>
    <t>800284069447</t>
  </si>
  <si>
    <t>VCWH56048PW</t>
  </si>
  <si>
    <t>60"W./18"H. Chimney Wall Hood-Pure White</t>
  </si>
  <si>
    <t>800284069454</t>
  </si>
  <si>
    <t>VCWH56048GH</t>
  </si>
  <si>
    <t>60"W./18"H. Chimney Wall Hood-Golden Hour</t>
  </si>
  <si>
    <t>800284069478</t>
  </si>
  <si>
    <t>VCWH56048NA</t>
  </si>
  <si>
    <t>60"W./18"H. Chimney Wall Hood-Nantucket</t>
  </si>
  <si>
    <t>800284069485</t>
  </si>
  <si>
    <t>VCWH56048SQ</t>
  </si>
  <si>
    <t>60"W./18"H. Chimney Wall Hood-Squall</t>
  </si>
  <si>
    <t>800284069492</t>
  </si>
  <si>
    <t>VCWH56048VA</t>
  </si>
  <si>
    <t>60"W./18"H. Chimney Wall Hood-Valentine</t>
  </si>
  <si>
    <t>800284069508</t>
  </si>
  <si>
    <t>VCWH56048ON</t>
  </si>
  <si>
    <t>60"W./18"H. Chimney Wall Hood-Onyx</t>
  </si>
  <si>
    <t>800284069515</t>
  </si>
  <si>
    <t>VCWH56048DA</t>
  </si>
  <si>
    <t>60"W./18"H. Chimney Wall Hood-Daffodil</t>
  </si>
  <si>
    <t>800284069522</t>
  </si>
  <si>
    <t>VBCV53638</t>
  </si>
  <si>
    <t>36"W./18"H. Built-In Custom Ventilator System</t>
  </si>
  <si>
    <t>800284003793</t>
  </si>
  <si>
    <t>VBCV54838</t>
  </si>
  <si>
    <t>48"W./18"H. Built-In Custom Ventilator System</t>
  </si>
  <si>
    <t>800284003816</t>
  </si>
  <si>
    <t>VBCV56038</t>
  </si>
  <si>
    <t>60"W./18"H. Built-In Custom Ventilator System</t>
  </si>
  <si>
    <t>800284003823</t>
  </si>
  <si>
    <t>VRK30SS</t>
  </si>
  <si>
    <t>Recirculating Hood Conversion Kit for 30"W. Hood</t>
  </si>
  <si>
    <t>800284011842</t>
  </si>
  <si>
    <t>VRK36SS</t>
  </si>
  <si>
    <t>Recirculating Hood Conversion Kit for 36"W. Hood</t>
  </si>
  <si>
    <t>800284011859</t>
  </si>
  <si>
    <t>CFV13</t>
  </si>
  <si>
    <t>Replacement Charcoal Filters for use with VRK Conversion Kits</t>
  </si>
  <si>
    <t>800284000532</t>
  </si>
  <si>
    <t>DCW30SS</t>
  </si>
  <si>
    <t>30"W. Duct Cover-Stainless</t>
  </si>
  <si>
    <t>800284000983</t>
  </si>
  <si>
    <t>DCW30DG</t>
  </si>
  <si>
    <t>30"W. Duct Cover-Damascus Gray</t>
  </si>
  <si>
    <t>800284035428</t>
  </si>
  <si>
    <t>DCW30CS</t>
  </si>
  <si>
    <t>30"W. Duct Cover-Cast Black</t>
  </si>
  <si>
    <t>800284035435</t>
  </si>
  <si>
    <t>DCW30SB</t>
  </si>
  <si>
    <t>30"W. Duct Cover-Slate Blue</t>
  </si>
  <si>
    <t>800284035503</t>
  </si>
  <si>
    <t>DCW30AN</t>
  </si>
  <si>
    <t>30"W. Duct Cover-Antique Bronze</t>
  </si>
  <si>
    <t>800284069539</t>
  </si>
  <si>
    <t>DCW30NS</t>
  </si>
  <si>
    <t>30"W. Duct Cover-November Sky</t>
  </si>
  <si>
    <t>800284069546</t>
  </si>
  <si>
    <t>DCW30SC</t>
  </si>
  <si>
    <t>30"W. Duct Cover-Spiced Cider</t>
  </si>
  <si>
    <t>800284069553</t>
  </si>
  <si>
    <t>DCW30EU</t>
  </si>
  <si>
    <t>30"W. Duct Cover-Eucalyptus</t>
  </si>
  <si>
    <t>800284069560</t>
  </si>
  <si>
    <t>DCW30SP</t>
  </si>
  <si>
    <t>30"W. Duct Cover-Splash</t>
  </si>
  <si>
    <t>800284069577</t>
  </si>
  <si>
    <t>DCW30MA</t>
  </si>
  <si>
    <t>30"W. Duct Cover-Martini</t>
  </si>
  <si>
    <t>800284069584</t>
  </si>
  <si>
    <t>DCW30BH</t>
  </si>
  <si>
    <t>30"W. Duct Cover-Blush</t>
  </si>
  <si>
    <t>800284069591</t>
  </si>
  <si>
    <t>DCW30IV</t>
  </si>
  <si>
    <t>30"W. Duct Cover-Ivy</t>
  </si>
  <si>
    <t>800284069607</t>
  </si>
  <si>
    <t>DCW30PW</t>
  </si>
  <si>
    <t>30"W. Duct Cover-Pure White</t>
  </si>
  <si>
    <t>800284069614</t>
  </si>
  <si>
    <t>DCW30GH</t>
  </si>
  <si>
    <t>30"W. Duct Cover-Golden Hour</t>
  </si>
  <si>
    <t>800284069638</t>
  </si>
  <si>
    <t>DCW30NA</t>
  </si>
  <si>
    <t>30"W. Duct Cover-Nantucket</t>
  </si>
  <si>
    <t>800284069645</t>
  </si>
  <si>
    <t>DCW30SQ</t>
  </si>
  <si>
    <t>30"W. Duct Cover-Squall</t>
  </si>
  <si>
    <t>800284069652</t>
  </si>
  <si>
    <t>DCW30VA</t>
  </si>
  <si>
    <t>30"W. Duct Cover-Valentine</t>
  </si>
  <si>
    <t>800284069669</t>
  </si>
  <si>
    <t>DCW30ON</t>
  </si>
  <si>
    <t>30"W. Duct Cover-Onyx</t>
  </si>
  <si>
    <t>800284069676</t>
  </si>
  <si>
    <t>DCW30DA</t>
  </si>
  <si>
    <t>30"W. Duct Cover-Daffodil</t>
  </si>
  <si>
    <t>800284069683</t>
  </si>
  <si>
    <t>DCW36SS</t>
  </si>
  <si>
    <t>36"W. Duct Cover-Stainless</t>
  </si>
  <si>
    <t>800284001058</t>
  </si>
  <si>
    <t>DCW36DG</t>
  </si>
  <si>
    <t>36"W. Duct Cover-Damascus Gray</t>
  </si>
  <si>
    <t>800284035565</t>
  </si>
  <si>
    <t>DCW36CS</t>
  </si>
  <si>
    <t>36"W. Duct Cover-Cast Black</t>
  </si>
  <si>
    <t>800284035572</t>
  </si>
  <si>
    <t>DCW36SB</t>
  </si>
  <si>
    <t>36"W. Duct Cover-Slate Blue</t>
  </si>
  <si>
    <t>800284035640</t>
  </si>
  <si>
    <t>DCW36AN</t>
  </si>
  <si>
    <t>36"W. Duct Cover-Antique Bronze</t>
  </si>
  <si>
    <t>800284069690</t>
  </si>
  <si>
    <t>DCW36NS</t>
  </si>
  <si>
    <t>36"W. Duct Cover-November Sky</t>
  </si>
  <si>
    <t>800284069706</t>
  </si>
  <si>
    <t>DCW36SC</t>
  </si>
  <si>
    <t>36"W. Duct Cover-Spiced Cider</t>
  </si>
  <si>
    <t>800284069713</t>
  </si>
  <si>
    <t>DCW36EU</t>
  </si>
  <si>
    <t>36"W. Duct Cover-Eucalyptus</t>
  </si>
  <si>
    <t>800284069720</t>
  </si>
  <si>
    <t>DCW36SP</t>
  </si>
  <si>
    <t>36"W. Duct Cover-Splash</t>
  </si>
  <si>
    <t>800284069737</t>
  </si>
  <si>
    <t>DCW36MA</t>
  </si>
  <si>
    <t>36"W. Duct Cover-Martini</t>
  </si>
  <si>
    <t>800284069744</t>
  </si>
  <si>
    <t>DCW36BH</t>
  </si>
  <si>
    <t>36"W. Duct Cover-Blush</t>
  </si>
  <si>
    <t>800284069751</t>
  </si>
  <si>
    <t>DCW36IV</t>
  </si>
  <si>
    <t>36"W. Duct Cover-Ivy</t>
  </si>
  <si>
    <t>800284069768</t>
  </si>
  <si>
    <t>DCW36PW</t>
  </si>
  <si>
    <t>36"W. Duct Cover-Pure White</t>
  </si>
  <si>
    <t>800284069775</t>
  </si>
  <si>
    <t>DCW36GH</t>
  </si>
  <si>
    <t>36"W. Duct Cover-Golden Hour</t>
  </si>
  <si>
    <t>800284069799</t>
  </si>
  <si>
    <t>DCW36NA</t>
  </si>
  <si>
    <t>36"W. Duct Cover-Nantucket</t>
  </si>
  <si>
    <t>800284069805</t>
  </si>
  <si>
    <t>DCW36SQ</t>
  </si>
  <si>
    <t>36"W. Duct Cover-Squall</t>
  </si>
  <si>
    <t>800284069812</t>
  </si>
  <si>
    <t>DCW36VA</t>
  </si>
  <si>
    <t>36"W. Duct Cover-Valentine</t>
  </si>
  <si>
    <t>800284069829</t>
  </si>
  <si>
    <t>DCW36ON</t>
  </si>
  <si>
    <t>36"W. Duct Cover-Onyx</t>
  </si>
  <si>
    <t>800284069836</t>
  </si>
  <si>
    <t>DCW36DA</t>
  </si>
  <si>
    <t>36"W. Duct Cover-Daffodil</t>
  </si>
  <si>
    <t>800284069843</t>
  </si>
  <si>
    <t>DCW48SS</t>
  </si>
  <si>
    <t>48"W. Duct Cover-Stainless</t>
  </si>
  <si>
    <t>800284001195</t>
  </si>
  <si>
    <t>DCW48DG</t>
  </si>
  <si>
    <t>48"W. Duct Cover-Damascus Gray</t>
  </si>
  <si>
    <t>800284035848</t>
  </si>
  <si>
    <t>DCW48CS</t>
  </si>
  <si>
    <t>48"W. Duct Cover-Cast Black</t>
  </si>
  <si>
    <t>800284035855</t>
  </si>
  <si>
    <t>DCW48SB</t>
  </si>
  <si>
    <t>48"W. Duct Cover-Slate Blue</t>
  </si>
  <si>
    <t>800284035923</t>
  </si>
  <si>
    <t>DCW48AN</t>
  </si>
  <si>
    <t>48"W. Duct Cover-Antique Bronze</t>
  </si>
  <si>
    <t>800284070016</t>
  </si>
  <si>
    <t>DCW48NS</t>
  </si>
  <si>
    <t>48"W. Duct Cover-November Sky</t>
  </si>
  <si>
    <t>800284070023</t>
  </si>
  <si>
    <t>DCW48SC</t>
  </si>
  <si>
    <t>48"W. Duct Cover-Spiced Cider</t>
  </si>
  <si>
    <t>800284070030</t>
  </si>
  <si>
    <t>DCW48EU</t>
  </si>
  <si>
    <t>48"W. Duct Cover-Eucalyptus</t>
  </si>
  <si>
    <t>800284070047</t>
  </si>
  <si>
    <t>DCW48SP</t>
  </si>
  <si>
    <t>48"W. Duct Cover-Splash</t>
  </si>
  <si>
    <t>800284070054</t>
  </si>
  <si>
    <t>DCW48MA</t>
  </si>
  <si>
    <t>48"W. Duct Cover-Martini</t>
  </si>
  <si>
    <t>800284070061</t>
  </si>
  <si>
    <t>DCW48BH</t>
  </si>
  <si>
    <t>48"W. Duct Cover-Blush</t>
  </si>
  <si>
    <t>800284070078</t>
  </si>
  <si>
    <t>DCW48IV</t>
  </si>
  <si>
    <t>48"W. Duct Cover-Ivy</t>
  </si>
  <si>
    <t>800284070085</t>
  </si>
  <si>
    <t>DCW48PW</t>
  </si>
  <si>
    <t>48"W. Duct Cover-Pure White</t>
  </si>
  <si>
    <t>800284070092</t>
  </si>
  <si>
    <t>DCW48GH</t>
  </si>
  <si>
    <t>48"W. Duct Cover-Golden Hour</t>
  </si>
  <si>
    <t>800284070115</t>
  </si>
  <si>
    <t>DCW48NA</t>
  </si>
  <si>
    <t>48"W. Duct Cover-Nantucket</t>
  </si>
  <si>
    <t>800284070122</t>
  </si>
  <si>
    <t>DCW48SQ</t>
  </si>
  <si>
    <t>48"W. Duct Cover-Squall</t>
  </si>
  <si>
    <t>800284070139</t>
  </si>
  <si>
    <t>DCW48VA</t>
  </si>
  <si>
    <t>48"W. Duct Cover-Valentine</t>
  </si>
  <si>
    <t>800284070146</t>
  </si>
  <si>
    <t>DCW48ON</t>
  </si>
  <si>
    <t>48"W. Duct Cover-Onyx</t>
  </si>
  <si>
    <t>800284070153</t>
  </si>
  <si>
    <t>DCW48DA</t>
  </si>
  <si>
    <t>48"W. Duct Cover-Daffodil</t>
  </si>
  <si>
    <t>800284070160</t>
  </si>
  <si>
    <t>DCW60SS</t>
  </si>
  <si>
    <t>60"W. Duct Cover-Stainless</t>
  </si>
  <si>
    <t>800284001263</t>
  </si>
  <si>
    <t>DCW60DG</t>
  </si>
  <si>
    <t>60"W. Duct Cover-Damascus Gray</t>
  </si>
  <si>
    <t>800284035985</t>
  </si>
  <si>
    <t>DCW60CS</t>
  </si>
  <si>
    <t>60"W. Duct Cover-Cast Black</t>
  </si>
  <si>
    <t>800284035992</t>
  </si>
  <si>
    <t>DCW60SB</t>
  </si>
  <si>
    <t>60"W. Duct Cover-Slate Blue</t>
  </si>
  <si>
    <t>800284036067</t>
  </si>
  <si>
    <t>DCW60AN</t>
  </si>
  <si>
    <t>60"W. Duct Cover-Antique Bronze</t>
  </si>
  <si>
    <t>800284070177</t>
  </si>
  <si>
    <t>DCW60NS</t>
  </si>
  <si>
    <t>60"W. Duct Cover-November Sky</t>
  </si>
  <si>
    <t>800284070184</t>
  </si>
  <si>
    <t>DCW60SC</t>
  </si>
  <si>
    <t>60"W. Duct Cover-Spiced Cider</t>
  </si>
  <si>
    <t>800284070191</t>
  </si>
  <si>
    <t>DCW60EU</t>
  </si>
  <si>
    <t>60"W. Duct Cover-Eucalyptus</t>
  </si>
  <si>
    <t>800284070207</t>
  </si>
  <si>
    <t>DCW60SP</t>
  </si>
  <si>
    <t>60"W. Duct Cover-Splash</t>
  </si>
  <si>
    <t>800284070214</t>
  </si>
  <si>
    <t>DCW60MA</t>
  </si>
  <si>
    <t>60"W. Duct Cover-Martini</t>
  </si>
  <si>
    <t>800284070221</t>
  </si>
  <si>
    <t>DCW60BH</t>
  </si>
  <si>
    <t>60"W. Duct Cover-Blush</t>
  </si>
  <si>
    <t>800284070238</t>
  </si>
  <si>
    <t>DCW60IV</t>
  </si>
  <si>
    <t>60"W. Duct Cover-Ivy</t>
  </si>
  <si>
    <t>800284070245</t>
  </si>
  <si>
    <t>DCW60PW</t>
  </si>
  <si>
    <t>60"W. Duct Cover-Pure White</t>
  </si>
  <si>
    <t>800284070252</t>
  </si>
  <si>
    <t>DCW60GH</t>
  </si>
  <si>
    <t>60"W. Duct Cover-Golden Hour</t>
  </si>
  <si>
    <t>800284070276</t>
  </si>
  <si>
    <t>DCW60NA</t>
  </si>
  <si>
    <t>60"W. Duct Cover-Nantucket</t>
  </si>
  <si>
    <t>800284070283</t>
  </si>
  <si>
    <t>DCW60SQ</t>
  </si>
  <si>
    <t>60"W. Duct Cover-Squall</t>
  </si>
  <si>
    <t>800284070290</t>
  </si>
  <si>
    <t>DCW60VA</t>
  </si>
  <si>
    <t>60"W. Duct Cover-Valentine</t>
  </si>
  <si>
    <t>800284070306</t>
  </si>
  <si>
    <t>DCW60ON</t>
  </si>
  <si>
    <t>60"W. Duct Cover-Onyx</t>
  </si>
  <si>
    <t>800284070313</t>
  </si>
  <si>
    <t>DCW60DA</t>
  </si>
  <si>
    <t>60"W. Duct Cover-Daffodil</t>
  </si>
  <si>
    <t>800284070320</t>
  </si>
  <si>
    <t>DCCE1210SS</t>
  </si>
  <si>
    <t>Duct Cover Extension for 30", 36", &amp; 42"W. Hoods-Stainless</t>
  </si>
  <si>
    <t>800284000747</t>
  </si>
  <si>
    <t>DCCE1210DG</t>
  </si>
  <si>
    <t>Duct Cover Extension for 30", 36", &amp; 42"W. Hoods-Damascus Gray</t>
  </si>
  <si>
    <t>800284036128</t>
  </si>
  <si>
    <t>DCCE1210CS</t>
  </si>
  <si>
    <t>Duct Cover Extension for 30", 36", &amp; 42"W. Hoods-Cast Black</t>
  </si>
  <si>
    <t>800284036135</t>
  </si>
  <si>
    <t>DCCE1210SB</t>
  </si>
  <si>
    <t>Duct Cover Extension for 30", 36", &amp; 42"W. Hoods-Slate Blue</t>
  </si>
  <si>
    <t>800284036203</t>
  </si>
  <si>
    <t>DCCE1210AN</t>
  </si>
  <si>
    <t>Duct Cover Extension for 30", 36", &amp; 42"W. Hoods-Antique Bronze</t>
  </si>
  <si>
    <t>800284070337</t>
  </si>
  <si>
    <t>DCCE1210NS</t>
  </si>
  <si>
    <t>Duct Cover Extension for 30", 36", &amp; 42"W. Hoods-November Sky</t>
  </si>
  <si>
    <t>800284070344</t>
  </si>
  <si>
    <t>DCCE1210SC</t>
  </si>
  <si>
    <t>Duct Cover Extension for 30", 36", &amp; 42"W. Hoods-Spiced Cider</t>
  </si>
  <si>
    <t>800284070351</t>
  </si>
  <si>
    <t>DCCE1210EU</t>
  </si>
  <si>
    <t>Duct Cover Extension for 30", 36", &amp; 42"W. Hoods-Eucalyptus</t>
  </si>
  <si>
    <t>800284070368</t>
  </si>
  <si>
    <t>DCCE1210SP</t>
  </si>
  <si>
    <t>Duct Cover Extension for 30", 36", &amp; 42"W. Hoods-Splash</t>
  </si>
  <si>
    <t>800284070375</t>
  </si>
  <si>
    <t>DCCE1210MA</t>
  </si>
  <si>
    <t>Duct Cover Extension for 30", 36", &amp; 42"W. Hoods-Martini</t>
  </si>
  <si>
    <t>800284070382</t>
  </si>
  <si>
    <t>DCCE1210BH</t>
  </si>
  <si>
    <t>Duct Cover Extension for 30", 36", &amp; 42"W. Hoods-Blush</t>
  </si>
  <si>
    <t>800284070399</t>
  </si>
  <si>
    <t>DCCE1210IV</t>
  </si>
  <si>
    <t>Duct Cover Extension for 30", 36", &amp; 42"W. Hoods-Ivy</t>
  </si>
  <si>
    <t>800284070405</t>
  </si>
  <si>
    <t>DCCE1210PW</t>
  </si>
  <si>
    <t>Duct Cover Extension for 30", 36", &amp; 42"W. Hoods-Pure White</t>
  </si>
  <si>
    <t>800284070412</t>
  </si>
  <si>
    <t>DCCE1210GH</t>
  </si>
  <si>
    <t>Duct Cover Extension for 30", 36", &amp; 42"W. Hoods-Golden Hour</t>
  </si>
  <si>
    <t>800284070436</t>
  </si>
  <si>
    <t>DCCE1210NA</t>
  </si>
  <si>
    <t>Duct Cover Extension for 30", 36", &amp; 42"W. Hoods-Nantucket</t>
  </si>
  <si>
    <t>800284070443</t>
  </si>
  <si>
    <t>DCCE1210SQ</t>
  </si>
  <si>
    <t>Duct Cover Extension for 30", 36", &amp; 42"W. Hoods-Squall</t>
  </si>
  <si>
    <t>800284070450</t>
  </si>
  <si>
    <t>DCCE1210VA</t>
  </si>
  <si>
    <t>Duct Cover Extension for 30", 36", &amp; 42"W. Hoods-Valentine</t>
  </si>
  <si>
    <t>800284070467</t>
  </si>
  <si>
    <t>DCCE1210ON</t>
  </si>
  <si>
    <t>Duct Cover Extension for 30", 36", &amp; 42"W. Hoods-Onyx</t>
  </si>
  <si>
    <t>800284070474</t>
  </si>
  <si>
    <t>DCCE1210DA</t>
  </si>
  <si>
    <t>Duct Cover Extension for 30", 36", &amp; 42"W. Hoods-Daffodil</t>
  </si>
  <si>
    <t>800284070481</t>
  </si>
  <si>
    <t>DCCE1810SS</t>
  </si>
  <si>
    <t>Duct Cover Extension for 48"W. Hoods-Stainless</t>
  </si>
  <si>
    <t>800284000846</t>
  </si>
  <si>
    <t>DCCE1810DG</t>
  </si>
  <si>
    <t>Duct Cover Extension for 48"W. Hoods-Damascus Gray</t>
  </si>
  <si>
    <t>800284036265</t>
  </si>
  <si>
    <t>DCCE1810CS</t>
  </si>
  <si>
    <t>Duct Cover Extension for 48"W. Hoods-Cast Black</t>
  </si>
  <si>
    <t>800284036272</t>
  </si>
  <si>
    <t>DCCE1810SB</t>
  </si>
  <si>
    <t>Duct Cover Extension for 48"W. Hoods-Slate Blue</t>
  </si>
  <si>
    <t>800284036340</t>
  </si>
  <si>
    <t>DCCE1810AN</t>
  </si>
  <si>
    <t>Duct Cover Extension for 48"W. Hoods-Antique Bronze</t>
  </si>
  <si>
    <t>800284070498</t>
  </si>
  <si>
    <t>DCCE1810NS</t>
  </si>
  <si>
    <t>Duct Cover Extension for 48"W. Hoods-November Sky</t>
  </si>
  <si>
    <t>800284070504</t>
  </si>
  <si>
    <t>DCCE1810SC</t>
  </si>
  <si>
    <t>Duct Cover Extension for 48"W. Hoods-Spiced Cider</t>
  </si>
  <si>
    <t>800284070511</t>
  </si>
  <si>
    <t>DCCE1810EU</t>
  </si>
  <si>
    <t>Duct Cover Extension for 48"W. Hoods-Eucalyptus</t>
  </si>
  <si>
    <t>800284070528</t>
  </si>
  <si>
    <t>DCCE1810SP</t>
  </si>
  <si>
    <t>Duct Cover Extension for 48"W. Hoods-Splash</t>
  </si>
  <si>
    <t>800284070535</t>
  </si>
  <si>
    <t>DCCE1810MA</t>
  </si>
  <si>
    <t>Duct Cover Extension for 48"W. Hoods-Martini</t>
  </si>
  <si>
    <t>800284070542</t>
  </si>
  <si>
    <t>DCCE1810BH</t>
  </si>
  <si>
    <t>Duct Cover Extension for 48"W. Hoods-Blush</t>
  </si>
  <si>
    <t>800284070559</t>
  </si>
  <si>
    <t>DCCE1810IV</t>
  </si>
  <si>
    <t>Duct Cover Extension for 48"W. Hoods-Ivy</t>
  </si>
  <si>
    <t>800284070566</t>
  </si>
  <si>
    <t>DCCE1810PW</t>
  </si>
  <si>
    <t>Duct Cover Extension for 48"W. Hoods-Pure White</t>
  </si>
  <si>
    <t>800284070573</t>
  </si>
  <si>
    <t>DCCE1810GH</t>
  </si>
  <si>
    <t>Duct Cover Extension for 48"W. Hoods-Golden Hour</t>
  </si>
  <si>
    <t>800284070597</t>
  </si>
  <si>
    <t>DCCE1810NA</t>
  </si>
  <si>
    <t>Duct Cover Extension for 48"W. Hoods-Nantucket</t>
  </si>
  <si>
    <t>800284070603</t>
  </si>
  <si>
    <t>DCCE1810SQ</t>
  </si>
  <si>
    <t>Duct Cover Extension for 48"W. Hoods-Squall</t>
  </si>
  <si>
    <t>800284070610</t>
  </si>
  <si>
    <t>DCCE1810VA</t>
  </si>
  <si>
    <t>Duct Cover Extension for 48"W. Hoods-Valentine</t>
  </si>
  <si>
    <t>800284070627</t>
  </si>
  <si>
    <t>DCCE1810ON</t>
  </si>
  <si>
    <t>Duct Cover Extension for 48"W. Hoods-Onyx</t>
  </si>
  <si>
    <t>800284070634</t>
  </si>
  <si>
    <t>DCCE1810DA</t>
  </si>
  <si>
    <t>Duct Cover Extension for 48"W. Hoods-Daffodil</t>
  </si>
  <si>
    <t>800284070641</t>
  </si>
  <si>
    <t>DCCE2410SS</t>
  </si>
  <si>
    <t>Duct Cover Extension for 60"W. Hoods-Stainless</t>
  </si>
  <si>
    <t>800284000914</t>
  </si>
  <si>
    <t>DCCE2410DG</t>
  </si>
  <si>
    <t>Duct Cover Extension for 60"W. Hoods-Damascus Gray</t>
  </si>
  <si>
    <t>800284036401</t>
  </si>
  <si>
    <t>DCCE2410CS</t>
  </si>
  <si>
    <t>Duct Cover Extension for 60"W. Hoods-Cast Black</t>
  </si>
  <si>
    <t>800284036418</t>
  </si>
  <si>
    <t>DCCE2410SB</t>
  </si>
  <si>
    <t>Duct Cover Extension for 60"W. Hoods-Slate Blue</t>
  </si>
  <si>
    <t>800284036487</t>
  </si>
  <si>
    <t>DCCE2410AN</t>
  </si>
  <si>
    <t>Duct Cover Extension for 60"W. Hoods-Antique Bronze</t>
  </si>
  <si>
    <t>800284070658</t>
  </si>
  <si>
    <t>DCCE2410NS</t>
  </si>
  <si>
    <t>Duct Cover Extension for 60"W. Hoods-November Sky</t>
  </si>
  <si>
    <t>800284070665</t>
  </si>
  <si>
    <t>DCCE2410SC</t>
  </si>
  <si>
    <t>Duct Cover Extension for 60"W. Hoods-Spiced Cider</t>
  </si>
  <si>
    <t>800284070672</t>
  </si>
  <si>
    <t>DCCE2410EU</t>
  </si>
  <si>
    <t>Duct Cover Extension for 60"W. Hoods-Eucalyptus</t>
  </si>
  <si>
    <t>800284070689</t>
  </si>
  <si>
    <t>DCCE2410SP</t>
  </si>
  <si>
    <t>Duct Cover Extension for 60"W. Hoods-Splash</t>
  </si>
  <si>
    <t>800284070696</t>
  </si>
  <si>
    <t>DCCE2410MA</t>
  </si>
  <si>
    <t>Duct Cover Extension for 60"W. Hoods-Martini</t>
  </si>
  <si>
    <t>800284070702</t>
  </si>
  <si>
    <t>DCCE2410BH</t>
  </si>
  <si>
    <t>Duct Cover Extension for 60"W. Hoods-Blush</t>
  </si>
  <si>
    <t>800284070719</t>
  </si>
  <si>
    <t>DCCE2410IV</t>
  </si>
  <si>
    <t>Duct Cover Extension for 60"W. Hoods-Ivy</t>
  </si>
  <si>
    <t>800284070726</t>
  </si>
  <si>
    <t>DCCE2410PW</t>
  </si>
  <si>
    <t>Duct Cover Extension for 60"W. Hoods-Pure White</t>
  </si>
  <si>
    <t>800284070733</t>
  </si>
  <si>
    <t>DCCE2410GH</t>
  </si>
  <si>
    <t>Duct Cover Extension for 60"W. Hoods-Golden Hour</t>
  </si>
  <si>
    <t>800284070757</t>
  </si>
  <si>
    <t>DCCE2410NA</t>
  </si>
  <si>
    <t>Duct Cover Extension for 60"W. Hoods-Nantucket</t>
  </si>
  <si>
    <t>800284070764</t>
  </si>
  <si>
    <t>DCCE2410SQ</t>
  </si>
  <si>
    <t>Duct Cover Extension for 60"W. Hoods-Squall</t>
  </si>
  <si>
    <t>800284070771</t>
  </si>
  <si>
    <t>DCCE2410VA</t>
  </si>
  <si>
    <t>Duct Cover Extension for 60"W. Hoods-Valentine</t>
  </si>
  <si>
    <t>800284070788</t>
  </si>
  <si>
    <t>DCCE2410ON</t>
  </si>
  <si>
    <t>Duct Cover Extension for 60"W. Hoods-Onyx</t>
  </si>
  <si>
    <t>800284070795</t>
  </si>
  <si>
    <t>DCCE2410DA</t>
  </si>
  <si>
    <t>Duct Cover Extension for 60"W. Hoods-Daffodil</t>
  </si>
  <si>
    <t>800284070801</t>
  </si>
  <si>
    <t>Pro Hood Blowers and Accessories</t>
  </si>
  <si>
    <t>VINV300</t>
  </si>
  <si>
    <t>300 CFM Interior Power Ventilator Kit</t>
  </si>
  <si>
    <t>800284011378</t>
  </si>
  <si>
    <t>VINV600</t>
  </si>
  <si>
    <t>600 CFM Interior Power Ventilator Kit</t>
  </si>
  <si>
    <t>800284011385</t>
  </si>
  <si>
    <t>VINV1200</t>
  </si>
  <si>
    <t>1200 CFM Interior Power Ventilator Kit</t>
  </si>
  <si>
    <t>800284011361</t>
  </si>
  <si>
    <t>DEV900</t>
  </si>
  <si>
    <t>900 CFM Exterior Power Ventilator Kit</t>
  </si>
  <si>
    <t>800284001362</t>
  </si>
  <si>
    <t>DEV15001</t>
  </si>
  <si>
    <t>1500 CFM Exterior Power Ventilator Kit</t>
  </si>
  <si>
    <t>800284051183</t>
  </si>
  <si>
    <t>DIL1200</t>
  </si>
  <si>
    <t>1200 CFM In-Line Blower Kit</t>
  </si>
  <si>
    <t>800284001379</t>
  </si>
  <si>
    <t>VSIL10</t>
  </si>
  <si>
    <t>Duct Silencer Accessory for 10" duct</t>
  </si>
  <si>
    <t>800284011873</t>
  </si>
  <si>
    <t>ILVK</t>
  </si>
  <si>
    <t>Vibration Isolator Kit Accessory</t>
  </si>
  <si>
    <t>800284001966</t>
  </si>
  <si>
    <t>G6MD</t>
  </si>
  <si>
    <t>Unversal Make-up Air Damper</t>
  </si>
  <si>
    <t>800284001881</t>
  </si>
  <si>
    <t>G8MD</t>
  </si>
  <si>
    <t>Universal Make-up Air Damper</t>
  </si>
  <si>
    <t>800284001898</t>
  </si>
  <si>
    <t>BKS30SS</t>
  </si>
  <si>
    <t>30"W. Backsplash-Stainless</t>
  </si>
  <si>
    <t>800284000341</t>
  </si>
  <si>
    <t>BKS36SS</t>
  </si>
  <si>
    <t>36"W. Backsplash-Stainless</t>
  </si>
  <si>
    <t>800284000358</t>
  </si>
  <si>
    <t>BKS48SS</t>
  </si>
  <si>
    <t>48"W. Backsplash-Stainless</t>
  </si>
  <si>
    <t>800284000372</t>
  </si>
  <si>
    <t>BKS60SS</t>
  </si>
  <si>
    <t>60"W. Backsplash-Stainless</t>
  </si>
  <si>
    <t>800284000389</t>
  </si>
  <si>
    <t>WGP30SS</t>
  </si>
  <si>
    <t>30"W. Warming Shelf Panel (One shelf)-Stainless</t>
  </si>
  <si>
    <t>800284012719</t>
  </si>
  <si>
    <t>WGP36SS</t>
  </si>
  <si>
    <t>36"W. Warming Shelf Panel (Two shelves)-Stainless</t>
  </si>
  <si>
    <t>800284012726</t>
  </si>
  <si>
    <t>WGP48SS</t>
  </si>
  <si>
    <t>48"W. Warming Shelf Panel (Two shelves)-Stainless</t>
  </si>
  <si>
    <t>800284012740</t>
  </si>
  <si>
    <t>Pro Downdrafts and Accessories</t>
  </si>
  <si>
    <t>VDD5300SS</t>
  </si>
  <si>
    <t>Viking Professional 30" Downdraft</t>
  </si>
  <si>
    <t>800284007203</t>
  </si>
  <si>
    <t>VDD5360SS</t>
  </si>
  <si>
    <t>Viking Professional 36" Downdraft</t>
  </si>
  <si>
    <t>800284007210</t>
  </si>
  <si>
    <t>VDD5450SS</t>
  </si>
  <si>
    <t>Viking Professional 45" Downdraft</t>
  </si>
  <si>
    <t>800284007227</t>
  </si>
  <si>
    <t>VDD5480SS</t>
  </si>
  <si>
    <t>Viking Professional 48" Downdraft</t>
  </si>
  <si>
    <t>800284007234</t>
  </si>
  <si>
    <t>VDVI600</t>
  </si>
  <si>
    <t>Interior 600 CFM Ventilator DD</t>
  </si>
  <si>
    <t>800284008736</t>
  </si>
  <si>
    <t>VDVE900</t>
  </si>
  <si>
    <t>Exterior 900 CFM Ventilator DD</t>
  </si>
  <si>
    <t>800284008729</t>
  </si>
  <si>
    <t>VDVE1200</t>
  </si>
  <si>
    <t>Exterior 1200 CFM Ventilaro DD</t>
  </si>
  <si>
    <t>800284008712</t>
  </si>
  <si>
    <t>ARKD</t>
  </si>
  <si>
    <t>Non-duct recirulation kit</t>
  </si>
  <si>
    <t>800284000235</t>
  </si>
  <si>
    <t>BPFD</t>
  </si>
  <si>
    <t>Non-duct filter replacement</t>
  </si>
  <si>
    <t>800284000396</t>
  </si>
  <si>
    <t>HATKD8</t>
  </si>
  <si>
    <t>Transition 1 7/8" x 19" to 8" round</t>
  </si>
  <si>
    <t>800284050360</t>
  </si>
  <si>
    <t>HATKD10</t>
  </si>
  <si>
    <t>Transition 1 7/8" x 19" to 10" round</t>
  </si>
  <si>
    <t>800284050377</t>
  </si>
  <si>
    <t>RCVD8</t>
  </si>
  <si>
    <t>Front panel rough-in for remote flex blower 8"</t>
  </si>
  <si>
    <t>800284002888</t>
  </si>
  <si>
    <t>RCVD10</t>
  </si>
  <si>
    <t>Front panel rough-in for remote blower 10"</t>
  </si>
  <si>
    <t>800284002871</t>
  </si>
  <si>
    <t>VACE36</t>
  </si>
  <si>
    <t>End Caps for 36 3/4" width  {Viking Model}</t>
  </si>
  <si>
    <t>800284003687</t>
  </si>
  <si>
    <t>AXKD2</t>
  </si>
  <si>
    <t>2' of rectangular duct 1 7/8" X 19 1/2"</t>
  </si>
  <si>
    <t>800284000273</t>
  </si>
  <si>
    <t>AXD5</t>
  </si>
  <si>
    <t>Extension Cable- 5'</t>
  </si>
  <si>
    <t>800284000266</t>
  </si>
  <si>
    <t>FSVDD30SS</t>
  </si>
  <si>
    <t>Filler Strip 30" Cooktop</t>
  </si>
  <si>
    <t>800284015314</t>
  </si>
  <si>
    <t>FSVDD36SS</t>
  </si>
  <si>
    <t>Filler Strip 36" Cooktop</t>
  </si>
  <si>
    <t>800284015321</t>
  </si>
  <si>
    <t>FSVRVDD30SS</t>
  </si>
  <si>
    <t>Filler Strip 30" Range</t>
  </si>
  <si>
    <t>800284015338</t>
  </si>
  <si>
    <t>FSVRVDD36SS</t>
  </si>
  <si>
    <t>Filler Strip 36" Range</t>
  </si>
  <si>
    <t>800284015345</t>
  </si>
  <si>
    <t>FSVRVDD48SS</t>
  </si>
  <si>
    <t>Filler Strip 48" Range</t>
  </si>
  <si>
    <t>800284015352</t>
  </si>
  <si>
    <t>Pro Refrigeration</t>
  </si>
  <si>
    <t>VCBB5364LSS</t>
  </si>
  <si>
    <t>36"W. BI Bottom-Mount Ref/Frz (LH)-Stainless</t>
  </si>
  <si>
    <t>800284051213</t>
  </si>
  <si>
    <t>VCBB5364RSS</t>
  </si>
  <si>
    <t>36"W. BI Bottom-Mount Ref/Frz (RH)-Stainless</t>
  </si>
  <si>
    <t>800284051374</t>
  </si>
  <si>
    <t>FDBB5364L</t>
  </si>
  <si>
    <t>36"W. BI Bottom-Mount Ref/Frz (LH)-Custom Panel</t>
  </si>
  <si>
    <t>800284051534</t>
  </si>
  <si>
    <t>FDBB5364R</t>
  </si>
  <si>
    <t>36"W. BI Bottom-Mount Ref/Frz (RH)-Custom Panel</t>
  </si>
  <si>
    <t>800284051541</t>
  </si>
  <si>
    <t>VCSB5424SS</t>
  </si>
  <si>
    <t>42"W. BI Side-by-Side Ref/Frz-Stainless</t>
  </si>
  <si>
    <t>800284051893</t>
  </si>
  <si>
    <t>FDSB5424</t>
  </si>
  <si>
    <t>42"W. BI Side-by-Side Ref/Frz-Custom Panel</t>
  </si>
  <si>
    <t>800284052050</t>
  </si>
  <si>
    <t>VCSB5484SS</t>
  </si>
  <si>
    <t>48"W. BI Side-by-Side Ref/Frz-Stainless</t>
  </si>
  <si>
    <t>800284052067</t>
  </si>
  <si>
    <t>FDSB5484</t>
  </si>
  <si>
    <t>48"W. BI Side-by-Side Ref/Frz-Custom Panel</t>
  </si>
  <si>
    <t>800284052227</t>
  </si>
  <si>
    <t>VCRB5304LSS</t>
  </si>
  <si>
    <t>30"W. BI All Refrigerator (LH)-Stainless</t>
  </si>
  <si>
    <t>800284053934</t>
  </si>
  <si>
    <t>VCRB5304RSS</t>
  </si>
  <si>
    <t>30"W. BI All Refrigerator (RH)-Stainless</t>
  </si>
  <si>
    <t>800284054092</t>
  </si>
  <si>
    <t>FDRB5304L</t>
  </si>
  <si>
    <t>30"W. BI All Refrigerator (LH)-Custom Panel</t>
  </si>
  <si>
    <t>800284054252</t>
  </si>
  <si>
    <t>FDRB5304R</t>
  </si>
  <si>
    <t>30"W. BI All Refrigerator (RH)-Custom Panel</t>
  </si>
  <si>
    <t>800284054269</t>
  </si>
  <si>
    <t>VCRB5364LSS</t>
  </si>
  <si>
    <t>36"W. BI All Refrigerator (LH)-Stainless</t>
  </si>
  <si>
    <t>800284054276</t>
  </si>
  <si>
    <t>VCRB5364RSS</t>
  </si>
  <si>
    <t>36"W. BI All Refrigerator (RH)-Stainless</t>
  </si>
  <si>
    <t>800284054436</t>
  </si>
  <si>
    <t>FDRB5364L</t>
  </si>
  <si>
    <t>36"W. BI All Refrigerator (LH)-Custom Panel</t>
  </si>
  <si>
    <t>800284054597</t>
  </si>
  <si>
    <t>FDRB5364R</t>
  </si>
  <si>
    <t>36"W. BI All Refrigerator (RH)-Custom Panel</t>
  </si>
  <si>
    <t>800284054603</t>
  </si>
  <si>
    <t>VCFB5304LSS</t>
  </si>
  <si>
    <t>30"W. BI All Freezer (LH)-Stainless</t>
  </si>
  <si>
    <t>800284054610</t>
  </si>
  <si>
    <t>VCFB5304RSS</t>
  </si>
  <si>
    <t>30"W. BI All Freezer (RH)-Stainless</t>
  </si>
  <si>
    <t>800284054771</t>
  </si>
  <si>
    <t>FDFB5304L</t>
  </si>
  <si>
    <t>30"W. BI All Freezer (LH)-Custom Panel</t>
  </si>
  <si>
    <t>800284054931</t>
  </si>
  <si>
    <t>FDFB5304R</t>
  </si>
  <si>
    <t>30"W. BI All Freezer (RH)-Custom Panel</t>
  </si>
  <si>
    <t>800284054948</t>
  </si>
  <si>
    <t>VCFB5364LSS</t>
  </si>
  <si>
    <t>36"W. BI All Freezer (LH)-Stainless</t>
  </si>
  <si>
    <t>800284054955</t>
  </si>
  <si>
    <t>VCFB5364RSS</t>
  </si>
  <si>
    <t>36"W. BI All Freezer (RH)-Stainless</t>
  </si>
  <si>
    <t>800284055112</t>
  </si>
  <si>
    <t>FDFB5364L</t>
  </si>
  <si>
    <t>36"W. BI All Freezer (LH)-Custom Panel</t>
  </si>
  <si>
    <t>800284055273</t>
  </si>
  <si>
    <t>FDFB5364R</t>
  </si>
  <si>
    <t>36"W. BI All Freezer (RH)-Custom Panel</t>
  </si>
  <si>
    <t>800284055280</t>
  </si>
  <si>
    <t>VCWB530LSS</t>
  </si>
  <si>
    <t>30"W. Wine Cellar (LH)-Stainless</t>
  </si>
  <si>
    <t>VCWB530RSS</t>
  </si>
  <si>
    <t>30"W. Wine Cellar (RH)-Stainless</t>
  </si>
  <si>
    <t>5 Series Door Panels</t>
  </si>
  <si>
    <t>VCDPB536RDG</t>
  </si>
  <si>
    <t>36"W. 5 Series Bottom-Freezer Door Panel Kit (RH) Damascus Gray</t>
  </si>
  <si>
    <t>VCDPB536RCS</t>
  </si>
  <si>
    <t>36"W. 5 Series Bottom-Freezer Door Panel Kit (RH) Cast Black</t>
  </si>
  <si>
    <t>VCDPB536RSB</t>
  </si>
  <si>
    <t>36"W. 5 Series Bottom-Freezer Door Panel Kit (RH) Slate Blue</t>
  </si>
  <si>
    <t>VCDPB536RAN</t>
  </si>
  <si>
    <t>36"W. 5 Series Bottom-Freezer Door Panel Kit (RH) Antique Bronze</t>
  </si>
  <si>
    <t>VCDPB536RNS</t>
  </si>
  <si>
    <t>36"W. 5 Series Bottom-Freezer Door Panel Kit (RH) November Sky</t>
  </si>
  <si>
    <t>VCDPB536RSC</t>
  </si>
  <si>
    <t>36"W. 5 Series Bottom-Freezer Door Panel Kit (RH) Spiced Cider</t>
  </si>
  <si>
    <t>VCDPB536REU</t>
  </si>
  <si>
    <t>36"W. 5 Series Bottom-Freezer Door Panel Kit (RH) Eucalyptus</t>
  </si>
  <si>
    <t>VCDPB536RSP</t>
  </si>
  <si>
    <t>36"W. 5 Series Bottom-Freezer Door Panel Kit (RH) Splash</t>
  </si>
  <si>
    <t>VCDPB536RMA</t>
  </si>
  <si>
    <t>36"W. 5 Series Bottom-Freezer Door Panel Kit (RH) Martini</t>
  </si>
  <si>
    <t>VCDPB536RBH</t>
  </si>
  <si>
    <t>36"W. 5 Series Bottom-Freezer Door Panel Kit (RH) Blush</t>
  </si>
  <si>
    <t>VCDPB536RIV</t>
  </si>
  <si>
    <t>36"W. 5 Series Bottom-Freezer Door Panel Kit (RH) Ivy</t>
  </si>
  <si>
    <t>VCDPB536RPW</t>
  </si>
  <si>
    <t>36"W. 5 Series Bottom-Freezer Door Panel Kit (RH) Pure White</t>
  </si>
  <si>
    <t>VCDPB536RGH</t>
  </si>
  <si>
    <t>36"W. 5 Series Bottom-Freezer Door Panel Kit (RH) Golden Hour</t>
  </si>
  <si>
    <t>VCDPB536RNA</t>
  </si>
  <si>
    <t>36"W. 5 Series Bottom-Freezer Door Panel Kit (RH) Nantucket</t>
  </si>
  <si>
    <t>VCDPB536RSQ</t>
  </si>
  <si>
    <t>36"W. 5 Series Bottom-Freezer Door Panel Kit (RH) Squall</t>
  </si>
  <si>
    <t>VCDPB536RVA</t>
  </si>
  <si>
    <t>36"W. 5 Series Bottom-Freezer Door Panel Kit (RH) Valentine</t>
  </si>
  <si>
    <t>VCDPB536RON</t>
  </si>
  <si>
    <t>36"W. 5 Series Bottom-Freezer Door Panel Kit (RH) Onyx</t>
  </si>
  <si>
    <t>VCDPB536RDA</t>
  </si>
  <si>
    <t>36"W. 5 Series Bottom-Freezer Door Panel Kit (RH) Daffodil</t>
  </si>
  <si>
    <t>VCDPB536LDG</t>
  </si>
  <si>
    <t>36"W. 5 Series Bottom-Freezer Door Panel Kit (LH) Damascus Gray</t>
  </si>
  <si>
    <t>VCDPB536LCS</t>
  </si>
  <si>
    <t>36"W. 5 Series Bottom-Freezer Door Panel Kit (LH) Cast Black</t>
  </si>
  <si>
    <t>VCDPB536LSB</t>
  </si>
  <si>
    <t>36"W. 5 Series Bottom-Freezer Door Panel Kit (LH) Slate Blue</t>
  </si>
  <si>
    <t>VCDPB536LAN</t>
  </si>
  <si>
    <t>36"W. 5 Series Bottom-Freezer Door Panel Kit (LH) Antique Bronze</t>
  </si>
  <si>
    <t>VCDPB536LNS</t>
  </si>
  <si>
    <t>36"W. 5 Series Bottom-Freezer Door Panel Kit (LH) November Sky</t>
  </si>
  <si>
    <t>VCDPB536LSC</t>
  </si>
  <si>
    <t>36"W. 5 Series Bottom-Freezer Door Panel Kit (LH) Spiced Cider</t>
  </si>
  <si>
    <t>VCDPB536LEU</t>
  </si>
  <si>
    <t>36"W. 5 Series Bottom-Freezer Door Panel Kit (LH) Eucalyptus</t>
  </si>
  <si>
    <t>VCDPB536LSP</t>
  </si>
  <si>
    <t>36"W. 5 Series Bottom-Freezer Door Panel Kit (LH) Splash</t>
  </si>
  <si>
    <t>VCDPB536LMA</t>
  </si>
  <si>
    <t>36"W. 5 Series Bottom-Freezer Door Panel Kit (LH) Martini</t>
  </si>
  <si>
    <t>VCDPB536LBH</t>
  </si>
  <si>
    <t>36"W. 5 Series Bottom-Freezer Door Panel Kit (LH) Blush</t>
  </si>
  <si>
    <t>VCDPB536LIV</t>
  </si>
  <si>
    <t>36"W. 5 Series Bottom-Freezer Door Panel Kit (LH) Ivy</t>
  </si>
  <si>
    <t>VCDPB536LPW</t>
  </si>
  <si>
    <t>36"W. 5 Series Bottom-Freezer Door Panel Kit (LH) Pure White</t>
  </si>
  <si>
    <t>VCDPB536LGH</t>
  </si>
  <si>
    <t>36"W. 5 Series Bottom-Freezer Door Panel Kit (LH) Golden Hour</t>
  </si>
  <si>
    <t>VCDPB536LNA</t>
  </si>
  <si>
    <t>36"W. 5 Series Bottom-Freezer Door Panel Kit (LH) Nantucket</t>
  </si>
  <si>
    <t>VCDPB536LSQ</t>
  </si>
  <si>
    <t>36"W. 5 Series Bottom-Freezer Door Panel Kit (LH) Squall</t>
  </si>
  <si>
    <t>VCDPB536LVA</t>
  </si>
  <si>
    <t>36"W. 5 Series Bottom-Freezer Door Panel Kit (LH) Valentine</t>
  </si>
  <si>
    <t>VCDPB536LON</t>
  </si>
  <si>
    <t>36"W. 5 Series Bottom-Freezer Door Panel Kit (LH) Onyx</t>
  </si>
  <si>
    <t>VCDPB536LDA</t>
  </si>
  <si>
    <t>36"W. 5 Series Bottom-Freezer Door Panel Kit (LH) Daffodil</t>
  </si>
  <si>
    <t>VCDPS542DG</t>
  </si>
  <si>
    <t>42”W. 5 Series SXS Door Panel Kit Damascus Gray</t>
  </si>
  <si>
    <t>VCDPS542CS</t>
  </si>
  <si>
    <t>42”W. 5 Series SXS Door Panel Kit Cast Black</t>
  </si>
  <si>
    <t>VCDPS542SB</t>
  </si>
  <si>
    <t>42”W. 5 Series SXS Door Panel Kit Slate Blue</t>
  </si>
  <si>
    <t>VCDPS542AN</t>
  </si>
  <si>
    <t>42”W. 5 Series SXS Door Panel Kit Antique Bronze</t>
  </si>
  <si>
    <t>VCDPS542NS</t>
  </si>
  <si>
    <t>42”W. 5 Series SXS Door Panel Kit November Sky</t>
  </si>
  <si>
    <t>VCDPS542SC</t>
  </si>
  <si>
    <t>42”W. 5 Series SXS Door Panel Kit Spiced Cider</t>
  </si>
  <si>
    <t>VCDPS542EU</t>
  </si>
  <si>
    <t>42”W. 5 Series SXS Door Panel Kit Eucalyptus</t>
  </si>
  <si>
    <t>VCDPS542SP</t>
  </si>
  <si>
    <t>42”W. 5 Series SXS Door Panel Kit Splash</t>
  </si>
  <si>
    <t>VCDPS542MA</t>
  </si>
  <si>
    <t>42”W. 5 Series SXS Door Panel Kit Martini</t>
  </si>
  <si>
    <t>VCDPS542BH</t>
  </si>
  <si>
    <t>42”W. 5 Series SXS Door Panel Kit Blush</t>
  </si>
  <si>
    <t>VCDPS542IV</t>
  </si>
  <si>
    <t>42”W. 5 Series SXS Door Panel Kit Ivy</t>
  </si>
  <si>
    <t>VCDPS542PW</t>
  </si>
  <si>
    <t>42”W. 5 Series SXS Door Panel Kit Pure White</t>
  </si>
  <si>
    <t>VCDPS542GH</t>
  </si>
  <si>
    <t>42”W. 5 Series SXS Door Panel Kit Golden Hour</t>
  </si>
  <si>
    <t>VCDPS542NA</t>
  </si>
  <si>
    <t>42”W. 5 Series SXS Door Panel Kit Nantucket</t>
  </si>
  <si>
    <t>VCDPS542SQ</t>
  </si>
  <si>
    <t>42”W. 5 Series SXS Door Panel Kit Squall</t>
  </si>
  <si>
    <t>VCDPS542VA</t>
  </si>
  <si>
    <t>42”W. 5 Series SXS Door Panel Kit Valentine</t>
  </si>
  <si>
    <t>VCDPS542ON</t>
  </si>
  <si>
    <t>42”W. 5 Series SXS Door Panel Kit Onyx</t>
  </si>
  <si>
    <t>VCDPS542DA</t>
  </si>
  <si>
    <t>42”W. 5 Series SXS Door Panel Kit Daffodil</t>
  </si>
  <si>
    <t>VCDPS548DG</t>
  </si>
  <si>
    <t>48”W. 5 Series SXS Door Panel Kit Damascus Gray</t>
  </si>
  <si>
    <t>VCDPS548CS</t>
  </si>
  <si>
    <t>48”W. 5 Series SXS Door Panel Kit Cast Black</t>
  </si>
  <si>
    <t>VCDPS548SB</t>
  </si>
  <si>
    <t>48”W. 5 Series SXS Door Panel Kit Slate Blue</t>
  </si>
  <si>
    <t>VCDPS548AN</t>
  </si>
  <si>
    <t>48”W. 5 Series SXS Door Panel Kit Antique Bronze</t>
  </si>
  <si>
    <t>VCDPS548NS</t>
  </si>
  <si>
    <t>48”W. 5 Series SXS Door Panel Kit November Sky</t>
  </si>
  <si>
    <t>VCDPS548SC</t>
  </si>
  <si>
    <t>48”W. 5 Series SXS Door Panel Kit Spiced Cider</t>
  </si>
  <si>
    <t>VCDPS548EU</t>
  </si>
  <si>
    <t>48”W. 5 Series SXS Door Panel Kit Eucalyptus</t>
  </si>
  <si>
    <t>VCDPS548SP</t>
  </si>
  <si>
    <t>48”W. 5 Series SXS Door Panel Kit Splash</t>
  </si>
  <si>
    <t>VCDPS548MA</t>
  </si>
  <si>
    <t>48”W. 5 Series SXS Door Panel Kit Martini</t>
  </si>
  <si>
    <t>VCDPS548BH</t>
  </si>
  <si>
    <t>48”W. 5 Series SXS Door Panel Kit Blush</t>
  </si>
  <si>
    <t>VCDPS548IV</t>
  </si>
  <si>
    <t>48”W. 5 Series SXS Door Panel Kit Ivy</t>
  </si>
  <si>
    <t>VCDPS548PW</t>
  </si>
  <si>
    <t>48”W. 5 Series SXS Door Panel Kit Pure White</t>
  </si>
  <si>
    <t>VCDPS548GH</t>
  </si>
  <si>
    <t>48”W. 5 Series SXS Door Panel Kit Golden Hour</t>
  </si>
  <si>
    <t>VCDPS548NA</t>
  </si>
  <si>
    <t>48”W. 5 Series SXS Door Panel Kit Nantucket</t>
  </si>
  <si>
    <t>VCDPS548SQ</t>
  </si>
  <si>
    <t>48”W. 5 Series SXS Door Panel Kit Squall</t>
  </si>
  <si>
    <t>VCDPS548VA</t>
  </si>
  <si>
    <t>48”W. 5 Series SXS Door Panel Kit Valentine</t>
  </si>
  <si>
    <t>VCDPS548ON</t>
  </si>
  <si>
    <t>48”W. 5 Series SXS Door Panel Kit Onyx</t>
  </si>
  <si>
    <t>VCDPS548DA</t>
  </si>
  <si>
    <t>48”W. 5 Series SXS Door Panel Kit Daffodil</t>
  </si>
  <si>
    <t>NEW INTEGRATED REFRIGERATION</t>
  </si>
  <si>
    <t>FDBMIC7360L</t>
  </si>
  <si>
    <t>36"W. Integrated Bottom Freezer - Custom Panel Left Hinge</t>
  </si>
  <si>
    <t>800284088035</t>
  </si>
  <si>
    <t>FDBMIC7360R</t>
  </si>
  <si>
    <t>36"W. Integrated Bottom Freezer - Custom Panel Right Hinge</t>
  </si>
  <si>
    <t>800284088042</t>
  </si>
  <si>
    <t>FDFZIC7180L</t>
  </si>
  <si>
    <t>18"W. Integrated All Freezer - Custom Panel Left Hinge</t>
  </si>
  <si>
    <t>800284087878</t>
  </si>
  <si>
    <t>FDFZIC7180R</t>
  </si>
  <si>
    <t>18"W. Integrated All Freezer - Custom Panel Right Hinge</t>
  </si>
  <si>
    <t>800284087885</t>
  </si>
  <si>
    <t>FDFZIC7240L</t>
  </si>
  <si>
    <t>24"W. Integrated All Freezer - Custom Panel Left Hinge</t>
  </si>
  <si>
    <t>800284087892</t>
  </si>
  <si>
    <t>FDFZIC7240R</t>
  </si>
  <si>
    <t>24"W. Integrated All Freezer - Custom Panel Right Hinge</t>
  </si>
  <si>
    <t>800284087908</t>
  </si>
  <si>
    <t>FDFZIC7300L</t>
  </si>
  <si>
    <t>30"W. Integrated All Freezer - Custom Panel Left Hinge</t>
  </si>
  <si>
    <t>800284087915</t>
  </si>
  <si>
    <t>FDFZIC7300R</t>
  </si>
  <si>
    <t>30"W. Integrated All Freezer - Custom Panel Right Hinge</t>
  </si>
  <si>
    <t>800284087922</t>
  </si>
  <si>
    <t>FDFZIC7360L</t>
  </si>
  <si>
    <t>36"W. Integrated All Freezer - Custom Panel Left Hinge</t>
  </si>
  <si>
    <t>800284087939</t>
  </si>
  <si>
    <t>FDFZIC7360R</t>
  </si>
  <si>
    <t>36"W. Integrated All Freezer - Custom Panel Right Hinge</t>
  </si>
  <si>
    <t>800284087946</t>
  </si>
  <si>
    <t>FDREIC7240L</t>
  </si>
  <si>
    <t>24"W. Integrated All Refrigerator - Custom Panel Left Hinge</t>
  </si>
  <si>
    <t>800284087953</t>
  </si>
  <si>
    <t>FDREIC7240R</t>
  </si>
  <si>
    <t>24"W. Integrated All Refrigerator - Custom Panel Right Hinge</t>
  </si>
  <si>
    <t>800284087960</t>
  </si>
  <si>
    <t>FDREIC7300L</t>
  </si>
  <si>
    <t>30"W. Integrated All Refrigerator - Custom Panel Left Hinge</t>
  </si>
  <si>
    <t>800284087977</t>
  </si>
  <si>
    <t>FDREIC7300R</t>
  </si>
  <si>
    <t>30"W. Integrated All Refrigerator - Custom Panel Right Hinge</t>
  </si>
  <si>
    <t>800284087984</t>
  </si>
  <si>
    <t>FDREIC7360L</t>
  </si>
  <si>
    <t>36"W. Integrated All Refrigerator - Custom Panel Left Hinge</t>
  </si>
  <si>
    <t>800284087991</t>
  </si>
  <si>
    <t>FDREIC7360R</t>
  </si>
  <si>
    <t>36"W. Integrated All Refrigerator - Custom Panel Right Hinge</t>
  </si>
  <si>
    <t>800284088004</t>
  </si>
  <si>
    <t>FDWCIC7240L</t>
  </si>
  <si>
    <t>24"W. Integrated Wine Column - Custom Panel Left Hinge</t>
  </si>
  <si>
    <t>800284088059</t>
  </si>
  <si>
    <t>FDWCIC7240R</t>
  </si>
  <si>
    <t>24"W. Integrated Wine Column - Custom Panel Right Hinge</t>
  </si>
  <si>
    <t>800284088066</t>
  </si>
  <si>
    <t>NEW INTEGRATED REFRIGERATION ACCESSORIES</t>
  </si>
  <si>
    <t>VI718CDPSS</t>
  </si>
  <si>
    <t>18"W. Integrated Column Door Panel - Stainless Steel</t>
  </si>
  <si>
    <t>800284088097</t>
  </si>
  <si>
    <t>VI718CDPDG</t>
  </si>
  <si>
    <t>18"W. Integrated Column Door Panel - Damascus Gray</t>
  </si>
  <si>
    <t>800284088103</t>
  </si>
  <si>
    <t>VI718CDPCS</t>
  </si>
  <si>
    <t>18"W. Integrated Column Door Panel - Cast Black</t>
  </si>
  <si>
    <t>800284088110</t>
  </si>
  <si>
    <t>VI718CDPSB</t>
  </si>
  <si>
    <t>18"W. Integrated Column Door Panel - Slate Blue</t>
  </si>
  <si>
    <t>800284088127</t>
  </si>
  <si>
    <t>VI718CDPAN</t>
  </si>
  <si>
    <t>18"W. Integrated Column Door Panel - Antique Bronze</t>
  </si>
  <si>
    <t>800284088134</t>
  </si>
  <si>
    <t>VI718CDPNS</t>
  </si>
  <si>
    <t>18"W. Integrated Column Door Panel - November Sky</t>
  </si>
  <si>
    <t>800284088141</t>
  </si>
  <si>
    <t>VI718CDPSC</t>
  </si>
  <si>
    <t>18"W. Integrated Column Door Panel - Spiced Cider</t>
  </si>
  <si>
    <t>800284088158</t>
  </si>
  <si>
    <t>VI718CDPEU</t>
  </si>
  <si>
    <t>18"W. Integrated Column Door Panel - Eucalyptus</t>
  </si>
  <si>
    <t>800284088165</t>
  </si>
  <si>
    <t>VI718CDPSP</t>
  </si>
  <si>
    <t>18"W. Integrated Column Door Panel - Splash</t>
  </si>
  <si>
    <t>800284088172</t>
  </si>
  <si>
    <t>VI718CDPMA</t>
  </si>
  <si>
    <t>18"W. Integrated Column Door Panel - Martini</t>
  </si>
  <si>
    <t>800284088189</t>
  </si>
  <si>
    <t>VI718CDPBH</t>
  </si>
  <si>
    <t>18"W. Integrated Column Door Panel - Blush</t>
  </si>
  <si>
    <t>800284088196</t>
  </si>
  <si>
    <t>VI718CDPIV</t>
  </si>
  <si>
    <t>18"W. Integrated Column Door Panel - Ivy</t>
  </si>
  <si>
    <t>800284088202</t>
  </si>
  <si>
    <t>VI718CDPPW</t>
  </si>
  <si>
    <t>18"W. Integrated Column Door Panel - Pure White</t>
  </si>
  <si>
    <t>800284088219</t>
  </si>
  <si>
    <t>VI718CDPGH</t>
  </si>
  <si>
    <t>18"W. Integrated Column Door Panel - Golden Hour</t>
  </si>
  <si>
    <t>800284088226</t>
  </si>
  <si>
    <t>VI718CDPNA</t>
  </si>
  <si>
    <t>18"W. Integrated Column Door Panel - Nantucket</t>
  </si>
  <si>
    <t>800284088233</t>
  </si>
  <si>
    <t>VI718CDPSQ</t>
  </si>
  <si>
    <t>18"W. Integrated Column Door Panel - Squall</t>
  </si>
  <si>
    <t>800284088240</t>
  </si>
  <si>
    <t>VI718CDPVA</t>
  </si>
  <si>
    <t>18"W. Integrated Column Door Panel - Valentine</t>
  </si>
  <si>
    <t>800284088257</t>
  </si>
  <si>
    <t>VI718CDPON</t>
  </si>
  <si>
    <t>18"W. Integrated Column Door Panel - Onyx</t>
  </si>
  <si>
    <t>800284088264</t>
  </si>
  <si>
    <t>VI718CDPDA</t>
  </si>
  <si>
    <t>18"W. Integrated Column Door Panel - Daffodil</t>
  </si>
  <si>
    <t>800284088271</t>
  </si>
  <si>
    <t>VI724CDPSS</t>
  </si>
  <si>
    <t>24"W. Integrated Column Door Panel - Stainless Steel</t>
  </si>
  <si>
    <t>800284088288</t>
  </si>
  <si>
    <t>VI724CDPDG</t>
  </si>
  <si>
    <t>24"W. Integrated Column Door Panel - Damascus Gray</t>
  </si>
  <si>
    <t>800284088295</t>
  </si>
  <si>
    <t>VI724CDPCS</t>
  </si>
  <si>
    <t>24"W. Integrated Column Door Panel - Cast Black</t>
  </si>
  <si>
    <t>800284088301</t>
  </si>
  <si>
    <t>VI724CDPSB</t>
  </si>
  <si>
    <t>24"W. Integrated Column Door Panel - Slate Blue</t>
  </si>
  <si>
    <t>800284088318</t>
  </si>
  <si>
    <t>VI724CDPAN</t>
  </si>
  <si>
    <t>24"W. Integrated Column Door Panel - Antique Bronze</t>
  </si>
  <si>
    <t>800284088325</t>
  </si>
  <si>
    <t>VI724CDPNS</t>
  </si>
  <si>
    <t>24"W. Integrated Column Door Panel - November Sky</t>
  </si>
  <si>
    <t>800284088332</t>
  </si>
  <si>
    <t>VI724CDPSC</t>
  </si>
  <si>
    <t>24"W. Integrated Column Door Panel - Spiced Cider</t>
  </si>
  <si>
    <t>800284088349</t>
  </si>
  <si>
    <t>VI724CDPEU</t>
  </si>
  <si>
    <t>24"W. Integrated Column Door Panel - Eucalyptus</t>
  </si>
  <si>
    <t>800284088356</t>
  </si>
  <si>
    <t>VI724CDPSP</t>
  </si>
  <si>
    <t>24"W. Integrated Column Door Panel - Splash</t>
  </si>
  <si>
    <t>800284088363</t>
  </si>
  <si>
    <t>VI724CDPMA</t>
  </si>
  <si>
    <t>24"W. Integrated Column Door Panel - Martini</t>
  </si>
  <si>
    <t>800284088370</t>
  </si>
  <si>
    <t>VI724CDPBH</t>
  </si>
  <si>
    <t>24"W. Integrated Column Door Panel - Blush</t>
  </si>
  <si>
    <t>800284088387</t>
  </si>
  <si>
    <t>VI724CDPIV</t>
  </si>
  <si>
    <t>24"W. Integrated Column Door Panel - Ivy</t>
  </si>
  <si>
    <t>800284088394</t>
  </si>
  <si>
    <t>VI724CDPPW</t>
  </si>
  <si>
    <t>24"W. Integrated Column Door Panel - Pure White</t>
  </si>
  <si>
    <t>800284088400</t>
  </si>
  <si>
    <t>VI724CDPGH</t>
  </si>
  <si>
    <t>24"W. Integrated Column Door Panel - Golden Hour</t>
  </si>
  <si>
    <t>800284088417</t>
  </si>
  <si>
    <t>VI724CDPNA</t>
  </si>
  <si>
    <t>24"W. Integrated Column Door Panel - Nantucket</t>
  </si>
  <si>
    <t>800284088424</t>
  </si>
  <si>
    <t>VI724CDPSQ</t>
  </si>
  <si>
    <t>24"W. Integrated Column Door Panel - Squall</t>
  </si>
  <si>
    <t>800284088431</t>
  </si>
  <si>
    <t>VI724CDPVA</t>
  </si>
  <si>
    <t>24"W. Integrated Column Door Panel - Valentine</t>
  </si>
  <si>
    <t>800284088448</t>
  </si>
  <si>
    <t>VI724CDPON</t>
  </si>
  <si>
    <t>24"W. Integrated Column Door Panel - Onyx</t>
  </si>
  <si>
    <t>800284088455</t>
  </si>
  <si>
    <t>VI724CDPDA</t>
  </si>
  <si>
    <t>24"W. Integrated Column Door Panel - Daffodil</t>
  </si>
  <si>
    <t>800284088462</t>
  </si>
  <si>
    <t>VI730CDPSS</t>
  </si>
  <si>
    <t>30"W. Integrated Column Door Panel - Stainless Steel</t>
  </si>
  <si>
    <t>800284088479</t>
  </si>
  <si>
    <t>VI730CDPDG</t>
  </si>
  <si>
    <t>30"W. Integrated Column Door Panel - Damascus Gray</t>
  </si>
  <si>
    <t>800284088486</t>
  </si>
  <si>
    <t>VI730CDPCS</t>
  </si>
  <si>
    <t>30"W. Integrated Column Door Panel - Cast Black</t>
  </si>
  <si>
    <t>800284088493</t>
  </si>
  <si>
    <t>VI730CDPSB</t>
  </si>
  <si>
    <t>30"W. Integrated Column Door Panel - Slate Blue</t>
  </si>
  <si>
    <t>800284088509</t>
  </si>
  <si>
    <t>VI730CDPAN</t>
  </si>
  <si>
    <t>30"W. Integrated Column Door Panel - Antique Bronze</t>
  </si>
  <si>
    <t>800284088516</t>
  </si>
  <si>
    <t>VI730CDPNS</t>
  </si>
  <si>
    <t>30"W. Integrated Column Door Panel - November Sky</t>
  </si>
  <si>
    <t>800284088523</t>
  </si>
  <si>
    <t>VI730CDPSC</t>
  </si>
  <si>
    <t>30"W. Integrated Column Door Panel - Spiced Cider</t>
  </si>
  <si>
    <t>800284088530</t>
  </si>
  <si>
    <t>VI730CDPEU</t>
  </si>
  <si>
    <t>30"W. Integrated Column Door Panel - Eucalyptus</t>
  </si>
  <si>
    <t>800284088547</t>
  </si>
  <si>
    <t>VI730CDPSP</t>
  </si>
  <si>
    <t>30"W. Integrated Column Door Panel - Splash</t>
  </si>
  <si>
    <t>800284088554</t>
  </si>
  <si>
    <t>VI730CDPMA</t>
  </si>
  <si>
    <t>30"W. Integrated Column Door Panel - Martini</t>
  </si>
  <si>
    <t>800284088561</t>
  </si>
  <si>
    <t>VI730CDPBH</t>
  </si>
  <si>
    <t>30"W. Integrated Column Door Panel - Blush</t>
  </si>
  <si>
    <t>800284088578</t>
  </si>
  <si>
    <t>VI730CDPIV</t>
  </si>
  <si>
    <t>30"W. Integrated Column Door Panel - Ivy</t>
  </si>
  <si>
    <t>800284088585</t>
  </si>
  <si>
    <t>VI730CDPPW</t>
  </si>
  <si>
    <t>30"W. Integrated Column Door Panel - Pure White</t>
  </si>
  <si>
    <t>800284088592</t>
  </si>
  <si>
    <t>VI730CDPGH</t>
  </si>
  <si>
    <t>30"W. Integrated Column Door Panel - Golden Hour</t>
  </si>
  <si>
    <t>800284088608</t>
  </si>
  <si>
    <t>VI730CDPNA</t>
  </si>
  <si>
    <t>30"W. Integrated Column Door Panel - Nantucket</t>
  </si>
  <si>
    <t>800284088615</t>
  </si>
  <si>
    <t>VI730CDPSQ</t>
  </si>
  <si>
    <t>30"W. Integrated Column Door Panel - Squall</t>
  </si>
  <si>
    <t>800284088622</t>
  </si>
  <si>
    <t>VI730CDPVA</t>
  </si>
  <si>
    <t>30"W. Integrated Column Door Panel - Valentine</t>
  </si>
  <si>
    <t>800284088639</t>
  </si>
  <si>
    <t>VI730CDPON</t>
  </si>
  <si>
    <t>30"W. Integrated Column Door Panel - Onyx</t>
  </si>
  <si>
    <t>800284088646</t>
  </si>
  <si>
    <t>VI730CDPDA</t>
  </si>
  <si>
    <t>30"W. Integrated Column Door Panel - Daffodil</t>
  </si>
  <si>
    <t>800284088653</t>
  </si>
  <si>
    <t>VI736CDPSS</t>
  </si>
  <si>
    <t>36"W. Integrated Column Door Panel - Stainless Steel</t>
  </si>
  <si>
    <t>800284088660</t>
  </si>
  <si>
    <t>VI736CDPDG</t>
  </si>
  <si>
    <t>36"W. Integrated Column Door Panel - Damascus Gray</t>
  </si>
  <si>
    <t>800284088677</t>
  </si>
  <si>
    <t>VI736CDPCS</t>
  </si>
  <si>
    <t>36"W. Integrated Column Door Panel - Cast Black</t>
  </si>
  <si>
    <t>800284088684</t>
  </si>
  <si>
    <t>VI736CDPSB</t>
  </si>
  <si>
    <t>36"W. Integrated Column Door Panel - Slate Blue</t>
  </si>
  <si>
    <t>800284088691</t>
  </si>
  <si>
    <t>VI736CDPAN</t>
  </si>
  <si>
    <t>36"W. Integrated Column Door Panel - Antique Bronze</t>
  </si>
  <si>
    <t>800284088707</t>
  </si>
  <si>
    <t>VI736CDPNS</t>
  </si>
  <si>
    <t>36"W. Integrated Column Door Panel - November Sky</t>
  </si>
  <si>
    <t>800284088714</t>
  </si>
  <si>
    <t>VI736CDPSC</t>
  </si>
  <si>
    <t>36"W. Integrated Column Door Panel - Spiced Cider</t>
  </si>
  <si>
    <t>800284088721</t>
  </si>
  <si>
    <t>VI736CDPEU</t>
  </si>
  <si>
    <t>36"W. Integrated Column Door Panel - Eucalyptus</t>
  </si>
  <si>
    <t>800284088738</t>
  </si>
  <si>
    <t>VI736CDPSP</t>
  </si>
  <si>
    <t>36"W. Integrated Column Door Panel - Splash</t>
  </si>
  <si>
    <t>800284088745</t>
  </si>
  <si>
    <t>VI736CDPMA</t>
  </si>
  <si>
    <t>36"W. Integrated Column Door Panel - Martini</t>
  </si>
  <si>
    <t>800284088752</t>
  </si>
  <si>
    <t>VI736CDPBH</t>
  </si>
  <si>
    <t>36"W. Integrated Column Door Panel - Blush</t>
  </si>
  <si>
    <t>800284088769</t>
  </si>
  <si>
    <t>VI736CDPIV</t>
  </si>
  <si>
    <t>36"W. Integrated Column Door Panel - Ivy</t>
  </si>
  <si>
    <t>800284088776</t>
  </si>
  <si>
    <t>VI736CDPPW</t>
  </si>
  <si>
    <t>36"W. Integrated Column Door Panel - Pure White</t>
  </si>
  <si>
    <t>800284088783</t>
  </si>
  <si>
    <t>VI736CDPGH</t>
  </si>
  <si>
    <t>36"W. Integrated Column Door Panel - Golden Hour</t>
  </si>
  <si>
    <t>800284088790</t>
  </si>
  <si>
    <t>VI736CDPNA</t>
  </si>
  <si>
    <t>36"W. Integrated Column Door Panel - Nantucket</t>
  </si>
  <si>
    <t>800284088806</t>
  </si>
  <si>
    <t>VI736CDPSQ</t>
  </si>
  <si>
    <t>36"W. Integrated Column Door Panel - Squall</t>
  </si>
  <si>
    <t>800284088813</t>
  </si>
  <si>
    <t>VI736CDPVA</t>
  </si>
  <si>
    <t>36"W. Integrated Column Door Panel - Valentine</t>
  </si>
  <si>
    <t>800284088820</t>
  </si>
  <si>
    <t>VI736CDPON</t>
  </si>
  <si>
    <t>36"W. Integrated Column Door Panel - Onyx</t>
  </si>
  <si>
    <t>800284088837</t>
  </si>
  <si>
    <t>VI736CDPDA</t>
  </si>
  <si>
    <t>36"W. Integrated Column Door Panel - Daffodil</t>
  </si>
  <si>
    <t>800284088844</t>
  </si>
  <si>
    <t>VI736BDPRSS</t>
  </si>
  <si>
    <t>36"W. Integrated Bottom Freezer Door Panel Right Hinge - Stainless</t>
  </si>
  <si>
    <t>800284088851</t>
  </si>
  <si>
    <t>VI736BDPRDG</t>
  </si>
  <si>
    <t>36"W. Integrated Bottom Freezer Door Panel Right Hinge - Damascus Gray</t>
  </si>
  <si>
    <t>800284088868</t>
  </si>
  <si>
    <t>VI736BDPRCS</t>
  </si>
  <si>
    <t>36"W. Integrated Bottom Freezer Door Panel Right Hinge - Cast Black</t>
  </si>
  <si>
    <t>800284088875</t>
  </si>
  <si>
    <t>VI736BDPRSB</t>
  </si>
  <si>
    <t>36"W. Integrated Bottom Freezer Door Panel Right Hinge - Slate Blue</t>
  </si>
  <si>
    <t>800284088882</t>
  </si>
  <si>
    <t>VI736BDPRAN</t>
  </si>
  <si>
    <t>36"W. Integrated Bottom Freezer Door Panel Right Hinge - Antique Bronze</t>
  </si>
  <si>
    <t>800284088899</t>
  </si>
  <si>
    <t>VI736BDPRNS</t>
  </si>
  <si>
    <t>36"W. Integrated Bottom Freezer Door Panel Right Hinge - November Sky</t>
  </si>
  <si>
    <t>800284088905</t>
  </si>
  <si>
    <t>VI736BDPRSC</t>
  </si>
  <si>
    <t>36"W. Integrated Bottom Freezer Door Panel Right Hinge - Spiced Cider</t>
  </si>
  <si>
    <t>800284088912</t>
  </si>
  <si>
    <t>VI736BDPREU</t>
  </si>
  <si>
    <t>36"W. Integrated Bottom Freezer Door Panel Right Hinge - Eucalyptus</t>
  </si>
  <si>
    <t>800284088929</t>
  </si>
  <si>
    <t>VI736BDPRSP</t>
  </si>
  <si>
    <t>36"W. Integrated Bottom Freezer Door Panel Right Hinge - Splash</t>
  </si>
  <si>
    <t>800284088936</t>
  </si>
  <si>
    <t>VI736BDPRMA</t>
  </si>
  <si>
    <t>36"W. Integrated Bottom Freezer Door Panel Right Hinge - Martini</t>
  </si>
  <si>
    <t>800284088943</t>
  </si>
  <si>
    <t>VI736BDPRBH</t>
  </si>
  <si>
    <t>36"W. Integrated Bottom Freezer Door Panel Right Hinge - Blush</t>
  </si>
  <si>
    <t>800284088950</t>
  </si>
  <si>
    <t>VI736BDPRIV</t>
  </si>
  <si>
    <t>36"W. Integrated Bottom Freezer Door Panel Right Hinge - Ivy</t>
  </si>
  <si>
    <t>800284088967</t>
  </si>
  <si>
    <t>VI736BDPRPW</t>
  </si>
  <si>
    <t>36"W. Integrated Bottom Freezer Door Panel Right Hinge - Pure White</t>
  </si>
  <si>
    <t>800284088974</t>
  </si>
  <si>
    <t>VI736BDPRGH</t>
  </si>
  <si>
    <t>36"W. Integrated Bottom Freezer Door Panel Right Hinge - Golden Hour</t>
  </si>
  <si>
    <t>800284088981</t>
  </si>
  <si>
    <t>VI736BDPRNA</t>
  </si>
  <si>
    <t>36"W. Integrated Bottom Freezer Door Panel Right Hinge - Nantucket</t>
  </si>
  <si>
    <t>800284088998</t>
  </si>
  <si>
    <t>VI736BDPRSQ</t>
  </si>
  <si>
    <t>36"W. Integrated Bottom Freezer Door Panel Right Hinge - Squall</t>
  </si>
  <si>
    <t>800284089001</t>
  </si>
  <si>
    <t>VI736BDPRVA</t>
  </si>
  <si>
    <t>36"W. Integrated Bottom Freezer Door Panel Right Hinge - Valentine</t>
  </si>
  <si>
    <t>800284089018</t>
  </si>
  <si>
    <t>VI736BDPRON</t>
  </si>
  <si>
    <t>36"W. Integrated Bottom Freezer Door Panel Right Hinge - Onyx</t>
  </si>
  <si>
    <t>800284089025</t>
  </si>
  <si>
    <t>VI736BDPRDA</t>
  </si>
  <si>
    <t>36"W. Integrated Bottom Freezer Door Panel Right Hinge - Daffodil</t>
  </si>
  <si>
    <t>800284089032</t>
  </si>
  <si>
    <t>VI736BDPLSS</t>
  </si>
  <si>
    <t>36"W. Integrated Bottom Freezer Door Panel Left Hinge - Stainless</t>
  </si>
  <si>
    <t>800284089049</t>
  </si>
  <si>
    <t>VI736BDPLDG</t>
  </si>
  <si>
    <t>36"W. Integrated Bottom Freezer Door Panel Left Hinge - Damascus Gray</t>
  </si>
  <si>
    <t>800284089056</t>
  </si>
  <si>
    <t>VI736BDPLCS</t>
  </si>
  <si>
    <t>36"W. Integrated Bottom Freezer Door Panel Left Hinge - Cast Black</t>
  </si>
  <si>
    <t>800284089063</t>
  </si>
  <si>
    <t>VI736BDPLSB</t>
  </si>
  <si>
    <t>36"W. Integrated Bottom Freezer Door Panel Left Hinge - Slate Blue</t>
  </si>
  <si>
    <t>800284089070</t>
  </si>
  <si>
    <t>VI736BDPLAN</t>
  </si>
  <si>
    <t>36"W. Integrated Bottom Freezer Door Panel Left Hinge - Antique Bronze</t>
  </si>
  <si>
    <t>800284089087</t>
  </si>
  <si>
    <t>VI736BDPLNS</t>
  </si>
  <si>
    <t>36"W. Integrated Bottom Freezer Door Panel Left Hinge - November Sky</t>
  </si>
  <si>
    <t>800284089094</t>
  </si>
  <si>
    <t>VI736BDPLSC</t>
  </si>
  <si>
    <t>36"W. Integrated Bottom Freezer Door Panel Left Hinge - Spiced Cider</t>
  </si>
  <si>
    <t>800284089100</t>
  </si>
  <si>
    <t>VI736BDPLEU</t>
  </si>
  <si>
    <t>36"W. Integrated Bottom Freezer Door Panel Left Hinge - Eucalyptus</t>
  </si>
  <si>
    <t>800284089117</t>
  </si>
  <si>
    <t>VI736BDPLSP</t>
  </si>
  <si>
    <t>36"W. Integrated Bottom Freezer Door Panel Left Hinge - Splash</t>
  </si>
  <si>
    <t>800284089124</t>
  </si>
  <si>
    <t>VI736BDPLMA</t>
  </si>
  <si>
    <t>36"W. Integrated Bottom Freezer Door Panel Left Hinge - Martini</t>
  </si>
  <si>
    <t>800284089131</t>
  </si>
  <si>
    <t>VI736BDPLBH</t>
  </si>
  <si>
    <t>36"W. Integrated Bottom Freezer Door Panel Left Hinge - Blush</t>
  </si>
  <si>
    <t>800284089148</t>
  </si>
  <si>
    <t>VI736BDPLIV</t>
  </si>
  <si>
    <t>36"W. Integrated Bottom Freezer Door Panel Left Hinge - Ivy</t>
  </si>
  <si>
    <t>800284089155</t>
  </si>
  <si>
    <t>VI736BDPLPW</t>
  </si>
  <si>
    <t>36"W. Integrated Bottom Freezer Door Panel Left Hinge - Pure White</t>
  </si>
  <si>
    <t>800284089162</t>
  </si>
  <si>
    <t>VI736BDPLGH</t>
  </si>
  <si>
    <t>36"W. Integrated Bottom Freezer Door Panel Left Hinge - Golden Hour</t>
  </si>
  <si>
    <t>800284089179</t>
  </si>
  <si>
    <t>VI736BDPLNA</t>
  </si>
  <si>
    <t>36"W. Integrated Bottom Freezer Door Panel Left Hinge - Nantucket</t>
  </si>
  <si>
    <t>800284089186</t>
  </si>
  <si>
    <t>VI736BDPLSQ</t>
  </si>
  <si>
    <t>36"W. Integrated Bottom Freezer Door Panel Left Hinge - Squall</t>
  </si>
  <si>
    <t>800284089193</t>
  </si>
  <si>
    <t>VI736BDPLVA</t>
  </si>
  <si>
    <t>36"W. Integrated Bottom Freezer Door Panel Left Hinge - Valentine</t>
  </si>
  <si>
    <t>800284089209</t>
  </si>
  <si>
    <t>VI736BDPLON</t>
  </si>
  <si>
    <t>36"W. Integrated Bottom Freezer Door Panel Left Hinge - Onyx</t>
  </si>
  <si>
    <t>800284089216</t>
  </si>
  <si>
    <t>VI736BDPLDA</t>
  </si>
  <si>
    <t>36"W. Integrated Bottom Freezer Door Panel Left Hinge - Daffodil</t>
  </si>
  <si>
    <t>800284089223</t>
  </si>
  <si>
    <t>VI724WDPLSS</t>
  </si>
  <si>
    <t>24"W. Integrated Wine Cellar Door Panel - Stainless Steel Left Hinge</t>
  </si>
  <si>
    <t>800284089230</t>
  </si>
  <si>
    <t>VI724WDPLDG</t>
  </si>
  <si>
    <t>24"W. Integrated Wine Cellar Door Panel - Damascus Gray Left Hinge</t>
  </si>
  <si>
    <t>800284089247</t>
  </si>
  <si>
    <t>VI724WDPLCS</t>
  </si>
  <si>
    <t>24"W. Integrated Wine Cellar Door Panel - Cast Black Left Hinge</t>
  </si>
  <si>
    <t>800284089254</t>
  </si>
  <si>
    <t>VI724WDPLSB</t>
  </si>
  <si>
    <t>24"W. Integrated Wine Cellar Door Panel - Slate Blue Left Hinge</t>
  </si>
  <si>
    <t>800284089261</t>
  </si>
  <si>
    <t>VI724WDPLAN</t>
  </si>
  <si>
    <t>24"W. Integrated Wine Cellar Door Panel - Antique Bronze Left Hinge</t>
  </si>
  <si>
    <t>800284089278</t>
  </si>
  <si>
    <t>VI724WDPLNS</t>
  </si>
  <si>
    <t>24"W. Integrated Wine Cellar Door Panel - November Sky Left Hinge</t>
  </si>
  <si>
    <t>800284089285</t>
  </si>
  <si>
    <t>VI724WDPLSC</t>
  </si>
  <si>
    <t>24"W. Integrated Wine Cellar Door Panel - Spiced Cider Left Hinge</t>
  </si>
  <si>
    <t>800284089292</t>
  </si>
  <si>
    <t>VI724WDPLEU</t>
  </si>
  <si>
    <t>24"W. Integrated Wine Cellar Door Panel - Eucalyptus Left Hinge</t>
  </si>
  <si>
    <t>800284089308</t>
  </si>
  <si>
    <t>VI724WDPLSP</t>
  </si>
  <si>
    <t>24"W. Integrated Wine Cellar Door Panel - Splash Left Hinge</t>
  </si>
  <si>
    <t>800284089315</t>
  </si>
  <si>
    <t>VI724WDPLMA</t>
  </si>
  <si>
    <t>24"W. Integrated Wine Cellar Door Panel - Martini Left Hinge</t>
  </si>
  <si>
    <t>800284089322</t>
  </si>
  <si>
    <t>VI724WDPLBH</t>
  </si>
  <si>
    <t>24"W. Integrated Wine Cellar Door Panel - Blush Left Hinge</t>
  </si>
  <si>
    <t>800284089339</t>
  </si>
  <si>
    <t>VI724WDPLIV</t>
  </si>
  <si>
    <t>24"W. Integrated Wine Cellar Door Panel - Ivy Left Hinge</t>
  </si>
  <si>
    <t>800284089346</t>
  </si>
  <si>
    <t>VI724WDPLPW</t>
  </si>
  <si>
    <t>24"W. Integrated Wine Cellar Door Panel - Pure White Left Hinge</t>
  </si>
  <si>
    <t>800284089353</t>
  </si>
  <si>
    <t>VI724WDPLGH</t>
  </si>
  <si>
    <t>24"W. Integrated Wine Cellar Door Panel - Golden Hour Left Hinge</t>
  </si>
  <si>
    <t>800284089360</t>
  </si>
  <si>
    <t>VI724WDPLNA</t>
  </si>
  <si>
    <t>24"W. Integrated Wine Cellar Door Panel - Nantucket Left Hinge</t>
  </si>
  <si>
    <t>800284089377</t>
  </si>
  <si>
    <t>VI724WDPLSQ</t>
  </si>
  <si>
    <t>24"W. Integrated Wine Cellar Door Panel - Squall Left Hinge</t>
  </si>
  <si>
    <t>800284089384</t>
  </si>
  <si>
    <t>VI724WDPLVA</t>
  </si>
  <si>
    <t>24"W. Integrated Wine Cellar Door Panel - Valentine Left Hinge</t>
  </si>
  <si>
    <t>800284089391</t>
  </si>
  <si>
    <t>VI724WDPLON</t>
  </si>
  <si>
    <t>24"W. Integrated Wine Cellar Door Panel - Onyx Left Hinge</t>
  </si>
  <si>
    <t>800284089407</t>
  </si>
  <si>
    <t>VI724WDPLDA</t>
  </si>
  <si>
    <t>24"W. Integrated Wine Cellar Door Panel - Daffodil Left Hinge</t>
  </si>
  <si>
    <t>800284089414</t>
  </si>
  <si>
    <t>VI724WDPRSS</t>
  </si>
  <si>
    <t>24"W. Integrated Wine Cellar Door Panel - Stainless Steel Right Hinge</t>
  </si>
  <si>
    <t>VI724WDPRDG</t>
  </si>
  <si>
    <t>24"W. Integrated Wine Cellar Door Panel - Damascus Gray Right Hinge</t>
  </si>
  <si>
    <t>VI724WDPRCS</t>
  </si>
  <si>
    <t>24"W. Integrated Wine Cellar Door Panel - Cast Black Right Hinge</t>
  </si>
  <si>
    <t>VI724WDPRSB</t>
  </si>
  <si>
    <t>24"W. Integrated Wine Cellar Door Panel - Slate Blue Right Hinge</t>
  </si>
  <si>
    <t>VI724WDPRAN</t>
  </si>
  <si>
    <t>24"W. Integrated Wine Cellar Door Panel - Antique Bronze Right Hinge</t>
  </si>
  <si>
    <t>VI724WDPRNS</t>
  </si>
  <si>
    <t>24"W. Integrated Wine Cellar Door Panel - November Sky Right Hinge</t>
  </si>
  <si>
    <t>VI724WDPRSC</t>
  </si>
  <si>
    <t>24"W. Integrated Wine Cellar Door Panel - Spiced Cider Right Hinge</t>
  </si>
  <si>
    <t>VI724WDPREU</t>
  </si>
  <si>
    <t>24"W. Integrated Wine Cellar Door Panel - Eucalyptus Right Hinge</t>
  </si>
  <si>
    <t>VI724WDPRSP</t>
  </si>
  <si>
    <t>24"W. Integrated Wine Cellar Door Panel - Splash Right Hinge</t>
  </si>
  <si>
    <t>VI724WDPRMA</t>
  </si>
  <si>
    <t>24"W. Integrated Wine Cellar Door Panel - Martini Right Hinge</t>
  </si>
  <si>
    <t>VI724WDPRBH</t>
  </si>
  <si>
    <t>24"W. Integrated Wine Cellar Door Panel - Blush Right Hinge</t>
  </si>
  <si>
    <t>VI724WDPRIV</t>
  </si>
  <si>
    <t>24"W. Integrated Wine Cellar Door Panel - Ivy Right Hinge</t>
  </si>
  <si>
    <t>VI724WDPRPW</t>
  </si>
  <si>
    <t>24"W. Integrated Wine Cellar Door Panel - Pure White Right Hinge</t>
  </si>
  <si>
    <t>VI724WDPRGH</t>
  </si>
  <si>
    <t>24"W. Integrated Wine Cellar Door Panel - Golden Hour Right Hinge</t>
  </si>
  <si>
    <t>VI724WDPRNA</t>
  </si>
  <si>
    <t>24"W. Integrated Wine Cellar Door Panel - Nantucket Right Hinge</t>
  </si>
  <si>
    <t>VI724WDPRSQ</t>
  </si>
  <si>
    <t>24"W. Integrated Wine Cellar Door Panel - Squall Right Hinge</t>
  </si>
  <si>
    <t>VI724WDPRVA</t>
  </si>
  <si>
    <t>24"W. Integrated Wine Cellar Door Panel - Valentine Right Hinge</t>
  </si>
  <si>
    <t>VI724WDPRON</t>
  </si>
  <si>
    <t>24"W. Integrated Wine Cellar Door Panel - Onyx Right Hinge</t>
  </si>
  <si>
    <t>VI724WDPRDA</t>
  </si>
  <si>
    <t>24"W. Integrated Wine Cellar Door Panel - Daffodil Right Hinge</t>
  </si>
  <si>
    <t>MVI618CDPRSS</t>
  </si>
  <si>
    <t>18" W. Column Door Panel - RVL Stainless Steel Right Hinge</t>
  </si>
  <si>
    <t>800284089421</t>
  </si>
  <si>
    <t>MVI618CDPLSS</t>
  </si>
  <si>
    <t>18" W. Column Door Panel - RVL Stainless Steel Left Hinge</t>
  </si>
  <si>
    <t>800284089438</t>
  </si>
  <si>
    <t>MVI618CDPRBG</t>
  </si>
  <si>
    <t>18" W. Column Door Panel - RVL Black Glass Right Hinge</t>
  </si>
  <si>
    <t>800284089445</t>
  </si>
  <si>
    <t>MVI618CDPLBG</t>
  </si>
  <si>
    <t>18" W. Column Door Panel - RVL Black Glass Left Hinge</t>
  </si>
  <si>
    <t>800284089452</t>
  </si>
  <si>
    <t>MVI624CDPRSS</t>
  </si>
  <si>
    <t>24" W. Column Door Panel - RVL Stainless Steel Right Hinge</t>
  </si>
  <si>
    <t>800284089469</t>
  </si>
  <si>
    <t>MVI624CDPLSS</t>
  </si>
  <si>
    <t>24" W. Column Door Panel - RVL Stainless Steel Left Hinge</t>
  </si>
  <si>
    <t>800284089476</t>
  </si>
  <si>
    <t>MVI624CDPRBG</t>
  </si>
  <si>
    <t>24" W. Column Door Panel - RVL Black Glass Right Hinge</t>
  </si>
  <si>
    <t>800284089483</t>
  </si>
  <si>
    <t>MVI624CDPLBG</t>
  </si>
  <si>
    <t>24" W. Column Door Panel - RVL Black Glass Left Hinge</t>
  </si>
  <si>
    <t>800284089490</t>
  </si>
  <si>
    <t>MVI630CDPRSS</t>
  </si>
  <si>
    <t>30" W. Column Door Panel - RVL Stainless Steel Right Hinge</t>
  </si>
  <si>
    <t>800284089506</t>
  </si>
  <si>
    <t>MVI630CDPLSS</t>
  </si>
  <si>
    <t>30" W. Column Door Panel - RVL Stainless Steel Left Hinge</t>
  </si>
  <si>
    <t>800284089513</t>
  </si>
  <si>
    <t>MVI630CDPRBG</t>
  </si>
  <si>
    <t>30" W. Column Door Panel - RVL Black Glass Right Hinge</t>
  </si>
  <si>
    <t>800284089520</t>
  </si>
  <si>
    <t>MVI630CDPLBG</t>
  </si>
  <si>
    <t>30" W. Column Door Panel - RVL Black Glass Left Hinge</t>
  </si>
  <si>
    <t>800284089537</t>
  </si>
  <si>
    <t>MVI636CDPRSS</t>
  </si>
  <si>
    <t>36" W. Column Door Panel - RVL Stainless Steel Right Hinge</t>
  </si>
  <si>
    <t>800284089544</t>
  </si>
  <si>
    <t>MVI636CDPLSS</t>
  </si>
  <si>
    <t>36" W. Column Door Panel - RVL Stainless Steel Left Hinge</t>
  </si>
  <si>
    <t>800284089551</t>
  </si>
  <si>
    <t>MVI636CDPRBG</t>
  </si>
  <si>
    <t>36" W. Column Door Panel - RVL Black Glass Right Hinge</t>
  </si>
  <si>
    <t>800284089568</t>
  </si>
  <si>
    <t>MVI636CDPLBG</t>
  </si>
  <si>
    <t>36" W. Column Door Panel - RVL Black Glass Left Hinge</t>
  </si>
  <si>
    <t>800284089575</t>
  </si>
  <si>
    <t>MVI636BDPRSS</t>
  </si>
  <si>
    <t>36" W. Bottom Freezer Door Panel - RVL Stainless Steel Right Hinge</t>
  </si>
  <si>
    <t>800284089582</t>
  </si>
  <si>
    <t>MVI636BDPLSS</t>
  </si>
  <si>
    <t>36" W. Bottom Freezer Door Panel - RVL Stainless Steel Left Hinge</t>
  </si>
  <si>
    <t>800284089599</t>
  </si>
  <si>
    <t>MVI636BDPRBG</t>
  </si>
  <si>
    <t>36" W. Bottom Freezer Door Panel - RVL Black Glass Right Hinge</t>
  </si>
  <si>
    <t>800284089605</t>
  </si>
  <si>
    <t>MVI636BDPLBG</t>
  </si>
  <si>
    <t>36" W. Bottom Freezer Door Panel - RVL Black Glass Left Hinge</t>
  </si>
  <si>
    <t>800284089612</t>
  </si>
  <si>
    <t>Refrigeration Accessories</t>
  </si>
  <si>
    <t>PBIRFTKSS</t>
  </si>
  <si>
    <t xml:space="preserve">Flush Mount Trim Kit </t>
  </si>
  <si>
    <t>800284002352</t>
  </si>
  <si>
    <t>FCTKSS</t>
  </si>
  <si>
    <t>Center Trim Kit-FDBB</t>
  </si>
  <si>
    <t>800284001454</t>
  </si>
  <si>
    <t>PHK528SS</t>
  </si>
  <si>
    <t>Professional Stainless Steel Handle Kit</t>
  </si>
  <si>
    <t>800284022411</t>
  </si>
  <si>
    <t>RWFDISP</t>
  </si>
  <si>
    <t>Water filter replacement VBI</t>
  </si>
  <si>
    <t>800284003465</t>
  </si>
  <si>
    <t>DDGK603SS</t>
  </si>
  <si>
    <t>60"W. Grille Kit</t>
  </si>
  <si>
    <t>800284001317</t>
  </si>
  <si>
    <t>DDGK663SS</t>
  </si>
  <si>
    <t>66"W. Grille Kit</t>
  </si>
  <si>
    <t>800284001324</t>
  </si>
  <si>
    <t>DDGK723SS</t>
  </si>
  <si>
    <t>72"W. Grille Kit</t>
  </si>
  <si>
    <t>800284001331</t>
  </si>
  <si>
    <t>Undercounter Refrigeration</t>
  </si>
  <si>
    <t>FRUI5242D</t>
  </si>
  <si>
    <t>24” Refrigerator, Panel Ready, Solid Door</t>
  </si>
  <si>
    <t>FRUI3242DRADA</t>
  </si>
  <si>
    <t>24” ADA Panel Ready RefrigSolid Door, Right Hinge</t>
  </si>
  <si>
    <t>FRUI3242DLADA</t>
  </si>
  <si>
    <t>24” ADA Panel Ready RefrigSolid Door, Left Hinge</t>
  </si>
  <si>
    <t>FBUI5242D</t>
  </si>
  <si>
    <t>24” Beverage Center, Panel Ready, Solid Door</t>
  </si>
  <si>
    <t>FIUI5152D</t>
  </si>
  <si>
    <t>15” Indoor Clear Ice with Pump, Panel Ready Door</t>
  </si>
  <si>
    <t>FIUI5152DADA</t>
  </si>
  <si>
    <t>15” ADA Clear Ice with Pump, Panel Ready Door</t>
  </si>
  <si>
    <t>FRUI5242G</t>
  </si>
  <si>
    <t>24” Refrigerator, Panel Ready, Glass</t>
  </si>
  <si>
    <t>FDUI5242D</t>
  </si>
  <si>
    <t xml:space="preserve">24” Refrigerated Drawers,Panel Ready </t>
  </si>
  <si>
    <t>FBUI5242G</t>
  </si>
  <si>
    <t>24” Beverage Center, Panel Ready, Glass</t>
  </si>
  <si>
    <t>FWUI5152G</t>
  </si>
  <si>
    <t>15” Single Zone Wine, Panel  Ready, Glass</t>
  </si>
  <si>
    <t>FWUI5242G</t>
  </si>
  <si>
    <t>24” Dual Zone Wine, Panel Ready, Glass</t>
  </si>
  <si>
    <t>VBFIC1152D</t>
  </si>
  <si>
    <t>15" Indoor Clear Ice with Pump, Panel Ready Door</t>
  </si>
  <si>
    <t>VBFBU1242G</t>
  </si>
  <si>
    <t>24" Beverage Center, Panel Ready, Glass</t>
  </si>
  <si>
    <t>FNIU515D</t>
  </si>
  <si>
    <t>15" Nugget Ice, Pump, Panel Ready, Reversible</t>
  </si>
  <si>
    <t>FCIU515D</t>
  </si>
  <si>
    <t>15" Craft Ice, Pump, Panel Ready, Reversible</t>
  </si>
  <si>
    <t>FGIM5151</t>
  </si>
  <si>
    <t>15"W. Ice Machine</t>
  </si>
  <si>
    <t>800284047032</t>
  </si>
  <si>
    <t>FPIM5151</t>
  </si>
  <si>
    <t>15"W. Ice Machine W/Drain Pump</t>
  </si>
  <si>
    <t>800284047049</t>
  </si>
  <si>
    <t>FGNI515</t>
  </si>
  <si>
    <t>15"W. Nugget Ice Machine</t>
  </si>
  <si>
    <t>800284001768</t>
  </si>
  <si>
    <t>FPNI515</t>
  </si>
  <si>
    <t>15"W. Nugget Ice Machine W/Drain Pump</t>
  </si>
  <si>
    <t>800284001782</t>
  </si>
  <si>
    <t>PIDP515LSS</t>
  </si>
  <si>
    <t>Professional Stainless Steel Door Handle-LH</t>
  </si>
  <si>
    <t>800284017523</t>
  </si>
  <si>
    <t>PIDP515RSS</t>
  </si>
  <si>
    <t>Professional Stainless Steel Door Handle-RH</t>
  </si>
  <si>
    <t>800284017530</t>
  </si>
  <si>
    <t>DPFGIM</t>
  </si>
  <si>
    <t>Ice Machine Drain Pump</t>
  </si>
  <si>
    <t>800284001386</t>
  </si>
  <si>
    <t>IMC16OZ</t>
  </si>
  <si>
    <t>Ice Machine Cleaner</t>
  </si>
  <si>
    <t>800284001973</t>
  </si>
  <si>
    <t>Undercounter Refrigeration Accessories</t>
  </si>
  <si>
    <t>PDPUS524SS</t>
  </si>
  <si>
    <t>24" SS  Panel - Solid Door W/Viking Handle for FRUI/FBUI5242D</t>
  </si>
  <si>
    <t>800284087335</t>
  </si>
  <si>
    <t>CDPUS524SS</t>
  </si>
  <si>
    <t>24" SS  Panel - Solid Door W/Slim Handle for FRUI/FBUI5242D</t>
  </si>
  <si>
    <t>800284087236</t>
  </si>
  <si>
    <t>PDPUS324SS</t>
  </si>
  <si>
    <t>24" SS  Panel - Solid Door W/Viking Handle for ADA FRUI3242DL(R)ADA</t>
  </si>
  <si>
    <t>800284087311</t>
  </si>
  <si>
    <t>CDPUS324SS</t>
  </si>
  <si>
    <t>24" SS  Panel - Solid Door W/Slim Handle for ADA FRUI3242DL(R)ADA</t>
  </si>
  <si>
    <t>800284087212</t>
  </si>
  <si>
    <t>PDPUS215SS</t>
  </si>
  <si>
    <t>15" SS  Panel - Solid Door W/Viking Handle for VBFIC1152D</t>
  </si>
  <si>
    <t>800284087298</t>
  </si>
  <si>
    <t>CDPUS215SS</t>
  </si>
  <si>
    <t>15" SS  Panel - Solid Door W/Slim Handle for VBFIC1152D</t>
  </si>
  <si>
    <t>800284087199</t>
  </si>
  <si>
    <t>PDPUS515SS</t>
  </si>
  <si>
    <t>15" SS Panel - Solid Door W/Viking Handle for FIUI5152D</t>
  </si>
  <si>
    <t>800284087328</t>
  </si>
  <si>
    <t>CDPUS515SS</t>
  </si>
  <si>
    <t>15" SS Panel - Solid Door W/Slim Handle for FIUI5152D</t>
  </si>
  <si>
    <t>800284087229</t>
  </si>
  <si>
    <t>PDPUS315SS</t>
  </si>
  <si>
    <t>15" SS Panel - Solid Door W/Viking Handle for ADA FIUI5152DADA</t>
  </si>
  <si>
    <t>800284087304</t>
  </si>
  <si>
    <t>CDPUS315SS</t>
  </si>
  <si>
    <t>15" SS Panel - Solid Door W/Slim Handle for ADA FIUI5152DADA</t>
  </si>
  <si>
    <t>800284087205</t>
  </si>
  <si>
    <t>PDPUD524SS</t>
  </si>
  <si>
    <t>24" SS  Panel - Drawer, Solid W/Viking Handle for FDUI5242D</t>
  </si>
  <si>
    <t>800284087243</t>
  </si>
  <si>
    <t>CDPUD524SS</t>
  </si>
  <si>
    <t>24" SS  Panel - Drawer, Solid W/Slim Handle for FDUI5242D</t>
  </si>
  <si>
    <t>800284087144</t>
  </si>
  <si>
    <t>PDPUG524SS</t>
  </si>
  <si>
    <t>24" SS  Panel - Glass Door W/Viking Handle for 24" FRUI/FBUI/FWUI5242G</t>
  </si>
  <si>
    <t>800284087274</t>
  </si>
  <si>
    <t>CDPUG524SS</t>
  </si>
  <si>
    <t>24" SS  Panel - Glass Door W/Slim Handle for 24" FRUI/FBUI/FWUI5242G</t>
  </si>
  <si>
    <t>800284087175</t>
  </si>
  <si>
    <t>PDPUG224SS</t>
  </si>
  <si>
    <t>24" SS  Panel - Glass Door W/Viking Handle for VBFBU1242G</t>
  </si>
  <si>
    <t>800284087250</t>
  </si>
  <si>
    <t>CDPUG224SS</t>
  </si>
  <si>
    <t>24" SS  Panel - Glass Door W/Slim Handle for VBFBU1242G</t>
  </si>
  <si>
    <t>PDPUG515SS</t>
  </si>
  <si>
    <t>15" SS  Panel - Glass Door W/Viking Handle for FWUI5152G</t>
  </si>
  <si>
    <t>800284087267</t>
  </si>
  <si>
    <t>CDPUG515SS</t>
  </si>
  <si>
    <t>15" SS  Panel - Glass Door W/Slim Handle for FWUI5152G</t>
  </si>
  <si>
    <t>800284087168</t>
  </si>
  <si>
    <t>Dishwashers</t>
  </si>
  <si>
    <t>VDWU724SS</t>
  </si>
  <si>
    <t xml:space="preserve">SS Panel Dishwasher </t>
  </si>
  <si>
    <t>800284050339</t>
  </si>
  <si>
    <t>FDWU724</t>
  </si>
  <si>
    <t xml:space="preserve">BI Dishwasher-Custom Panel </t>
  </si>
  <si>
    <t>800284050346</t>
  </si>
  <si>
    <t>VDWU524SS</t>
  </si>
  <si>
    <t>800284023104</t>
  </si>
  <si>
    <t>VDWU524WSSS</t>
  </si>
  <si>
    <t>800284023111</t>
  </si>
  <si>
    <t>FDWU524</t>
  </si>
  <si>
    <t>800284023135</t>
  </si>
  <si>
    <t>FDWU524WS</t>
  </si>
  <si>
    <t xml:space="preserve">BI Dishwasher (Water Softener)-Custom Panel </t>
  </si>
  <si>
    <t>800284023142</t>
  </si>
  <si>
    <t>VDWU324SS</t>
  </si>
  <si>
    <t>800284023098</t>
  </si>
  <si>
    <t>PDDP524SS</t>
  </si>
  <si>
    <t>Professional Door Panel-Stainless</t>
  </si>
  <si>
    <t>800284023753</t>
  </si>
  <si>
    <t>PDDP524DG</t>
  </si>
  <si>
    <t>Professional Door Panel-Damascus Gray</t>
  </si>
  <si>
    <t>800284041184</t>
  </si>
  <si>
    <t>PDDP524CS</t>
  </si>
  <si>
    <t>Professional Door Panel-Cast Black</t>
  </si>
  <si>
    <t>800284041191</t>
  </si>
  <si>
    <t>PDDP524SB</t>
  </si>
  <si>
    <t>Professional Door Panel-Slate Blue</t>
  </si>
  <si>
    <t>800284041269</t>
  </si>
  <si>
    <t>PDDP524AN</t>
  </si>
  <si>
    <t>Professional Door Panel-Antique Bronze</t>
  </si>
  <si>
    <t>800284073536</t>
  </si>
  <si>
    <t>PDDP524NS</t>
  </si>
  <si>
    <t>Professional Door Panel-November Sky</t>
  </si>
  <si>
    <t>800284073543</t>
  </si>
  <si>
    <t>PDDP524SC</t>
  </si>
  <si>
    <t>Professional Door Panel-Spiced Cider</t>
  </si>
  <si>
    <t>800284073550</t>
  </si>
  <si>
    <t>PDDP524EU</t>
  </si>
  <si>
    <t>Professional Door Panel-Eucalyptus</t>
  </si>
  <si>
    <t>800284073567</t>
  </si>
  <si>
    <t>PDDP524SP</t>
  </si>
  <si>
    <t>Professional Door Panel-Splash</t>
  </si>
  <si>
    <t>800284073574</t>
  </si>
  <si>
    <t>PDDP524MA</t>
  </si>
  <si>
    <t>Professional Door Panel-Martini</t>
  </si>
  <si>
    <t>800284073581</t>
  </si>
  <si>
    <t>PDDP524BH</t>
  </si>
  <si>
    <t>Professional Door Panel-Blush</t>
  </si>
  <si>
    <t>800284073598</t>
  </si>
  <si>
    <t>PDDP524IV</t>
  </si>
  <si>
    <t>Professional Door Panel-Ivy</t>
  </si>
  <si>
    <t>800284073604</t>
  </si>
  <si>
    <t>PDDP524PW</t>
  </si>
  <si>
    <t>Professional Door Panel-Pure White</t>
  </si>
  <si>
    <t>800284073611</t>
  </si>
  <si>
    <t>PDDP524GH</t>
  </si>
  <si>
    <t>Professional Door Panel-Golden Hour</t>
  </si>
  <si>
    <t>800284073635</t>
  </si>
  <si>
    <t>PDDP524NA</t>
  </si>
  <si>
    <t>Professional Door Panel-Nantucket</t>
  </si>
  <si>
    <t>800284073642</t>
  </si>
  <si>
    <t>PDDP524SQ</t>
  </si>
  <si>
    <t>Professional Door Panel-Squall</t>
  </si>
  <si>
    <t>800284073659</t>
  </si>
  <si>
    <t>PDDP524VA</t>
  </si>
  <si>
    <t>Professional Door Panel-Valentine</t>
  </si>
  <si>
    <t>800284073666</t>
  </si>
  <si>
    <t>PDDP524ON</t>
  </si>
  <si>
    <t>Professional Door Panel-Onyx</t>
  </si>
  <si>
    <t>800284073673</t>
  </si>
  <si>
    <t>PDDP524DA</t>
  </si>
  <si>
    <t>Professional Door Panel-Daffodil</t>
  </si>
  <si>
    <t>800284073680</t>
  </si>
  <si>
    <t>PHK23SS</t>
  </si>
  <si>
    <t>Professional Handle Kit</t>
  </si>
  <si>
    <t>800284002529</t>
  </si>
  <si>
    <t>Outdoor</t>
  </si>
  <si>
    <t>VQGI5301LSS</t>
  </si>
  <si>
    <t>30" Built-in Grill with ProSear Burner and Rotisserie</t>
  </si>
  <si>
    <t>800284046424</t>
  </si>
  <si>
    <t>VQGI5301NSS</t>
  </si>
  <si>
    <t xml:space="preserve">30" Built-in Grill with ProSear Burner and Rotisserie </t>
  </si>
  <si>
    <t>800284046431</t>
  </si>
  <si>
    <t>VQGI5361LSS</t>
  </si>
  <si>
    <t xml:space="preserve">36" Built-in Grill with ProSear Burner and Rotisserie </t>
  </si>
  <si>
    <t>800284046448</t>
  </si>
  <si>
    <t>VQGI5361NSS</t>
  </si>
  <si>
    <t>36" Built-in Grill with ProSear Burner and Rotisserie</t>
  </si>
  <si>
    <t>800284046455</t>
  </si>
  <si>
    <t>VQGI5421LSS</t>
  </si>
  <si>
    <t xml:space="preserve">42" Built-in Grill with ProSear Burner and Rotisserie </t>
  </si>
  <si>
    <t>800284046462</t>
  </si>
  <si>
    <t>VQGI5421NSS</t>
  </si>
  <si>
    <t>800284046479</t>
  </si>
  <si>
    <t>VQGI5541LSS</t>
  </si>
  <si>
    <t xml:space="preserve">54" Built-in Grill with ProSear Burner and Rotisserie </t>
  </si>
  <si>
    <t>800284046486</t>
  </si>
  <si>
    <t>VQGI5541NSS</t>
  </si>
  <si>
    <t>800284046493</t>
  </si>
  <si>
    <t>VIJ5301</t>
  </si>
  <si>
    <t>30" Insulated Jacket</t>
  </si>
  <si>
    <t>800284046509</t>
  </si>
  <si>
    <t>VIJ5361</t>
  </si>
  <si>
    <t>36" Insulated Jacket</t>
  </si>
  <si>
    <t>800284046516</t>
  </si>
  <si>
    <t>VIJ5421</t>
  </si>
  <si>
    <t>42" Insulated Jacket</t>
  </si>
  <si>
    <t>800284046523</t>
  </si>
  <si>
    <t>VIJ5541</t>
  </si>
  <si>
    <t>54" Insulated Jacket</t>
  </si>
  <si>
    <t>800284046530</t>
  </si>
  <si>
    <t>VQGFS5301LSS</t>
  </si>
  <si>
    <t xml:space="preserve">30" Freestanding Grill with ProSear Burner and Rotisserie </t>
  </si>
  <si>
    <t>800284046820</t>
  </si>
  <si>
    <t>VQGFS5301NSS</t>
  </si>
  <si>
    <t>800284046837</t>
  </si>
  <si>
    <t>VQGFS5361LSS</t>
  </si>
  <si>
    <t xml:space="preserve">36" Freestanding Grill with ProSear Burner and Rotisserie </t>
  </si>
  <si>
    <t>800284046844</t>
  </si>
  <si>
    <t>VQGFS5361NSS</t>
  </si>
  <si>
    <t>800284046851</t>
  </si>
  <si>
    <t>VQGFS5421LSS</t>
  </si>
  <si>
    <t xml:space="preserve">42" Freestanding Grill with ProSear Burner and Rotisserie </t>
  </si>
  <si>
    <t>800284046868</t>
  </si>
  <si>
    <t>VQGFS5421NSS</t>
  </si>
  <si>
    <t>800284046875</t>
  </si>
  <si>
    <t>VQGFS5541LSS</t>
  </si>
  <si>
    <t>54" Freestanding Grill with ProSear Burner and Rotisserie</t>
  </si>
  <si>
    <t>800284046882</t>
  </si>
  <si>
    <t>VQGFS5541NSS</t>
  </si>
  <si>
    <t xml:space="preserve">54" Freestanding Grill with ProSear Burner and Rotisserie </t>
  </si>
  <si>
    <t>800284046899</t>
  </si>
  <si>
    <t>VQGSB5131LSS</t>
  </si>
  <si>
    <t xml:space="preserve">13” Double Side Burner </t>
  </si>
  <si>
    <t>800284046684</t>
  </si>
  <si>
    <t>VQGSB5131NSS</t>
  </si>
  <si>
    <t>800284046691</t>
  </si>
  <si>
    <t>VQGPB5201LSS</t>
  </si>
  <si>
    <t xml:space="preserve">20” Power Burner </t>
  </si>
  <si>
    <t>800284046707</t>
  </si>
  <si>
    <t>VQGPB5201NSS</t>
  </si>
  <si>
    <t>800284046714</t>
  </si>
  <si>
    <t>VIJSB2</t>
  </si>
  <si>
    <t>Insulated Jacket - Side Burner</t>
  </si>
  <si>
    <t>800284051176</t>
  </si>
  <si>
    <t>VIJPB</t>
  </si>
  <si>
    <t>Insulated Jacket - Power Burner</t>
  </si>
  <si>
    <t>800284051169</t>
  </si>
  <si>
    <t>VQEWD5301SS</t>
  </si>
  <si>
    <t xml:space="preserve">30” Warming Drawer </t>
  </si>
  <si>
    <t>800284046721</t>
  </si>
  <si>
    <t>VQEWD5421SS</t>
  </si>
  <si>
    <t xml:space="preserve">42” Warming Drawer </t>
  </si>
  <si>
    <t>800284046738</t>
  </si>
  <si>
    <t>VOADS5181SS</t>
  </si>
  <si>
    <t xml:space="preserve">18" Single Access Door </t>
  </si>
  <si>
    <t>800284047056</t>
  </si>
  <si>
    <t>VOADS5241SS</t>
  </si>
  <si>
    <t>24” Single Access Door</t>
  </si>
  <si>
    <t>800284047063</t>
  </si>
  <si>
    <t>VOADD5301SS</t>
  </si>
  <si>
    <t xml:space="preserve">30” Double Access Door </t>
  </si>
  <si>
    <t>800284047070</t>
  </si>
  <si>
    <t>VOADD5361SS</t>
  </si>
  <si>
    <t xml:space="preserve">36” Double Access Door </t>
  </si>
  <si>
    <t>800284047087</t>
  </si>
  <si>
    <t>VOADD5421SS</t>
  </si>
  <si>
    <t xml:space="preserve">42” Double Access Door </t>
  </si>
  <si>
    <t>800284047094</t>
  </si>
  <si>
    <t>VODRD5191SS</t>
  </si>
  <si>
    <t xml:space="preserve">19” Double Drawers </t>
  </si>
  <si>
    <t>800284047100</t>
  </si>
  <si>
    <t>VOADDR5301SS</t>
  </si>
  <si>
    <t>30” Double Drawer and Access Door Combo</t>
  </si>
  <si>
    <t>800284047117</t>
  </si>
  <si>
    <t>VOADDR5361SS</t>
  </si>
  <si>
    <t xml:space="preserve">36" Double Drawer and Access Door Combo </t>
  </si>
  <si>
    <t>800284047124</t>
  </si>
  <si>
    <t>VOADDR5421SS</t>
  </si>
  <si>
    <t>42” Double Drawer and Access Door Combo</t>
  </si>
  <si>
    <t>800284047131</t>
  </si>
  <si>
    <t>CQ530BI</t>
  </si>
  <si>
    <t>30" Outdoor Cover Built-In</t>
  </si>
  <si>
    <t>800284016878</t>
  </si>
  <si>
    <t>CQ536BI</t>
  </si>
  <si>
    <t>36" Outdoor Cover Built-In</t>
  </si>
  <si>
    <t>800284016885</t>
  </si>
  <si>
    <t>CQ542BI</t>
  </si>
  <si>
    <t>42" Outdoor Cover Built-In</t>
  </si>
  <si>
    <t>800284016892</t>
  </si>
  <si>
    <t>CQ554BI</t>
  </si>
  <si>
    <t>54" Outdoor Cover Built-In</t>
  </si>
  <si>
    <t>800284016908</t>
  </si>
  <si>
    <t>CQ530C</t>
  </si>
  <si>
    <t>30" Outdoor Cover Cart</t>
  </si>
  <si>
    <t>800284016915</t>
  </si>
  <si>
    <t>CQ536C</t>
  </si>
  <si>
    <t>36" Outdoor Cover Cart</t>
  </si>
  <si>
    <t>800284016922</t>
  </si>
  <si>
    <t>CQ542C</t>
  </si>
  <si>
    <t>42" Outdoor Cover Cart</t>
  </si>
  <si>
    <t>800284016939</t>
  </si>
  <si>
    <t>CQ554C</t>
  </si>
  <si>
    <t>54" Outdoor Cover Cart</t>
  </si>
  <si>
    <t>800284016946</t>
  </si>
  <si>
    <t>WGO300</t>
  </si>
  <si>
    <t>30" Outdoor Wind Guard</t>
  </si>
  <si>
    <t>WGO360</t>
  </si>
  <si>
    <t>36" Outdoor Wind Guard</t>
  </si>
  <si>
    <t>WGO420</t>
  </si>
  <si>
    <t>42" Outdoor Wind Guard</t>
  </si>
  <si>
    <t>WGO540</t>
  </si>
  <si>
    <t>54" Outdoor Wind Guard</t>
  </si>
  <si>
    <t>LASK1</t>
  </si>
  <si>
    <t>800284046745</t>
  </si>
  <si>
    <t>LPEK1</t>
  </si>
  <si>
    <t>800284046752</t>
  </si>
  <si>
    <t>PROLPK1</t>
  </si>
  <si>
    <t>Professional  30"/42"/54" Grills NG to LP Conv Kit</t>
  </si>
  <si>
    <t>800284046769</t>
  </si>
  <si>
    <t>PRONGK1</t>
  </si>
  <si>
    <t>Professional  30"/42"/54" Grills  LP to NG Conv Kit</t>
  </si>
  <si>
    <t>800284046776</t>
  </si>
  <si>
    <t>SD5301SS</t>
  </si>
  <si>
    <t>30"W. BI Outdoor Storage Drawers-Stainless</t>
  </si>
  <si>
    <t>SD5361SS</t>
  </si>
  <si>
    <t>36"W. BI Outdoor Storage Drawers-Stainless</t>
  </si>
  <si>
    <t>AD51620SS</t>
  </si>
  <si>
    <t>Single Access Door-Stainless</t>
  </si>
  <si>
    <t>800284000211</t>
  </si>
  <si>
    <t>AD52820SS</t>
  </si>
  <si>
    <t>Double Access Door-Stainless</t>
  </si>
  <si>
    <t>800284000228</t>
  </si>
  <si>
    <t>VRUO5241DLSS</t>
  </si>
  <si>
    <t>24'W. Outdoor Refrigerator with interior drawer</t>
  </si>
  <si>
    <t>800284049944</t>
  </si>
  <si>
    <t>VRUO5241DRSS</t>
  </si>
  <si>
    <t>800284049951</t>
  </si>
  <si>
    <t>VDUO5241DSS</t>
  </si>
  <si>
    <t>24"W. Outdoor Drawers</t>
  </si>
  <si>
    <t>800284049968</t>
  </si>
  <si>
    <t>PIDP515TLSS</t>
  </si>
  <si>
    <t>15"W. Professional Outdoor Door Panel-LH-Stainless</t>
  </si>
  <si>
    <t>800284017547</t>
  </si>
  <si>
    <t>PIDP515TRSS</t>
  </si>
  <si>
    <t>15"W. Professional Outdoor Door Panel-RH-Stainless</t>
  </si>
  <si>
    <t>800284017554</t>
  </si>
  <si>
    <t>3 Series Ranges</t>
  </si>
  <si>
    <t>RVGR33025BSS</t>
  </si>
  <si>
    <t>30"W./24"D. Gas Sealed Burner Range-5 Burners-Stainless</t>
  </si>
  <si>
    <t>800284016380</t>
  </si>
  <si>
    <t>RVGR33025BSSLP</t>
  </si>
  <si>
    <t>30"W./24"D. Gas Sealed Burner Range-5 Burners-Stainless-LP</t>
  </si>
  <si>
    <t>800284016397</t>
  </si>
  <si>
    <t>RVGR33025BDG</t>
  </si>
  <si>
    <t>30"W./24"D. Gas Sealed Burner Range-5 Burners-Damascus Gray</t>
  </si>
  <si>
    <t>800284041481</t>
  </si>
  <si>
    <t>RVGR33025BDGLP</t>
  </si>
  <si>
    <t>30"W./24"D. Gas Sealed Burner Range-5 Burners-Damascus Gray-LP</t>
  </si>
  <si>
    <t>800284041498</t>
  </si>
  <si>
    <t>RVGR33025BCS</t>
  </si>
  <si>
    <t>30"W./24"D. Gas Sealed Burner Range-5 Burners-Cast Black</t>
  </si>
  <si>
    <t>800284041504</t>
  </si>
  <si>
    <t>RVGR33025BCSLP</t>
  </si>
  <si>
    <t>30"W./24"D. Gas Sealed Burner Range-5 Burners-Cast Black-LP</t>
  </si>
  <si>
    <t>800284041511</t>
  </si>
  <si>
    <t>RVGR33025BSB</t>
  </si>
  <si>
    <t>30"W./24"D. Gas Sealed Burner Range-5 Burners-Slate Blue</t>
  </si>
  <si>
    <t>800284041641</t>
  </si>
  <si>
    <t>RVGR33025BSBLP</t>
  </si>
  <si>
    <t>30"W./24"D. Gas Sealed Burner Range-5 Burners-Slate Blue-LP</t>
  </si>
  <si>
    <t>800284041658</t>
  </si>
  <si>
    <t>RVGR33025BAN</t>
  </si>
  <si>
    <t>30"W./24"D. Gas Sealed Burner Range-5 Burners-Antique Bronze</t>
  </si>
  <si>
    <t>800284073697</t>
  </si>
  <si>
    <t>RVGR33025BANLP</t>
  </si>
  <si>
    <t>30"W./24"D. Gas Sealed Burner Range-5 Burners-Antique Bronze-LP</t>
  </si>
  <si>
    <t>800284073703</t>
  </si>
  <si>
    <t>RVGR33025BNS</t>
  </si>
  <si>
    <t>30"W./24"D. Gas Sealed Burner Range-5 Burners-November Sky</t>
  </si>
  <si>
    <t>800284073710</t>
  </si>
  <si>
    <t>RVGR33025BNSLP</t>
  </si>
  <si>
    <t>30"W./24"D. Gas Sealed Burner Range-5 Burners-November Sky-LP</t>
  </si>
  <si>
    <t>800284073727</t>
  </si>
  <si>
    <t>RVGR33025BSC</t>
  </si>
  <si>
    <t>30"W./24"D. Gas Sealed Burner Range-5 Burners-Spiced Cider</t>
  </si>
  <si>
    <t>800284073734</t>
  </si>
  <si>
    <t>RVGR33025BSCLP</t>
  </si>
  <si>
    <t>30"W./24"D. Gas Sealed Burner Range-5 Burners-Spiced Cider-LP</t>
  </si>
  <si>
    <t>800284073741</t>
  </si>
  <si>
    <t>RVGR33025BEU</t>
  </si>
  <si>
    <t>30"W./24"D. Gas Sealed Burner Range-5 Burners-Eucalyptus</t>
  </si>
  <si>
    <t>800284073758</t>
  </si>
  <si>
    <t>RVGR33025BEULP</t>
  </si>
  <si>
    <t>30"W./24"D. Gas Sealed Burner Range-5 Burners-Eucalyptus-LP</t>
  </si>
  <si>
    <t>800284073765</t>
  </si>
  <si>
    <t>RVGR33025BSP</t>
  </si>
  <si>
    <t>30"W./24"D. Gas Sealed Burner Range-5 Burners-Splash</t>
  </si>
  <si>
    <t>800284073772</t>
  </si>
  <si>
    <t>RVGR33025BSPLP</t>
  </si>
  <si>
    <t>30"W./24"D. Gas Sealed Burner Range-5 Burners-Splash-LP</t>
  </si>
  <si>
    <t>800284073789</t>
  </si>
  <si>
    <t>RVGR33025BMA</t>
  </si>
  <si>
    <t>30"W./24"D. Gas Sealed Burner Range-5 Burners-Martini</t>
  </si>
  <si>
    <t>800284073796</t>
  </si>
  <si>
    <t>RVGR33025BMALP</t>
  </si>
  <si>
    <t>30"W./24"D. Gas Sealed Burner Range-5 Burners-Martini-LP</t>
  </si>
  <si>
    <t>800284073802</t>
  </si>
  <si>
    <t>RVGR33025BBH</t>
  </si>
  <si>
    <t>30"W./24"D. Gas Sealed Burner Range-5 Burners-Blush</t>
  </si>
  <si>
    <t>800284073819</t>
  </si>
  <si>
    <t>RVGR33025BBHLP</t>
  </si>
  <si>
    <t>30"W./24"D. Gas Sealed Burner Range-5 Burners-Blush-LP</t>
  </si>
  <si>
    <t>800284073826</t>
  </si>
  <si>
    <t>RVGR33025BIV</t>
  </si>
  <si>
    <t>30"W./24"D. Gas Sealed Burner Range-5 Burners-Ivy</t>
  </si>
  <si>
    <t>800284073833</t>
  </si>
  <si>
    <t>RVGR33025BIVLP</t>
  </si>
  <si>
    <t>30"W./24"D. Gas Sealed Burner Range-5 Burners-Ivy-LP</t>
  </si>
  <si>
    <t>800284073840</t>
  </si>
  <si>
    <t>RVGR33025BPW</t>
  </si>
  <si>
    <t>30"W./24"D. Gas Sealed Burner Range-5 Burners-Pure White</t>
  </si>
  <si>
    <t>800284073857</t>
  </si>
  <si>
    <t>RVGR33025BPWLP</t>
  </si>
  <si>
    <t>30"W./24"D. Gas Sealed Burner Range-5 Burners-Pure White-LP</t>
  </si>
  <si>
    <t>800284073864</t>
  </si>
  <si>
    <t>RVGR33025BGH</t>
  </si>
  <si>
    <t>30"W./24"D. Gas Sealed Burner Range-5 Burners-Golden Hour</t>
  </si>
  <si>
    <t>800284073895</t>
  </si>
  <si>
    <t>RVGR33025BGHLP</t>
  </si>
  <si>
    <t>30"W./24"D. Gas Sealed Burner Range-5 Burners-Golden Hour-LP</t>
  </si>
  <si>
    <t>800284073901</t>
  </si>
  <si>
    <t>RVGR33025BNA</t>
  </si>
  <si>
    <t>30"W./24"D. Gas Sealed Burner Range-5 Burners-Nantucket</t>
  </si>
  <si>
    <t>800284073918</t>
  </si>
  <si>
    <t>RVGR33025BNALP</t>
  </si>
  <si>
    <t>30"W./24"D. Gas Sealed Burner Range-5 Burners-Nantucket-LP</t>
  </si>
  <si>
    <t>800284073925</t>
  </si>
  <si>
    <t>RVGR33025BSQ</t>
  </si>
  <si>
    <t>30"W./24"D. Gas Sealed Burner Range-5 Burners-Squall</t>
  </si>
  <si>
    <t>800284073932</t>
  </si>
  <si>
    <t>RVGR33025BSQLP</t>
  </si>
  <si>
    <t>30"W./24"D. Gas Sealed Burner Range-5 Burners-Squall-LP</t>
  </si>
  <si>
    <t>800284073949</t>
  </si>
  <si>
    <t>RVGR33025BVA</t>
  </si>
  <si>
    <t>30"W./24"D. Gas Sealed Burner Range-5 Burners-Valentine</t>
  </si>
  <si>
    <t>800284073956</t>
  </si>
  <si>
    <t>RVGR33025BVALP</t>
  </si>
  <si>
    <t>30"W./24"D. Gas Sealed Burner Range-5 Burners-Valentine-LP</t>
  </si>
  <si>
    <t>800284073963</t>
  </si>
  <si>
    <t>RVGR33025BON</t>
  </si>
  <si>
    <t>30"W./24"D. Gas Sealed Burner Range-5 Burners-Onyx</t>
  </si>
  <si>
    <t>800284073970</t>
  </si>
  <si>
    <t>RVGR33025BONLP</t>
  </si>
  <si>
    <t>30"W./24"D. Gas Sealed Burner Range-5 Burners-Onyx-LP</t>
  </si>
  <si>
    <t>800284073987</t>
  </si>
  <si>
    <t>RVGR33025BDA</t>
  </si>
  <si>
    <t xml:space="preserve">30"W./24"D. Gas Sealed Burner Range-5 Burners-Daffodil </t>
  </si>
  <si>
    <t>800284073994</t>
  </si>
  <si>
    <t>RVGR33025BDALP</t>
  </si>
  <si>
    <t>30"W./24"D. Gas Sealed Burner Range-5 Burners-Daffodil -LP</t>
  </si>
  <si>
    <t>800284074007</t>
  </si>
  <si>
    <t>RVDR33025BSS</t>
  </si>
  <si>
    <t>30"W./24"D. Dual Fuel Sealed Burner Range-5 Burners-Stainless</t>
  </si>
  <si>
    <t>RVDR33025BSSLP</t>
  </si>
  <si>
    <t>30"W./24"D. Dual Fuel Sealed Burner Range-5 Burners-Stainless-LP</t>
  </si>
  <si>
    <t>800284016458</t>
  </si>
  <si>
    <t>RVDR33025BDG</t>
  </si>
  <si>
    <t>30"W./24"D. Dual Fuel Sealed Burner Range-5 Burners-Damascus Gray</t>
  </si>
  <si>
    <t>800284041900</t>
  </si>
  <si>
    <t>RVDR33025BDGLP</t>
  </si>
  <si>
    <t>30"W./24"D. Dual Fuel Sealed Burner Range-5 Burners-Damascus Gray-LP</t>
  </si>
  <si>
    <t>800284041917</t>
  </si>
  <si>
    <t>RVDR33025BCS</t>
  </si>
  <si>
    <t>30"W./24"D. Dual Fuel Sealed Burner Range-5 Burners-Cast Black</t>
  </si>
  <si>
    <t>800284041924</t>
  </si>
  <si>
    <t>RVDR33025BCSLP</t>
  </si>
  <si>
    <t>30"W./24"D. Dual Fuel Sealed Burner Range-5 Burners-Cast Black-LP</t>
  </si>
  <si>
    <t>800284041931</t>
  </si>
  <si>
    <t>RVDR33025BSB</t>
  </si>
  <si>
    <t>30"W./24"D. Dual Fuel Sealed Burner Range-5 Burners-Slate Blue</t>
  </si>
  <si>
    <t>800284042068</t>
  </si>
  <si>
    <t>RVDR33025BSBLP</t>
  </si>
  <si>
    <t>30"W./24"D. Dual Fuel Sealed Burner Range-5 Burners-Slate Blue-LP</t>
  </si>
  <si>
    <t>800284042075</t>
  </si>
  <si>
    <t>RVDR33025BAN</t>
  </si>
  <si>
    <t>30"W./24"D. Dual Fuel Sealed Burner Range-5 Burners-Antique Bronze</t>
  </si>
  <si>
    <t>800284074014</t>
  </si>
  <si>
    <t>RVDR33025BANLP</t>
  </si>
  <si>
    <t>30"W./24"D. Dual Fuel Sealed Burner Range-5 Burners-Antique Bronze-LP</t>
  </si>
  <si>
    <t>800284074021</t>
  </si>
  <si>
    <t>RVDR33025BNS</t>
  </si>
  <si>
    <t>30"W./24"D. Dual Fuel Sealed Burner Range-5 Burners-November Sky</t>
  </si>
  <si>
    <t>800284074038</t>
  </si>
  <si>
    <t>RVDR33025BNSLP</t>
  </si>
  <si>
    <t>30"W./24"D. Dual Fuel Sealed Burner Range-5 Burners-November Sky-LP</t>
  </si>
  <si>
    <t>800284074045</t>
  </si>
  <si>
    <t>RVDR33025BSC</t>
  </si>
  <si>
    <t>30"W./24"D. Dual Fuel Sealed Burner Range-5 Burners-Spiced Cider</t>
  </si>
  <si>
    <t>800284074052</t>
  </si>
  <si>
    <t>RVDR33025BSCLP</t>
  </si>
  <si>
    <t>30"W./24"D. Dual Fuel Sealed Burner Range-5 Burners-Spiced Cider-LP</t>
  </si>
  <si>
    <t>800284074069</t>
  </si>
  <si>
    <t>RVDR33025BEU</t>
  </si>
  <si>
    <t>30"W./24"D. Dual Fuel Sealed Burner Range-5 Burners-Eucalyptus</t>
  </si>
  <si>
    <t>800284074076</t>
  </si>
  <si>
    <t>RVDR33025BEULP</t>
  </si>
  <si>
    <t>30"W./24"D. Dual Fuel Sealed Burner Range-5 Burners-Eucalyptus-LP</t>
  </si>
  <si>
    <t>800284074083</t>
  </si>
  <si>
    <t>RVDR33025BSP</t>
  </si>
  <si>
    <t>30"W./24"D. Dual Fuel Sealed Burner Range-5 Burners-Splash</t>
  </si>
  <si>
    <t>800284074090</t>
  </si>
  <si>
    <t>RVDR33025BSPLP</t>
  </si>
  <si>
    <t>30"W./24"D. Dual Fuel Sealed Burner Range-5 Burners-Splash-LP</t>
  </si>
  <si>
    <t>800284074106</t>
  </si>
  <si>
    <t>RVDR33025BMA</t>
  </si>
  <si>
    <t>30"W./24"D. Dual Fuel Sealed Burner Range-5 Burners-Martini</t>
  </si>
  <si>
    <t>800284074113</t>
  </si>
  <si>
    <t>RVDR33025BMALP</t>
  </si>
  <si>
    <t>30"W./24"D. Dual Fuel Sealed Burner Range-5 Burners-Martini-LP</t>
  </si>
  <si>
    <t>800284074120</t>
  </si>
  <si>
    <t>RVDR33025BBH</t>
  </si>
  <si>
    <t>30"W./24"D. Dual Fuel Sealed Burner Range-5 Burners-Blush</t>
  </si>
  <si>
    <t>800284074137</t>
  </si>
  <si>
    <t>RVDR33025BBHLP</t>
  </si>
  <si>
    <t>30"W./24"D. Dual Fuel Sealed Burner Range-5 Burners-Blush-LP</t>
  </si>
  <si>
    <t>800284074144</t>
  </si>
  <si>
    <t>RVDR33025BIV</t>
  </si>
  <si>
    <t>30"W./24"D. Dual Fuel Sealed Burner Range-5 Burners-Ivy</t>
  </si>
  <si>
    <t>800284074151</t>
  </si>
  <si>
    <t>RVDR33025BIVLP</t>
  </si>
  <si>
    <t>30"W./24"D. Dual Fuel Sealed Burner Range-5 Burners-Ivy-LP</t>
  </si>
  <si>
    <t>800284074168</t>
  </si>
  <si>
    <t>RVDR33025BPW</t>
  </si>
  <si>
    <t>30"W./24"D. Dual Fuel Sealed Burner Range-5 Burners-Pure White</t>
  </si>
  <si>
    <t>800284074175</t>
  </si>
  <si>
    <t>RVDR33025BPWLP</t>
  </si>
  <si>
    <t>30"W./24"D. Dual Fuel Sealed Burner Range-5 Burners-Pure White-LP</t>
  </si>
  <si>
    <t>800284074182</t>
  </si>
  <si>
    <t>RVDR33025BGH</t>
  </si>
  <si>
    <t>30"W./24"D. Dual Fuel Sealed Burner Range-5 Burners-Golden Hour</t>
  </si>
  <si>
    <t>800284074212</t>
  </si>
  <si>
    <t>RVDR33025BGHLP</t>
  </si>
  <si>
    <t>30"W./24"D. Dual Fuel Sealed Burner Range-5 Burners-Golden Hour-LP</t>
  </si>
  <si>
    <t>800284074229</t>
  </si>
  <si>
    <t>RVDR33025BNA</t>
  </si>
  <si>
    <t>30"W./24"D. Dual Fuel Sealed Burner Range-5 Burners-Nantucket</t>
  </si>
  <si>
    <t>800284074236</t>
  </si>
  <si>
    <t>RVDR33025BNALP</t>
  </si>
  <si>
    <t>30"W./24"D. Dual Fuel Sealed Burner Range-5 Burners-Nantucket-LP</t>
  </si>
  <si>
    <t>800284074243</t>
  </si>
  <si>
    <t>RVDR33025BSQ</t>
  </si>
  <si>
    <t>30"W./24"D. Dual Fuel Sealed Burner Range-5 Burners-Squall</t>
  </si>
  <si>
    <t>800284074250</t>
  </si>
  <si>
    <t>RVDR33025BSQLP</t>
  </si>
  <si>
    <t>30"W./24"D. Dual Fuel Sealed Burner Range-5 Burners-Squall-LP</t>
  </si>
  <si>
    <t>800284074267</t>
  </si>
  <si>
    <t>RVDR33025BVA</t>
  </si>
  <si>
    <t>30"W./24"D. Dual Fuel Sealed Burner Range-5 Burners-Valentine</t>
  </si>
  <si>
    <t>800284074274</t>
  </si>
  <si>
    <t>RVDR33025BVALP</t>
  </si>
  <si>
    <t>30"W./24"D. Dual Fuel Sealed Burner Range-5 Burners-Valentine-LP</t>
  </si>
  <si>
    <t>800284074281</t>
  </si>
  <si>
    <t>RVDR33025BON</t>
  </si>
  <si>
    <t>30"W./24"D. Dual Fuel Sealed Burner Range-5 Burners-Onyx</t>
  </si>
  <si>
    <t>800284074298</t>
  </si>
  <si>
    <t>RVDR33025BONLP</t>
  </si>
  <si>
    <t>30"W./24"D. Dual Fuel Sealed Burner Range-5 Burners-Onyx-LP</t>
  </si>
  <si>
    <t>800284074304</t>
  </si>
  <si>
    <t>RVDR33025BDA</t>
  </si>
  <si>
    <t>30"W./24"D. Dual Fuel Sealed Burner Range-5 Burners-Daffodil</t>
  </si>
  <si>
    <t>800284074311</t>
  </si>
  <si>
    <t>RVDR33025BDALP</t>
  </si>
  <si>
    <t>30"W./24"D. Dual Fuel Sealed Burner Range-5 Burners-Daffodil-LP</t>
  </si>
  <si>
    <t>800284074328</t>
  </si>
  <si>
    <t>RVER33015BSS</t>
  </si>
  <si>
    <t>30"W./24"D. Electric Self-Clean Range-5 Burners-Stainless</t>
  </si>
  <si>
    <t>800284013044</t>
  </si>
  <si>
    <t>RVER33015BDG</t>
  </si>
  <si>
    <t>30"W./24"D. Electric Self-Clean Range-5 Burners-Damascus Gray</t>
  </si>
  <si>
    <t>800284042167</t>
  </si>
  <si>
    <t>RVER33015BCS</t>
  </si>
  <si>
    <t>30"W./24"D. Electric Self-Clean Range-5 Burners-Cast Black</t>
  </si>
  <si>
    <t>800284042174</t>
  </si>
  <si>
    <t>RVER33015BSB</t>
  </si>
  <si>
    <t>30"W./24"D. Electric Self-Clean Range-5 Burners-Slate Blue</t>
  </si>
  <si>
    <t>800284042242</t>
  </si>
  <si>
    <t>RVER33015BAN</t>
  </si>
  <si>
    <t>30"W./24"D. Electric Self-Clean Range-5 Burners-Antique Bronze</t>
  </si>
  <si>
    <t>800284074335</t>
  </si>
  <si>
    <t>RVER33015BNS</t>
  </si>
  <si>
    <t>30"W./24"D. Electric Self-Clean Range-5 Burners-November Sky</t>
  </si>
  <si>
    <t>800284074342</t>
  </si>
  <si>
    <t>RVER33015BSC</t>
  </si>
  <si>
    <t>30"W./24"D. Electric Self-Clean Range-5 Burners-Spiced Cider</t>
  </si>
  <si>
    <t>800284074359</t>
  </si>
  <si>
    <t>RVER33015BEU</t>
  </si>
  <si>
    <t>30"W./24"D. Electric Self-Clean Range-5 Burners-Eucalyptus</t>
  </si>
  <si>
    <t>800284074366</t>
  </si>
  <si>
    <t>RVER33015BSP</t>
  </si>
  <si>
    <t>30"W./24"D. Electric Self-Clean Range-5 Burners-Splash</t>
  </si>
  <si>
    <t>800284074373</t>
  </si>
  <si>
    <t>RVER33015BMA</t>
  </si>
  <si>
    <t>30"W./24"D. Electric Self-Clean Range-5 Burners-Martini</t>
  </si>
  <si>
    <t>800284074380</t>
  </si>
  <si>
    <t>RVER33015BBH</t>
  </si>
  <si>
    <t>30"W./24"D. Electric Self-Clean Range-5 Burners-Blush</t>
  </si>
  <si>
    <t>800284074397</t>
  </si>
  <si>
    <t>RVER33015BIV</t>
  </si>
  <si>
    <t>30"W./24"D. Electric Self-Clean Range-5 Burners-Ivy</t>
  </si>
  <si>
    <t>800284074403</t>
  </si>
  <si>
    <t>RVER33015BPW</t>
  </si>
  <si>
    <t>30"W./24"D. Electric Self-Clean Range-5 Burners-Pure White</t>
  </si>
  <si>
    <t>800284074410</t>
  </si>
  <si>
    <t>RVER33015BGH</t>
  </si>
  <si>
    <t>30"W./24"D. Electric Self-Clean Range-5 Burners-Golden Hour</t>
  </si>
  <si>
    <t>800284074434</t>
  </si>
  <si>
    <t>RVER33015BNA</t>
  </si>
  <si>
    <t>30"W./24"D. Electric Self-Clean Range-5 Burners-Nantucket</t>
  </si>
  <si>
    <t>800284074441</t>
  </si>
  <si>
    <t>RVER33015BSQ</t>
  </si>
  <si>
    <t>30"W./24"D. Electric Self-Clean Range-5 Burners-Squall</t>
  </si>
  <si>
    <t>800284074458</t>
  </si>
  <si>
    <t>RVER33015BVA</t>
  </si>
  <si>
    <t>30"W./24"D. Electric Self-Clean Range-5 Burners-Valentine</t>
  </si>
  <si>
    <t>800284074465</t>
  </si>
  <si>
    <t>RVER33015BON</t>
  </si>
  <si>
    <t>30"W./24"D. Electric Self-Clean Range-5 Burners-Onyx</t>
  </si>
  <si>
    <t>800284074472</t>
  </si>
  <si>
    <t>RVER33015BDA</t>
  </si>
  <si>
    <t>30"W./24"D. Electric Self-Clean Range-5 Burners-Daffodil</t>
  </si>
  <si>
    <t>800284074489</t>
  </si>
  <si>
    <t>RVIR3304BSS</t>
  </si>
  <si>
    <t>30"W./24"D. Induction Range-4 Elements - Stainless Steel</t>
  </si>
  <si>
    <t>800284055488</t>
  </si>
  <si>
    <t>RVIR3304BDG</t>
  </si>
  <si>
    <t>30"W./24"D. Induction Range-4 Elements-Damascus Gray</t>
  </si>
  <si>
    <t>800284055549</t>
  </si>
  <si>
    <t>RVIR3304BCS</t>
  </si>
  <si>
    <t>30"W./24"D. Induction Range-4 Elements-Cast Black</t>
  </si>
  <si>
    <t>800284055556</t>
  </si>
  <si>
    <t>RVIR3304BSB</t>
  </si>
  <si>
    <t>30"W./24"D. Induction Range-4 Elements-Slate Blue</t>
  </si>
  <si>
    <t>800284055624</t>
  </si>
  <si>
    <t>RVIR3304BAN</t>
  </si>
  <si>
    <t>30"W./24"D. Induction Range-4 Elements-Antique Bronze</t>
  </si>
  <si>
    <t>800284074496</t>
  </si>
  <si>
    <t>RVIR3304BNS</t>
  </si>
  <si>
    <t>30"W./24"D. Induction Range-4 Elements-November Sky</t>
  </si>
  <si>
    <t>800284074502</t>
  </si>
  <si>
    <t>RVIR3304BSC</t>
  </si>
  <si>
    <t>30"W./24"D. Induction Range-4 Elements-Spiced Cider</t>
  </si>
  <si>
    <t>800284074519</t>
  </si>
  <si>
    <t>RVIR3304BEU</t>
  </si>
  <si>
    <t>30"W./24"D. Induction Range-4 Elements-Eucalyptus</t>
  </si>
  <si>
    <t>800284074526</t>
  </si>
  <si>
    <t>RVIR3304BSP</t>
  </si>
  <si>
    <t>30"W./24"D. Induction Range-4 Elements-Splash</t>
  </si>
  <si>
    <t>800284074533</t>
  </si>
  <si>
    <t>RVIR3304BMA</t>
  </si>
  <si>
    <t>30"W./24"D. Induction Range-4 Elements-Martini</t>
  </si>
  <si>
    <t>800284074540</t>
  </si>
  <si>
    <t>RVIR3304BBH</t>
  </si>
  <si>
    <t>30"W./24"D. Induction Range-4 Elements-Blush</t>
  </si>
  <si>
    <t>800284074557</t>
  </si>
  <si>
    <t>RVIR3304BIV</t>
  </si>
  <si>
    <t>30"W./24"D. Induction Range-4 Elements-Ivy</t>
  </si>
  <si>
    <t>800284074564</t>
  </si>
  <si>
    <t>RVIR3304BPW</t>
  </si>
  <si>
    <t>30"W./24"D. Induction Range-4 Elements-Pure White</t>
  </si>
  <si>
    <t>800284074571</t>
  </si>
  <si>
    <t>RVIR3304BGH</t>
  </si>
  <si>
    <t>30"W./24"D. Induction Range-4 Elements-Golden Hour</t>
  </si>
  <si>
    <t>800284074595</t>
  </si>
  <si>
    <t>RVIR3304BNA</t>
  </si>
  <si>
    <t>30"W./24"D. Induction Range-4 Elements-Nantucket</t>
  </si>
  <si>
    <t>800284074601</t>
  </si>
  <si>
    <t>RVIR3304BSQ</t>
  </si>
  <si>
    <t>30"W./24"D. Induction Range-4 Elements-Squall</t>
  </si>
  <si>
    <t>800284074618</t>
  </si>
  <si>
    <t>RVIR3304BVA</t>
  </si>
  <si>
    <t>30"W./24"D. Induction Range-4 Elements-Valentine</t>
  </si>
  <si>
    <t>800284074625</t>
  </si>
  <si>
    <t>RVIR3304BON</t>
  </si>
  <si>
    <t>30"W./24"D. Induction Range-4 Elements-Onyx</t>
  </si>
  <si>
    <t>800284074632</t>
  </si>
  <si>
    <t>RVIR3304BDA</t>
  </si>
  <si>
    <t>30"W./24"D. Induction Range-4 Elements-Daffodil</t>
  </si>
  <si>
    <t>800284074649</t>
  </si>
  <si>
    <t>3 Series Cooktops</t>
  </si>
  <si>
    <t>RVGC33015BSS</t>
  </si>
  <si>
    <t>30"W. Gas Cooktop-5 Burners-Stainless</t>
  </si>
  <si>
    <t>800284015802</t>
  </si>
  <si>
    <t>RVGC33015BSSLP</t>
  </si>
  <si>
    <t>800284015819</t>
  </si>
  <si>
    <t>RVGC33615BSS</t>
  </si>
  <si>
    <t>36"W. Gas Cooktop-5 Burners-Stainless</t>
  </si>
  <si>
    <t>800284015826</t>
  </si>
  <si>
    <t>RVGC33615BSSLP</t>
  </si>
  <si>
    <t>36"W. Gas Cooktop-5 Burners-Stainless-LP</t>
  </si>
  <si>
    <t>800284015833</t>
  </si>
  <si>
    <t>RVEC3305BSB</t>
  </si>
  <si>
    <t>30"W. Electric Radiant Cooktop-5 Elements-Stainless Black</t>
  </si>
  <si>
    <t>800284003205</t>
  </si>
  <si>
    <t>RVEC3365BSB</t>
  </si>
  <si>
    <t>36"W. Electric Radiant Cooktop-5 Elements-Stainless Black</t>
  </si>
  <si>
    <t>800284003212</t>
  </si>
  <si>
    <t>RVEC3456BSB</t>
  </si>
  <si>
    <t>45"W. Electric Radiant Cooktop-6 Elements-Stainless Black</t>
  </si>
  <si>
    <t>800284003229</t>
  </si>
  <si>
    <t>RVIC3304BBG</t>
  </si>
  <si>
    <t>30"W. Induction Cooktop-4 Elements-Black Glass</t>
  </si>
  <si>
    <t>800284055419</t>
  </si>
  <si>
    <t>RVIC3306BBG</t>
  </si>
  <si>
    <t>30"W. Induction Cooktop-6 Elements-Black Glass</t>
  </si>
  <si>
    <t>800284055426</t>
  </si>
  <si>
    <t>RVIC3366BBG</t>
  </si>
  <si>
    <t>36"W. Induction Cooktop-6 Elements-Black Glass</t>
  </si>
  <si>
    <t>800284055433</t>
  </si>
  <si>
    <t>3 Series Ovens</t>
  </si>
  <si>
    <t>RVSOE330SS</t>
  </si>
  <si>
    <t>30"W. Single Electric Thermal-Convection Oven-Stainless</t>
  </si>
  <si>
    <t>800284003441</t>
  </si>
  <si>
    <t>RVSOE330DG</t>
  </si>
  <si>
    <t>30"W. Single Electric Thermal-Convection Oven-Damascus Gray</t>
  </si>
  <si>
    <t>800284042303</t>
  </si>
  <si>
    <t>RVSOE330CS</t>
  </si>
  <si>
    <t>30"W. Single Electric Thermal-Convection Oven-Cast Black</t>
  </si>
  <si>
    <t>800284042310</t>
  </si>
  <si>
    <t>RVSOE330SB</t>
  </si>
  <si>
    <t>30"W. Single Electric Thermal-Convection Oven-Slate Blue</t>
  </si>
  <si>
    <t>800284042389</t>
  </si>
  <si>
    <t>RVSOE330AN</t>
  </si>
  <si>
    <t>30"W. Single Electric Thermal-Convection Oven-Antique Bronze</t>
  </si>
  <si>
    <t>800284074656</t>
  </si>
  <si>
    <t>RVSOE330NS</t>
  </si>
  <si>
    <t>30"W. Single Electric Thermal-Convection Oven-November Sky</t>
  </si>
  <si>
    <t>800284074663</t>
  </si>
  <si>
    <t>RVSOE330SC</t>
  </si>
  <si>
    <t>30"W. Single Electric Thermal-Convection Oven-Spiced Cider</t>
  </si>
  <si>
    <t>800284074670</t>
  </si>
  <si>
    <t>RVSOE330EU</t>
  </si>
  <si>
    <t>30"W. Single Electric Thermal-Convection Oven-Eucalyptus</t>
  </si>
  <si>
    <t>800284074687</t>
  </si>
  <si>
    <t>RVSOE330SP</t>
  </si>
  <si>
    <t>30"W. Single Electric Thermal-Convection Oven-Splash</t>
  </si>
  <si>
    <t>800284074694</t>
  </si>
  <si>
    <t>RVSOE330MA</t>
  </si>
  <si>
    <t>30"W. Single Electric Thermal-Convection Oven-Martini</t>
  </si>
  <si>
    <t>800284074700</t>
  </si>
  <si>
    <t>RVSOE330BH</t>
  </si>
  <si>
    <t>30"W. Single Electric Thermal-Convection Oven-Blush</t>
  </si>
  <si>
    <t>800284074717</t>
  </si>
  <si>
    <t>RVSOE330IV</t>
  </si>
  <si>
    <t>30"W. Single Electric Thermal-Convection Oven-Ivy</t>
  </si>
  <si>
    <t>800284074724</t>
  </si>
  <si>
    <t>RVSOE330PW</t>
  </si>
  <si>
    <t>30"W. Single Electric Thermal-Convection Oven-Pure White</t>
  </si>
  <si>
    <t>800284074731</t>
  </si>
  <si>
    <t>RVSOE330GH</t>
  </si>
  <si>
    <t>30"W. Single Electric Thermal-Convection Oven-Golden Hour</t>
  </si>
  <si>
    <t>800284074755</t>
  </si>
  <si>
    <t>RVSOE330NA</t>
  </si>
  <si>
    <t>30"W. Single Electric Thermal-Convection Oven-Nantucket</t>
  </si>
  <si>
    <t>800284074762</t>
  </si>
  <si>
    <t>RVSOE330SQ</t>
  </si>
  <si>
    <t>30"W. Single Electric Thermal-Convection Oven-Squall</t>
  </si>
  <si>
    <t>800284074779</t>
  </si>
  <si>
    <t>RVSOE330VA</t>
  </si>
  <si>
    <t>30"W. Single Electric Thermal-Convection Oven-Valentine</t>
  </si>
  <si>
    <t>800284074786</t>
  </si>
  <si>
    <t>RVSOE330ON</t>
  </si>
  <si>
    <t>30"W. Single Electric Thermal-Convection Oven-Onyx</t>
  </si>
  <si>
    <t>800284074793</t>
  </si>
  <si>
    <t>RVSOE330DA</t>
  </si>
  <si>
    <t>30"W. Single Electric Thermal-Convection Oven-Daffodil</t>
  </si>
  <si>
    <t>800284074809</t>
  </si>
  <si>
    <t>RVDOE330SS</t>
  </si>
  <si>
    <t>30"W. Double Electric Thermal-Convection Oven-Stainless</t>
  </si>
  <si>
    <t>800284003090</t>
  </si>
  <si>
    <t>RVDOE330DG</t>
  </si>
  <si>
    <t>30"W. Double Electric Thermal-Convection Oven-Damascus Gray</t>
  </si>
  <si>
    <t>800284042440</t>
  </si>
  <si>
    <t>RVDOE330CS</t>
  </si>
  <si>
    <t>30"W. Double Electric Thermal-Convection Oven-Cast Black</t>
  </si>
  <si>
    <t>800284042457</t>
  </si>
  <si>
    <t>RVDOE330SB</t>
  </si>
  <si>
    <t>30"W. Double Electric Thermal-Convection Oven-Slate Blue</t>
  </si>
  <si>
    <t>800284042525</t>
  </si>
  <si>
    <t>RVDOE330AN</t>
  </si>
  <si>
    <t>30"W. Double Electric Thermal-Convection Oven-Antique Bronze</t>
  </si>
  <si>
    <t>800284074816</t>
  </si>
  <si>
    <t>RVDOE330NS</t>
  </si>
  <si>
    <t>30"W. Double Electric Thermal-Convection Oven-November Sky</t>
  </si>
  <si>
    <t>800284074823</t>
  </si>
  <si>
    <t>RVDOE330SC</t>
  </si>
  <si>
    <t>30"W. Double Electric Thermal-Convection Oven-Spiced Cider</t>
  </si>
  <si>
    <t>800284074830</t>
  </si>
  <si>
    <t>RVDOE330EU</t>
  </si>
  <si>
    <t>30"W. Double Electric Thermal-Convection Oven-Eucalyptus</t>
  </si>
  <si>
    <t>800284074847</t>
  </si>
  <si>
    <t>RVDOE330SP</t>
  </si>
  <si>
    <t>30"W. Double Electric Thermal-Convection Oven-Splash</t>
  </si>
  <si>
    <t>800284074854</t>
  </si>
  <si>
    <t>RVDOE330MA</t>
  </si>
  <si>
    <t>30"W. Double Electric Thermal-Convection Oven-Martini</t>
  </si>
  <si>
    <t>800284074861</t>
  </si>
  <si>
    <t>RVDOE330BH</t>
  </si>
  <si>
    <t>30"W. Double Electric Thermal-Convection Oven-Blush</t>
  </si>
  <si>
    <t>800284074878</t>
  </si>
  <si>
    <t>RVDOE330IV</t>
  </si>
  <si>
    <t>30"W. Double Electric Thermal-Convection Oven-Ivy</t>
  </si>
  <si>
    <t>800284074885</t>
  </si>
  <si>
    <t>RVDOE330PW</t>
  </si>
  <si>
    <t>30"W. Double Electric Thermal-Convection Oven-Pure White</t>
  </si>
  <si>
    <t>800284074892</t>
  </si>
  <si>
    <t>RVDOE330GH</t>
  </si>
  <si>
    <t>30"W. Double Electric Thermal-Convection Oven-Golden Hour</t>
  </si>
  <si>
    <t>800284074915</t>
  </si>
  <si>
    <t>RVDOE330NA</t>
  </si>
  <si>
    <t>30"W. Double Electric Thermal-Convection Oven-Nantucket</t>
  </si>
  <si>
    <t>800284074922</t>
  </si>
  <si>
    <t>RVDOE330SQ</t>
  </si>
  <si>
    <t>30"W. Double Electric Thermal-Convection Oven-Squall</t>
  </si>
  <si>
    <t>800284074939</t>
  </si>
  <si>
    <t>RVDOE330VA</t>
  </si>
  <si>
    <t>30"W. Double Electric Thermal-Convection Oven-Valentine</t>
  </si>
  <si>
    <t>800284074946</t>
  </si>
  <si>
    <t>RVDOE330ON</t>
  </si>
  <si>
    <t>30"W. Double Electric Thermal-Convection Oven-Onyx</t>
  </si>
  <si>
    <t>800284074953</t>
  </si>
  <si>
    <t>RVDOE330DA</t>
  </si>
  <si>
    <t>30"W. Double Electric Thermal-Convection Oven-Daffodil</t>
  </si>
  <si>
    <t>800284074960</t>
  </si>
  <si>
    <t>3 Series Microwaves</t>
  </si>
  <si>
    <t>RVM320SS</t>
  </si>
  <si>
    <t>800284003397</t>
  </si>
  <si>
    <t>RVMTK330SS</t>
  </si>
  <si>
    <t>30"W. Built-in Trim Kit-Stainless</t>
  </si>
  <si>
    <t>800284003427</t>
  </si>
  <si>
    <t>RVMH330SS</t>
  </si>
  <si>
    <t>Microwave Hood-Stainless</t>
  </si>
  <si>
    <t>800284003403</t>
  </si>
  <si>
    <t>RVMHC330SS</t>
  </si>
  <si>
    <t>Convection Microwave Hood-Stainless</t>
  </si>
  <si>
    <t>800284003410</t>
  </si>
  <si>
    <t>CFOR</t>
  </si>
  <si>
    <t>Replacement Charcoal Filter for Use with RVMH330</t>
  </si>
  <si>
    <t>800284000518</t>
  </si>
  <si>
    <t>CFOR1</t>
  </si>
  <si>
    <t>Replacement Charcoal Filter for Use with RVMHC330</t>
  </si>
  <si>
    <t>800284000525</t>
  </si>
  <si>
    <t>3 Series Warming Drawers</t>
  </si>
  <si>
    <t>RVEWD330SS</t>
  </si>
  <si>
    <t>800284003274</t>
  </si>
  <si>
    <t>RVEWD330DG</t>
  </si>
  <si>
    <t>800284042587</t>
  </si>
  <si>
    <t>RVEWD330CS</t>
  </si>
  <si>
    <t>800284042594</t>
  </si>
  <si>
    <t>RVEWD330SB</t>
  </si>
  <si>
    <t>800284042662</t>
  </si>
  <si>
    <t>RVEWD330AN</t>
  </si>
  <si>
    <t>800284074977</t>
  </si>
  <si>
    <t>RVEWD330NS</t>
  </si>
  <si>
    <t>800284074984</t>
  </si>
  <si>
    <t>RVEWD330SC</t>
  </si>
  <si>
    <t>800284074991</t>
  </si>
  <si>
    <t>RVEWD330EU</t>
  </si>
  <si>
    <t>800284075004</t>
  </si>
  <si>
    <t>RVEWD330SP</t>
  </si>
  <si>
    <t>800284075011</t>
  </si>
  <si>
    <t>RVEWD330MA</t>
  </si>
  <si>
    <t>800284075028</t>
  </si>
  <si>
    <t>RVEWD330BH</t>
  </si>
  <si>
    <t>800284075035</t>
  </si>
  <si>
    <t>RVEWD330IV</t>
  </si>
  <si>
    <t>800284075042</t>
  </si>
  <si>
    <t>RVEWD330PW</t>
  </si>
  <si>
    <t>800284075059</t>
  </si>
  <si>
    <t>RVEWD330GH</t>
  </si>
  <si>
    <t>800284075073</t>
  </si>
  <si>
    <t>RVEWD330NA</t>
  </si>
  <si>
    <t>800284075080</t>
  </si>
  <si>
    <t>RVEWD330SQ</t>
  </si>
  <si>
    <t>800284075097</t>
  </si>
  <si>
    <t>RVEWD330VA</t>
  </si>
  <si>
    <t>800284075103</t>
  </si>
  <si>
    <t>RVEWD330ON</t>
  </si>
  <si>
    <t>800284075110</t>
  </si>
  <si>
    <t>RVEWD330DA</t>
  </si>
  <si>
    <t>800284075127</t>
  </si>
  <si>
    <t>3 Series Hoods</t>
  </si>
  <si>
    <t>RVCH330SS</t>
  </si>
  <si>
    <t>800284003007</t>
  </si>
  <si>
    <t>RVCH330DG</t>
  </si>
  <si>
    <t>800284042723</t>
  </si>
  <si>
    <t>RVCH330CS</t>
  </si>
  <si>
    <t>800284042730</t>
  </si>
  <si>
    <t>RVCH330SB</t>
  </si>
  <si>
    <t>800284042808</t>
  </si>
  <si>
    <t>RVCH330AN</t>
  </si>
  <si>
    <t>800284075134</t>
  </si>
  <si>
    <t>RVCH330NS</t>
  </si>
  <si>
    <t>800284075141</t>
  </si>
  <si>
    <t>RVCH330SC</t>
  </si>
  <si>
    <t>800284075158</t>
  </si>
  <si>
    <t>RVCH330EU</t>
  </si>
  <si>
    <t>800284075165</t>
  </si>
  <si>
    <t>RVCH330SP</t>
  </si>
  <si>
    <t>800284075172</t>
  </si>
  <si>
    <t>RVCH330MA</t>
  </si>
  <si>
    <t>800284075189</t>
  </si>
  <si>
    <t>RVCH330BH</t>
  </si>
  <si>
    <t>800284075196</t>
  </si>
  <si>
    <t>RVCH330IV</t>
  </si>
  <si>
    <t>800284075202</t>
  </si>
  <si>
    <t>RVCH330PW</t>
  </si>
  <si>
    <t>800284075219</t>
  </si>
  <si>
    <t>RVCH330GH</t>
  </si>
  <si>
    <t>800284075233</t>
  </si>
  <si>
    <t>RVCH330NA</t>
  </si>
  <si>
    <t>800284075240</t>
  </si>
  <si>
    <t>RVCH330SQ</t>
  </si>
  <si>
    <t>800284075257</t>
  </si>
  <si>
    <t>RVCH330VA</t>
  </si>
  <si>
    <t>800284075264</t>
  </si>
  <si>
    <t>RVCH330ON</t>
  </si>
  <si>
    <t>800284075271</t>
  </si>
  <si>
    <t>RVCH330DA</t>
  </si>
  <si>
    <t>800284075288</t>
  </si>
  <si>
    <t>RVCH336SS</t>
  </si>
  <si>
    <t>800284003038</t>
  </si>
  <si>
    <t>RVCH336DG</t>
  </si>
  <si>
    <t>800284042860</t>
  </si>
  <si>
    <t>RVCH336CS</t>
  </si>
  <si>
    <t>800284042877</t>
  </si>
  <si>
    <t>RVCH336SB</t>
  </si>
  <si>
    <t>800284042945</t>
  </si>
  <si>
    <t>RVCH336AN</t>
  </si>
  <si>
    <t>800284075295</t>
  </si>
  <si>
    <t>RVCH336NS</t>
  </si>
  <si>
    <t>800284075301</t>
  </si>
  <si>
    <t>RVCH336SC</t>
  </si>
  <si>
    <t>800284075318</t>
  </si>
  <si>
    <t>RVCH336EU</t>
  </si>
  <si>
    <t>800284075325</t>
  </si>
  <si>
    <t>RVCH336SP</t>
  </si>
  <si>
    <t>800284075332</t>
  </si>
  <si>
    <t>RVCH336MA</t>
  </si>
  <si>
    <t>800284075349</t>
  </si>
  <si>
    <t>RVCH336BH</t>
  </si>
  <si>
    <t>800284075356</t>
  </si>
  <si>
    <t>RVCH336IV</t>
  </si>
  <si>
    <t>800284075363</t>
  </si>
  <si>
    <t>RVCH336PW</t>
  </si>
  <si>
    <t>800284075370</t>
  </si>
  <si>
    <t>RVCH336GH</t>
  </si>
  <si>
    <t>800284075394</t>
  </si>
  <si>
    <t>RVCH336NA</t>
  </si>
  <si>
    <t>800284075400</t>
  </si>
  <si>
    <t>RVCH336SQ</t>
  </si>
  <si>
    <t>800284075417</t>
  </si>
  <si>
    <t>RVCH336VA</t>
  </si>
  <si>
    <t>800284075424</t>
  </si>
  <si>
    <t>RVCH336ON</t>
  </si>
  <si>
    <t>800284075431</t>
  </si>
  <si>
    <t>RVCH336DA</t>
  </si>
  <si>
    <t>800284075448</t>
  </si>
  <si>
    <t>Freestanding Refrigeration</t>
  </si>
  <si>
    <t>RVFFR336SS</t>
  </si>
  <si>
    <t>36"W. French Door Bottom Freezer-Stainless</t>
  </si>
  <si>
    <t>800284050292</t>
  </si>
  <si>
    <t>RWFRVFFR</t>
  </si>
  <si>
    <t>Water Filter-Freestanding Refrigerator</t>
  </si>
  <si>
    <t>800284050308</t>
  </si>
  <si>
    <t>TKRVFFRSS</t>
  </si>
  <si>
    <t>Toe Kick Kit - Freestanding Refrigerator</t>
  </si>
  <si>
    <t>800284050315</t>
  </si>
  <si>
    <t>GKRVFFRSS</t>
  </si>
  <si>
    <t>Grill Kit-Freestanding Refrigerator</t>
  </si>
  <si>
    <t>800284050322</t>
  </si>
  <si>
    <t>3 Series Accessories</t>
  </si>
  <si>
    <t>DRK30SS</t>
  </si>
  <si>
    <t>30"W. Hood Recirculating Hood Conversion Kit for Use with RVCH30 Hood Only</t>
  </si>
  <si>
    <t>800284001393</t>
  </si>
  <si>
    <t>DRK36SS</t>
  </si>
  <si>
    <t>36"W. Hood Recirculating Hood Conversion Kit for Use with RVCH36 Hood Only</t>
  </si>
  <si>
    <t>800284001409</t>
  </si>
  <si>
    <t>RLPKR2</t>
  </si>
  <si>
    <t>LP Conversion Kit- 3 Series Ranges</t>
  </si>
  <si>
    <t>800284023548</t>
  </si>
  <si>
    <t>RLPKC1</t>
  </si>
  <si>
    <t>LP Conversion Kit- 3 series Gas Cooktop</t>
  </si>
  <si>
    <t>800284016960</t>
  </si>
  <si>
    <t>DCCE1610SS</t>
  </si>
  <si>
    <t>Duct Cover Extension for 30" &amp; 36"W. RVCH Hoods-Stainless</t>
  </si>
  <si>
    <t>800284000778</t>
  </si>
  <si>
    <t>DCCE1610DG</t>
  </si>
  <si>
    <t>Duct Cover Extension for 30" &amp; 36"W. RVCH Hoods</t>
  </si>
  <si>
    <t>800284048084</t>
  </si>
  <si>
    <t>DCCE1610CS</t>
  </si>
  <si>
    <t>800284048091</t>
  </si>
  <si>
    <t>DCCE1610SB</t>
  </si>
  <si>
    <t>800284048169</t>
  </si>
  <si>
    <t>DCCE1610AN</t>
  </si>
  <si>
    <t>800284075455</t>
  </si>
  <si>
    <t>DCCE1610NS</t>
  </si>
  <si>
    <t>800284075462</t>
  </si>
  <si>
    <t>DCCE1610SC</t>
  </si>
  <si>
    <t>800284075479</t>
  </si>
  <si>
    <t>DCCE1610EU</t>
  </si>
  <si>
    <t>800284075486</t>
  </si>
  <si>
    <t>DCCE1610SP</t>
  </si>
  <si>
    <t>800284075493</t>
  </si>
  <si>
    <t>DCCE1610MA</t>
  </si>
  <si>
    <t>800284075509</t>
  </si>
  <si>
    <t>DCCE1610BH</t>
  </si>
  <si>
    <t>800284075516</t>
  </si>
  <si>
    <t>DCCE1610IV</t>
  </si>
  <si>
    <t>800284075523</t>
  </si>
  <si>
    <t>DCCE1610PW</t>
  </si>
  <si>
    <t>800284075530</t>
  </si>
  <si>
    <t>DCCE1610GH</t>
  </si>
  <si>
    <t>800284075554</t>
  </si>
  <si>
    <t>DCCE1610NA</t>
  </si>
  <si>
    <t>800284075561</t>
  </si>
  <si>
    <t>DCCE1610SQ</t>
  </si>
  <si>
    <t>800284075578</t>
  </si>
  <si>
    <t>DCCE1610VA</t>
  </si>
  <si>
    <t>800284075585</t>
  </si>
  <si>
    <t>DCCE1610ON</t>
  </si>
  <si>
    <t>800284075592</t>
  </si>
  <si>
    <t>DCCE1610DA</t>
  </si>
  <si>
    <t>800284075608</t>
  </si>
  <si>
    <t>RD30BG6SS</t>
  </si>
  <si>
    <t>6"H. Backguard-Stainless for RVER3305 ranges only</t>
  </si>
  <si>
    <t>800284002895</t>
  </si>
  <si>
    <t>RD301BG6SS</t>
  </si>
  <si>
    <t>6"H. Backguard-Stainless for RVGR33015/RVDR33015 ranges only</t>
  </si>
  <si>
    <t>800284014027</t>
  </si>
  <si>
    <t>RD24CSTSS</t>
  </si>
  <si>
    <t>800284014034</t>
  </si>
  <si>
    <t>RDPGD</t>
  </si>
  <si>
    <t>Portable Griddle/Grill</t>
  </si>
  <si>
    <t>800284002963</t>
  </si>
  <si>
    <t>CFD12</t>
  </si>
  <si>
    <t>Replacement Charcoal Filter for Use with DRK Conversion Kits - for 30"W. Hood</t>
  </si>
  <si>
    <t>800284000495</t>
  </si>
  <si>
    <t>CFD14</t>
  </si>
  <si>
    <t>Replacement Charcoal Filter for Use with DRK Conversion Kits - for 36"W. Hood</t>
  </si>
  <si>
    <t>800284000501</t>
  </si>
  <si>
    <t>Tuscany Ranges</t>
  </si>
  <si>
    <t>TVDR3614BDG</t>
  </si>
  <si>
    <t>VIKING TUSCANY 36" DF RANGE 4 BURNER - Damascus Gray</t>
  </si>
  <si>
    <t>800284043140</t>
  </si>
  <si>
    <t>TVDR3614BCS</t>
  </si>
  <si>
    <t>VIKING TUSCANY 36" DF RANGE 4 BURNER - Cast Black</t>
  </si>
  <si>
    <t>800284043157</t>
  </si>
  <si>
    <t>TVDR3614BSB</t>
  </si>
  <si>
    <t>VIKING TUSCANY 36" DF RANGE 4 BURNER - Slate Blue</t>
  </si>
  <si>
    <t>800284043225</t>
  </si>
  <si>
    <t>TVDR3614BAN</t>
  </si>
  <si>
    <t>VIKING TUSCANY 36" DF RANGE 4 BURNER - Antique Bronze</t>
  </si>
  <si>
    <t>800284075615</t>
  </si>
  <si>
    <t>TVDR3614BNS</t>
  </si>
  <si>
    <t>VIKING TUSCANY 36" DF RANGE 4 BURNER - November Sky</t>
  </si>
  <si>
    <t>800284075622</t>
  </si>
  <si>
    <t>TVDR3614BSC</t>
  </si>
  <si>
    <t>VIKING TUSCANY 36" DF RANGE 4 BURNER - Spiced Cider</t>
  </si>
  <si>
    <t>800284075639</t>
  </si>
  <si>
    <t>TVDR3614BEU</t>
  </si>
  <si>
    <t>VIKING TUSCANY 36" DF RANGE 4 BURNER - Eucalyptus</t>
  </si>
  <si>
    <t>800284075646</t>
  </si>
  <si>
    <t>TVDR3614BSP</t>
  </si>
  <si>
    <t>VIKING TUSCANY 36" DF RANGE 4 BURNER - Splash</t>
  </si>
  <si>
    <t>800284075653</t>
  </si>
  <si>
    <t>TVDR3614BMA</t>
  </si>
  <si>
    <t>VIKING TUSCANY 36" DF RANGE 4 BURNER - Martini</t>
  </si>
  <si>
    <t>800284075660</t>
  </si>
  <si>
    <t>TVDR3614BBH</t>
  </si>
  <si>
    <t>VIKING TUSCANY 36" DF RANGE 4 BURNER - Blush</t>
  </si>
  <si>
    <t>800284075677</t>
  </si>
  <si>
    <t>TVDR3614BIV</t>
  </si>
  <si>
    <t>VIKING TUSCANY 36" DF RANGE 4 BURNER - Ivy</t>
  </si>
  <si>
    <t>800284075684</t>
  </si>
  <si>
    <t>TVDR3614BPW</t>
  </si>
  <si>
    <t>VIKING TUSCANY 36" DF RANGE 4 BURNER - Pure White</t>
  </si>
  <si>
    <t>800284075691</t>
  </si>
  <si>
    <t>TVDR3614BGH</t>
  </si>
  <si>
    <t>VIKING TUSCANY 36" DF RANGE 4 BURNER - Golden Hour</t>
  </si>
  <si>
    <t>800284075714</t>
  </si>
  <si>
    <t>TVDR3614BNA</t>
  </si>
  <si>
    <t>VIKING TUSCANY 36" DF RANGE 4 BURNER - Nantucket</t>
  </si>
  <si>
    <t>800284075721</t>
  </si>
  <si>
    <t>TVDR3614BSQ</t>
  </si>
  <si>
    <t>VIKING TUSCANY 36" DF RANGE 4 BURNER - Squall</t>
  </si>
  <si>
    <t>800284075738</t>
  </si>
  <si>
    <t>TVDR3614BVA</t>
  </si>
  <si>
    <t>VIKING TUSCANY 36" DF RANGE 4 BURNER - Valentine</t>
  </si>
  <si>
    <t>800284075745</t>
  </si>
  <si>
    <t>TVDR3614BON</t>
  </si>
  <si>
    <t>VIKING TUSCANY 36" DF RANGE 4 BURNER - Onyx</t>
  </si>
  <si>
    <t>800284075752</t>
  </si>
  <si>
    <t>TVDR3614BDA</t>
  </si>
  <si>
    <t>VIKING TUSCANY 36" DF RANGE 4 BURNER - Daffodil</t>
  </si>
  <si>
    <t>800284075769</t>
  </si>
  <si>
    <t>TVDR4816BDG</t>
  </si>
  <si>
    <t>VIKING TUSCANY 48" DF RANGE 6 BURNER - Damascus Gray</t>
  </si>
  <si>
    <t>800284043423</t>
  </si>
  <si>
    <t>TVDR4816BCS</t>
  </si>
  <si>
    <t>VIKING TUSCANY 48" DF RANGE 6 BURNER - Cast Black</t>
  </si>
  <si>
    <t>800284043430</t>
  </si>
  <si>
    <t>TVDR4816BSB</t>
  </si>
  <si>
    <t>VIKING TUSCANY 48" DF RANGE 6 BURNER - Slate Blue</t>
  </si>
  <si>
    <t>800284043508</t>
  </si>
  <si>
    <t>TVDR4816BAN</t>
  </si>
  <si>
    <t>VIKING TUSCANY 48" DF RANGE 6 BURNER - Antique Bronze</t>
  </si>
  <si>
    <t>800284075776</t>
  </si>
  <si>
    <t>TVDR4816BNS</t>
  </si>
  <si>
    <t>VIKING TUSCANY 48" DF RANGE 6 BURNER - November Sky</t>
  </si>
  <si>
    <t>800284075783</t>
  </si>
  <si>
    <t>TVDR4816BSC</t>
  </si>
  <si>
    <t>VIKING TUSCANY 48" DF RANGE 6 BURNER - Spiced Cider</t>
  </si>
  <si>
    <t>800284075790</t>
  </si>
  <si>
    <t>TVDR4816BEU</t>
  </si>
  <si>
    <t>VIKING TUSCANY 48" DF RANGE 6 BURNER - Eucalyptus</t>
  </si>
  <si>
    <t>800284075806</t>
  </si>
  <si>
    <t>TVDR4816BSP</t>
  </si>
  <si>
    <t>VIKING TUSCANY 48" DF RANGE 6 BURNER - Splash</t>
  </si>
  <si>
    <t>800284075813</t>
  </si>
  <si>
    <t>TVDR4816BMA</t>
  </si>
  <si>
    <t>VIKING TUSCANY 48" DF RANGE 6 BURNER - Martini</t>
  </si>
  <si>
    <t>800284075820</t>
  </si>
  <si>
    <t>TVDR4816BBH</t>
  </si>
  <si>
    <t>VIKING TUSCANY 48" DF RANGE 6 BURNER - Blush</t>
  </si>
  <si>
    <t>800284075837</t>
  </si>
  <si>
    <t>TVDR4816BIV</t>
  </si>
  <si>
    <t>VIKING TUSCANY 48" DF RANGE 6 BURNER - Ivy</t>
  </si>
  <si>
    <t>800284075844</t>
  </si>
  <si>
    <t>TVDR4816BPW</t>
  </si>
  <si>
    <t>VIKING TUSCANY 48" DF RANGE 6 BURNER - Pure White</t>
  </si>
  <si>
    <t>800284075851</t>
  </si>
  <si>
    <t>TVDR4816BGH</t>
  </si>
  <si>
    <t>VIKING TUSCANY 48" DF RANGE 6 BURNER - Golden Hour</t>
  </si>
  <si>
    <t>800284075875</t>
  </si>
  <si>
    <t>TVDR4816BNA</t>
  </si>
  <si>
    <t>VIKING TUSCANY 48" DF RANGE 6 BURNER - Nantucket</t>
  </si>
  <si>
    <t>800284075882</t>
  </si>
  <si>
    <t>TVDR4816BSQ</t>
  </si>
  <si>
    <t>VIKING TUSCANY 48" DF RANGE 6 BURNER - Squall</t>
  </si>
  <si>
    <t>800284075899</t>
  </si>
  <si>
    <t>TVDR4816BVA</t>
  </si>
  <si>
    <t>VIKING TUSCANY 48" DF RANGE 6 BURNER - Valentine</t>
  </si>
  <si>
    <t>800284075905</t>
  </si>
  <si>
    <t>TVDR4816BON</t>
  </si>
  <si>
    <t>VIKING TUSCANY 48" DF RANGE 6 BURNER - Onyx</t>
  </si>
  <si>
    <t>800284075912</t>
  </si>
  <si>
    <t>TVDR4816BDA</t>
  </si>
  <si>
    <t>VIKING TUSCANY 48" DF RANGE 6 BURNER - Daffodil</t>
  </si>
  <si>
    <t>800284075929</t>
  </si>
  <si>
    <t>TVDR4814GDG</t>
  </si>
  <si>
    <t>VIKING TUSCANY 48" DF RANGE 4 BURNER/GRIDDLE - Damascus Gray</t>
  </si>
  <si>
    <t>800284043560</t>
  </si>
  <si>
    <t>TVDR4814GCS</t>
  </si>
  <si>
    <t>VIKING TUSCANY 48" DF RANGE 4 BURNER/GRIDDLE - Cast Black</t>
  </si>
  <si>
    <t>800284043577</t>
  </si>
  <si>
    <t>TVDR4814GSB</t>
  </si>
  <si>
    <t>VIKING TUSCANY 48" DF RANGE 4 BURNER/GRIDDLE - Slate Blue</t>
  </si>
  <si>
    <t>800284043645</t>
  </si>
  <si>
    <t>TVDR4814GAN</t>
  </si>
  <si>
    <t>VIKING TUSCANY 48" DF RANGE 4 BURNER/GRIDDLE - Antique Bronze</t>
  </si>
  <si>
    <t>800284075936</t>
  </si>
  <si>
    <t>TVDR4814GNS</t>
  </si>
  <si>
    <t>VIKING TUSCANY 48" DF RANGE 4 BURNER/GRIDDLE - November Sky</t>
  </si>
  <si>
    <t>800284075943</t>
  </si>
  <si>
    <t>TVDR4814GSC</t>
  </si>
  <si>
    <t>VIKING TUSCANY 48" DF RANGE 4 BURNER/GRIDDLE - Spiced Cider</t>
  </si>
  <si>
    <t>800284075950</t>
  </si>
  <si>
    <t>TVDR4814GEU</t>
  </si>
  <si>
    <t>VIKING TUSCANY 48" DF RANGE 4 BURNER/GRIDDLE - Eucalyptus</t>
  </si>
  <si>
    <t>800284075967</t>
  </si>
  <si>
    <t>TVDR4814GSP</t>
  </si>
  <si>
    <t>VIKING TUSCANY 48" DF RANGE 4 BURNER/GRIDDLE - Splash</t>
  </si>
  <si>
    <t>800284075974</t>
  </si>
  <si>
    <t>TVDR4814GMA</t>
  </si>
  <si>
    <t>VIKING TUSCANY 48" DF RANGE 4 BURNER/GRIDDLE - Martini</t>
  </si>
  <si>
    <t>800284075981</t>
  </si>
  <si>
    <t>TVDR4814GBH</t>
  </si>
  <si>
    <t>VIKING TUSCANY 48" DF RANGE 4 BURNER/GRIDDLE - Blush</t>
  </si>
  <si>
    <t>800284075998</t>
  </si>
  <si>
    <t>TVDR4814GIV</t>
  </si>
  <si>
    <t>VIKING TUSCANY 48" DF RANGE 4 BURNER/GRIDDLE - Ivy</t>
  </si>
  <si>
    <t>800284076001</t>
  </si>
  <si>
    <t>TVDR4814GPW</t>
  </si>
  <si>
    <t>VIKING TUSCANY 48" DF RANGE 4 BURNER/GRIDDLE - Pure White</t>
  </si>
  <si>
    <t>800284076018</t>
  </si>
  <si>
    <t>TVDR4814GGH</t>
  </si>
  <si>
    <t>VIKING TUSCANY 48" DF RANGE 4 BURNER/GRIDDLE - Golden Hour</t>
  </si>
  <si>
    <t>800284076032</t>
  </si>
  <si>
    <t>TVDR4814GNA</t>
  </si>
  <si>
    <t>VIKING TUSCANY 48" DF RANGE 4 BURNER/GRIDDLE - Nantucket</t>
  </si>
  <si>
    <t>800284076049</t>
  </si>
  <si>
    <t>TVDR4814GSQ</t>
  </si>
  <si>
    <t>VIKING TUSCANY 48" DF RANGE 4 BURNER/GRIDDLE - Squall</t>
  </si>
  <si>
    <t>800284076056</t>
  </si>
  <si>
    <t>TVDR4814GVA</t>
  </si>
  <si>
    <t>VIKING TUSCANY 48" DF RANGE 4 BURNER/GRIDDLE - Valentine</t>
  </si>
  <si>
    <t>800284076063</t>
  </si>
  <si>
    <t>TVDR4814GON</t>
  </si>
  <si>
    <t>VIKING TUSCANY 48" DF RANGE 4 BURNER/GRIDDLE - Onyx</t>
  </si>
  <si>
    <t>800284076070</t>
  </si>
  <si>
    <t>TVDR4814GDA</t>
  </si>
  <si>
    <t>VIKING TUSCANY 48" DF RANGE 4 BURNER/GRIDDLE - Daffodil</t>
  </si>
  <si>
    <t>800284076087</t>
  </si>
  <si>
    <t>TVDR4814IDG</t>
  </si>
  <si>
    <t>VIKING TUSCANY 48" DF RANGE 4 BURNER/INDUCTION - Damascus Gray</t>
  </si>
  <si>
    <t>800284043706</t>
  </si>
  <si>
    <t>TVDR4814ICS</t>
  </si>
  <si>
    <t>VIKING TUSCANY 48" DF RANGE 4 BURNER/INDUCTION - Cast Black</t>
  </si>
  <si>
    <t>800284043713</t>
  </si>
  <si>
    <t>TVDR4814ISB</t>
  </si>
  <si>
    <t>VIKING TUSCANY 48" DF RANGE 4 BURNER/INDUCTION - Slate Blue</t>
  </si>
  <si>
    <t>800284043782</t>
  </si>
  <si>
    <t>TVDR4814IAN</t>
  </si>
  <si>
    <t>VIKING TUSCANY 48" DF RANGE 4 BURNER/INDUCTION - Antique Bronze</t>
  </si>
  <si>
    <t>800284076094</t>
  </si>
  <si>
    <t>TVDR4814INS</t>
  </si>
  <si>
    <t>VIKING TUSCANY 48" DF RANGE 4 BURNER/INDUCTION - November Sky</t>
  </si>
  <si>
    <t>800284076100</t>
  </si>
  <si>
    <t>TVDR4814ISC</t>
  </si>
  <si>
    <t>VIKING TUSCANY 48" DF RANGE 4 BURNER/INDUCTION - Spiced Cider</t>
  </si>
  <si>
    <t>800284076117</t>
  </si>
  <si>
    <t>TVDR4814IEU</t>
  </si>
  <si>
    <t>VIKING TUSCANY 48" DF RANGE 4 BURNER/INDUCTION - Eucalyptus</t>
  </si>
  <si>
    <t>800284076124</t>
  </si>
  <si>
    <t>TVDR4814ISP</t>
  </si>
  <si>
    <t>VIKING TUSCANY 48" DF RANGE 4 BURNER/INDUCTION - Splash</t>
  </si>
  <si>
    <t>800284076131</t>
  </si>
  <si>
    <t>TVDR4814IMA</t>
  </si>
  <si>
    <t>VIKING TUSCANY 48" DF RANGE 4 BURNER/INDUCTION - Martini</t>
  </si>
  <si>
    <t>800284076148</t>
  </si>
  <si>
    <t>TVDR4814IBH</t>
  </si>
  <si>
    <t>VIKING TUSCANY 48" DF RANGE 4 BURNER/INDUCTION - Blush</t>
  </si>
  <si>
    <t>800284076155</t>
  </si>
  <si>
    <t>TVDR4814IIV</t>
  </si>
  <si>
    <t xml:space="preserve">VIKING TUSCANY 48" DF RANGE 4 BURNER/INDUCTION - Ivy </t>
  </si>
  <si>
    <t>800284076162</t>
  </si>
  <si>
    <t>TVDR4814IPW</t>
  </si>
  <si>
    <t>VIKING TUSCANY 48" DF RANGE 4 BURNER/INDUCTION - Pure White</t>
  </si>
  <si>
    <t>800284076179</t>
  </si>
  <si>
    <t>TVDR4814IGH</t>
  </si>
  <si>
    <t>VIKING TUSCANY 48" DF RANGE 4 BURNER/INDUCTION - Golden Hour</t>
  </si>
  <si>
    <t>800284076193</t>
  </si>
  <si>
    <t>TVDR4814INA</t>
  </si>
  <si>
    <t>VIKING TUSCANY 48" DF RANGE 4 BURNER/INDUCTION - Nantucket</t>
  </si>
  <si>
    <t>800284076209</t>
  </si>
  <si>
    <t>TVDR4814ISQ</t>
  </si>
  <si>
    <t>VIKING TUSCANY 48" DF RANGE 4 BURNER/INDUCTION - Squall</t>
  </si>
  <si>
    <t>800284076216</t>
  </si>
  <si>
    <t>TVDR4814IVA</t>
  </si>
  <si>
    <t>VIKING TUSCANY 48" DF RANGE 4 BURNER/INDUCTION - Valentine</t>
  </si>
  <si>
    <t>800284076223</t>
  </si>
  <si>
    <t>TVDR4814ION</t>
  </si>
  <si>
    <t>VIKING TUSCANY 48" DF RANGE 4 BURNER/INDUCTION - Onyx</t>
  </si>
  <si>
    <t>800284076230</t>
  </si>
  <si>
    <t>TVDR4814IDA</t>
  </si>
  <si>
    <t>VIKING TUSCANY 48" DF RANGE 4 BURNER/INDUCTION - Daffodil</t>
  </si>
  <si>
    <t>800284076247</t>
  </si>
  <si>
    <t>TVDR6618BDG</t>
  </si>
  <si>
    <t>VIKING TUSCANY 66" DF RANGE 8 BURNER - Damascus Gray</t>
  </si>
  <si>
    <t>800284044123</t>
  </si>
  <si>
    <t>TVDR6618BCS</t>
  </si>
  <si>
    <t>VIKING TUSCANY 66" DF RANGE 8 BURNER - Cast Black</t>
  </si>
  <si>
    <t>800284044130</t>
  </si>
  <si>
    <t>TVDR6618BSB</t>
  </si>
  <si>
    <t>VIKING TUSCANY 66" DF RANGE 8 BURNER - Slate Blue</t>
  </si>
  <si>
    <t>800284044208</t>
  </si>
  <si>
    <t>TVDR6618BAN</t>
  </si>
  <si>
    <t>VIKING TUSCANY 66" DF RANGE 8 BURNER - Antique Bronze</t>
  </si>
  <si>
    <t>800284076254</t>
  </si>
  <si>
    <t>TVDR6618BNS</t>
  </si>
  <si>
    <t>VIKING TUSCANY 66" DF RANGE 8 BURNER - November Sky</t>
  </si>
  <si>
    <t>800284076261</t>
  </si>
  <si>
    <t>TVDR6618BSC</t>
  </si>
  <si>
    <t>VIKING TUSCANY 66" DF RANGE 8 BURNER - Spiced Cider</t>
  </si>
  <si>
    <t>800284076278</t>
  </si>
  <si>
    <t>TVDR6618BEU</t>
  </si>
  <si>
    <t>VIKING TUSCANY 66" DF RANGE 8 BURNER - Eucalyptus</t>
  </si>
  <si>
    <t>800284076285</t>
  </si>
  <si>
    <t>TVDR6618BSP</t>
  </si>
  <si>
    <t>VIKING TUSCANY 66" DF RANGE 8 BURNER - Splash</t>
  </si>
  <si>
    <t>800284076292</t>
  </si>
  <si>
    <t>TVDR6618BMA</t>
  </si>
  <si>
    <t>VIKING TUSCANY 66" DF RANGE 8 BURNER - Martini</t>
  </si>
  <si>
    <t>800284076308</t>
  </si>
  <si>
    <t>TVDR6618BBH</t>
  </si>
  <si>
    <t>VIKING TUSCANY 66" DF RANGE 8 BURNER - Blush</t>
  </si>
  <si>
    <t>800284076315</t>
  </si>
  <si>
    <t>TVDR6618BIV</t>
  </si>
  <si>
    <t>VIKING TUSCANY 66" DF RANGE 8 BURNER - Ivy</t>
  </si>
  <si>
    <t>800284076322</t>
  </si>
  <si>
    <t>TVDR6618BPW</t>
  </si>
  <si>
    <t>VIKING TUSCANY 66" DF RANGE 8 BURNER - Pure White</t>
  </si>
  <si>
    <t>800284076339</t>
  </si>
  <si>
    <t>TVDR6618BGH</t>
  </si>
  <si>
    <t>VIKING TUSCANY 66" DF RANGE 8 BURNER - Golden Hour</t>
  </si>
  <si>
    <t>800284076353</t>
  </si>
  <si>
    <t>TVDR6618BNA</t>
  </si>
  <si>
    <t>VIKING TUSCANY 66" DF RANGE 8 BURNER - Nantucket</t>
  </si>
  <si>
    <t>800284076360</t>
  </si>
  <si>
    <t>TVDR6618BSQ</t>
  </si>
  <si>
    <t>VIKING TUSCANY 66" DF RANGE 8 BURNER - Squall</t>
  </si>
  <si>
    <t>800284076377</t>
  </si>
  <si>
    <t>TVDR6618BVA</t>
  </si>
  <si>
    <t>VIKING TUSCANY 66" DF RANGE 8 BURNER - Valentine</t>
  </si>
  <si>
    <t>800284076384</t>
  </si>
  <si>
    <t>TVDR6618BON</t>
  </si>
  <si>
    <t>VIKING TUSCANY 66" DF RANGE 8 BURNER - Onyx</t>
  </si>
  <si>
    <t>800284076391</t>
  </si>
  <si>
    <t>TVDR6618BDA</t>
  </si>
  <si>
    <t>VIKING TUSCANY 66" DF RANGE 8 BURNER - Daffodil</t>
  </si>
  <si>
    <t>800284076407</t>
  </si>
  <si>
    <t>TVDR6616GDG</t>
  </si>
  <si>
    <t>VIKING TUSCANY 66" DF RANGE 6 BURNER/GRIDDLE - Damascus Gray</t>
  </si>
  <si>
    <t>800284044260</t>
  </si>
  <si>
    <t>TVDR6616GCS</t>
  </si>
  <si>
    <t>VIKING TUSCANY 66" DF RANGE 6 BURNER/GRIDDLE - Cast Black</t>
  </si>
  <si>
    <t>800284044277</t>
  </si>
  <si>
    <t>TVDR6616GSB</t>
  </si>
  <si>
    <t>VIKING TUSCANY 66" DF RANGE 6 BURNER/GRIDDLE - Slate Blue</t>
  </si>
  <si>
    <t>800284044345</t>
  </si>
  <si>
    <t>TVDR6616GAN</t>
  </si>
  <si>
    <t>VIKING TUSCANY 66" DF RANGE 6 BURNER/GRIDDLE - Antique Bronze</t>
  </si>
  <si>
    <t>800284076414</t>
  </si>
  <si>
    <t>TVDR6616GNS</t>
  </si>
  <si>
    <t>VIKING TUSCANY 66" DF RANGE 6 BURNER/GRIDDLE - November Sky</t>
  </si>
  <si>
    <t>800284076421</t>
  </si>
  <si>
    <t>TVDR6616GSC</t>
  </si>
  <si>
    <t>VIKING TUSCANY 66" DF RANGE 6 BURNER/GRIDDLE - Spiced Cider</t>
  </si>
  <si>
    <t>800284076438</t>
  </si>
  <si>
    <t>TVDR6616GEU</t>
  </si>
  <si>
    <t>VIKING TUSCANY 66" DF RANGE 6 BURNER/GRIDDLE - Eucalyptus</t>
  </si>
  <si>
    <t>800284076445</t>
  </si>
  <si>
    <t>TVDR6616GSP</t>
  </si>
  <si>
    <t>VIKING TUSCANY 66" DF RANGE 6 BURNER/GRIDDLE - Splash</t>
  </si>
  <si>
    <t>800284076452</t>
  </si>
  <si>
    <t>TVDR6616GMA</t>
  </si>
  <si>
    <t>VIKING TUSCANY 66" DF RANGE 6 BURNER/GRIDDLE - Martini</t>
  </si>
  <si>
    <t>800284076469</t>
  </si>
  <si>
    <t>TVDR6616GBH</t>
  </si>
  <si>
    <t>VIKING TUSCANY 66" DF RANGE 6 BURNER/GRIDDLE - Blush</t>
  </si>
  <si>
    <t>800284076476</t>
  </si>
  <si>
    <t>TVDR6616GIV</t>
  </si>
  <si>
    <t>VIKING TUSCANY 66" DF RANGE 6 BURNER/GRIDDLE - Ivy</t>
  </si>
  <si>
    <t>800284076483</t>
  </si>
  <si>
    <t>TVDR6616GPW</t>
  </si>
  <si>
    <t>VIKING TUSCANY 66" DF RANGE 6 BURNER/GRIDDLE - Pure White</t>
  </si>
  <si>
    <t>800284076490</t>
  </si>
  <si>
    <t>TVDR6616GGH</t>
  </si>
  <si>
    <t>VIKING TUSCANY 66" DF RANGE 6 BURNER/GRIDDLE - Golden Hour</t>
  </si>
  <si>
    <t>800284076513</t>
  </si>
  <si>
    <t>TVDR6616GNA</t>
  </si>
  <si>
    <t>VIKING TUSCANY 66" DF RANGE 6 BURNER/GRIDDLE - Nantucket</t>
  </si>
  <si>
    <t>800284076520</t>
  </si>
  <si>
    <t>TVDR6616GSQ</t>
  </si>
  <si>
    <t>VIKING TUSCANY 66" DF RANGE 6 BURNER/GRIDDLE - Squall</t>
  </si>
  <si>
    <t>800284076537</t>
  </si>
  <si>
    <t>TVDR6616GVA</t>
  </si>
  <si>
    <t>VIKING TUSCANY 66" DF RANGE 6 BURNER/GRIDDLE - Valentine</t>
  </si>
  <si>
    <t>800284076544</t>
  </si>
  <si>
    <t>TVDR6616GON</t>
  </si>
  <si>
    <t>VIKING TUSCANY 66" DF RANGE 6 BURNER/GRIDDLE - Onyx</t>
  </si>
  <si>
    <t>800284076551</t>
  </si>
  <si>
    <t>TVDR6616GDA</t>
  </si>
  <si>
    <t>VIKING TUSCANY 66" DF RANGE 6 BURNER/GRIDDLE - Daffodil</t>
  </si>
  <si>
    <t>800284076568</t>
  </si>
  <si>
    <t>TVDR6616IDG</t>
  </si>
  <si>
    <t>VIKING TUSCANY 66" DF RANGE 6 BURNER/INDUCTION - Damascus Gray</t>
  </si>
  <si>
    <t>800284044406</t>
  </si>
  <si>
    <t>TVDR6616ICS</t>
  </si>
  <si>
    <t>VIKING TUSCANY 66" DF RANGE 6 BURNER/INDUCTION - Cast Black</t>
  </si>
  <si>
    <t>800284044413</t>
  </si>
  <si>
    <t>TVDR6616ISB</t>
  </si>
  <si>
    <t>VIKING TUSCANY 66" DF RANGE 6 BURNER/INDUCTION - Slate Blue</t>
  </si>
  <si>
    <t>800284044482</t>
  </si>
  <si>
    <t>TVDR6616IAN</t>
  </si>
  <si>
    <t>VIKING TUSCANY 66" DF RANGE 6 BURNER/INDUCTION - Antique Bronze</t>
  </si>
  <si>
    <t>800284076575</t>
  </si>
  <si>
    <t>TVDR6616INS</t>
  </si>
  <si>
    <t>VIKING TUSCANY 66" DF RANGE 6 BURNER/INDUCTION - November Sky</t>
  </si>
  <si>
    <t>800284076582</t>
  </si>
  <si>
    <t>TVDR6616ISC</t>
  </si>
  <si>
    <t>VIKING TUSCANY 66" DF RANGE 6 BURNER/INDUCTION - Spiced Cider</t>
  </si>
  <si>
    <t>800284076599</t>
  </si>
  <si>
    <t>TVDR6616IEU</t>
  </si>
  <si>
    <t>VIKING TUSCANY 66" DF RANGE 6 BURNER/INDUCTION - Eucalyptus</t>
  </si>
  <si>
    <t>800284076605</t>
  </si>
  <si>
    <t>TVDR6616ISP</t>
  </si>
  <si>
    <t>VIKING TUSCANY 66" DF RANGE 6 BURNER/INDUCTION - Splash</t>
  </si>
  <si>
    <t>800284076612</t>
  </si>
  <si>
    <t>TVDR6616IMA</t>
  </si>
  <si>
    <t>VIKING TUSCANY 66" DF RANGE 6 BURNER/INDUCTION - Martini</t>
  </si>
  <si>
    <t>800284076629</t>
  </si>
  <si>
    <t>TVDR6616IBH</t>
  </si>
  <si>
    <t>VIKING TUSCANY 66" DF RANGE 6 BURNER/INDUCTION - Blush</t>
  </si>
  <si>
    <t>800284076636</t>
  </si>
  <si>
    <t>TVDR6616IIV</t>
  </si>
  <si>
    <t>VIKING TUSCANY 66" DF RANGE 6 BURNER/INDUCTION - Ivy</t>
  </si>
  <si>
    <t>800284076643</t>
  </si>
  <si>
    <t>TVDR6616IPW</t>
  </si>
  <si>
    <t>VIKING TUSCANY 66" DF RANGE 6 BURNER/INDUCTION - Pure White</t>
  </si>
  <si>
    <t>800284076650</t>
  </si>
  <si>
    <t>TVDR6616IGH</t>
  </si>
  <si>
    <t>VIKING TUSCANY 66" DF RANGE 6 BURNER/INDUCTION - Golden Hour</t>
  </si>
  <si>
    <t>800284076674</t>
  </si>
  <si>
    <t>TVDR6616INA</t>
  </si>
  <si>
    <t>VIKING TUSCANY 66" DF RANGE 6 BURNER/INDUCTION - Nantucket</t>
  </si>
  <si>
    <t>800284076681</t>
  </si>
  <si>
    <t>TVDR6616ISQ</t>
  </si>
  <si>
    <t>VIKING TUSCANY 66" DF RANGE 6 BURNER/INDUCTION - Squall</t>
  </si>
  <si>
    <t>800284076698</t>
  </si>
  <si>
    <t>TVDR6616IVA</t>
  </si>
  <si>
    <t>VIKING TUSCANY 66" DF RANGE 6 BURNER/INDUCTION - Valentine</t>
  </si>
  <si>
    <t>800284076704</t>
  </si>
  <si>
    <t>TVDR6616ION</t>
  </si>
  <si>
    <t>VIKING TUSCANY 66" DF RANGE 6 BURNER/INDUCTION - Onyx</t>
  </si>
  <si>
    <t>800284076711</t>
  </si>
  <si>
    <t>TVDR6616IDA</t>
  </si>
  <si>
    <t>VIKING TUSCANY 66" DF RANGE 6 BURNER/INDUCTION - Daffodil</t>
  </si>
  <si>
    <t>800284076728</t>
  </si>
  <si>
    <t>Tuscany Ventilation</t>
  </si>
  <si>
    <t>TVHW3630DG</t>
  </si>
  <si>
    <t>Viking Tuscany 36"W /30"H Wall Hood - Damascus Gray</t>
  </si>
  <si>
    <t>767459022198</t>
  </si>
  <si>
    <t>TVHW3630CS</t>
  </si>
  <si>
    <t xml:space="preserve">Viking Tuscany 36"W /30"H Wall Hood- Cast Black </t>
  </si>
  <si>
    <t>767459022204</t>
  </si>
  <si>
    <t>TVHW3630SB</t>
  </si>
  <si>
    <t>Viking Tuscany 36"W /30"H Wall Hood - Slate Blue</t>
  </si>
  <si>
    <t>767459022211</t>
  </si>
  <si>
    <t>TVHW3630AN</t>
  </si>
  <si>
    <t>Viking Tuscany 36"W /30"H Wall Hood - Antique Bronze</t>
  </si>
  <si>
    <t>767459022228</t>
  </si>
  <si>
    <t>TVHW3630NS</t>
  </si>
  <si>
    <t>Viking Tuscany 36"W /30"H Wall Hood - November Sky</t>
  </si>
  <si>
    <t>767459022235</t>
  </si>
  <si>
    <t>TVHW3630SC</t>
  </si>
  <si>
    <t>Viking Tuscany 36"W /30"H Wall Hood - Spiced Cider</t>
  </si>
  <si>
    <t>767459022242</t>
  </si>
  <si>
    <t>TVHW3630EU</t>
  </si>
  <si>
    <t>Viking Tuscany 36"W /30"H Wall Hood - Eucalyptus</t>
  </si>
  <si>
    <t>767459022259</t>
  </si>
  <si>
    <t>TVHW3630SP</t>
  </si>
  <si>
    <t>Viking Tuscany 36"W /30"H Wall Hood - Splash</t>
  </si>
  <si>
    <t>767459022266</t>
  </si>
  <si>
    <t>TVHW3630MA</t>
  </si>
  <si>
    <t>Viking Tuscany 36"W /30"H Wall Hood - Martini</t>
  </si>
  <si>
    <t>767459022273</t>
  </si>
  <si>
    <t>TVHW3630BH</t>
  </si>
  <si>
    <t>Viking Tuscany 36"W /30"H Wall Hood - Blush</t>
  </si>
  <si>
    <t>767459022280</t>
  </si>
  <si>
    <t>TVHW3630IV</t>
  </si>
  <si>
    <t>Viking Tuscany 36"W /30"H Wall Hood - Ivy</t>
  </si>
  <si>
    <t>767459022297</t>
  </si>
  <si>
    <t>TVHW3630PW</t>
  </si>
  <si>
    <t>Viking Tuscany 36"W /30"H Wall Hood - Pure Whtie</t>
  </si>
  <si>
    <t>767459022303</t>
  </si>
  <si>
    <t>TVHW3630GH</t>
  </si>
  <si>
    <t>Viking Tuscany 36"W /30"H Wall Hood - Golden Hour</t>
  </si>
  <si>
    <t>767459022310</t>
  </si>
  <si>
    <t>TVHW3630NA</t>
  </si>
  <si>
    <t>Viking Tuscany 36"W /30"H Wall Hood - Nantucket</t>
  </si>
  <si>
    <t>767459022327</t>
  </si>
  <si>
    <t>TVHW3630SQ</t>
  </si>
  <si>
    <t>Viking Tuscany 36"W /30"H Wall Hood - Squall</t>
  </si>
  <si>
    <t>767459022334</t>
  </si>
  <si>
    <t>TVHW3630VA</t>
  </si>
  <si>
    <t>Viking Tuscany 36"W /30"H Wall Hood - Valentine</t>
  </si>
  <si>
    <t>767459022341</t>
  </si>
  <si>
    <t>TVHW3630ON</t>
  </si>
  <si>
    <t>Viking Tuscany 36"W /30"H Wall Hood - Onyx</t>
  </si>
  <si>
    <t>767459022358</t>
  </si>
  <si>
    <t>TVHW3630DA</t>
  </si>
  <si>
    <t>Viking Tuscany 36"W /30"H Wall Hood - Daffodil</t>
  </si>
  <si>
    <t>767459022365</t>
  </si>
  <si>
    <t>TVHW4830DG</t>
  </si>
  <si>
    <t>Viking Tuscany 48"W /30"H Wall Hood - Damascus Gray</t>
  </si>
  <si>
    <t>767459022372</t>
  </si>
  <si>
    <t>TVHW4830CS</t>
  </si>
  <si>
    <t xml:space="preserve">Viking Tuscany 48"W /30"H Wall Hood - Cast Black </t>
  </si>
  <si>
    <t>767459022389</t>
  </si>
  <si>
    <t>TVHW4830SB</t>
  </si>
  <si>
    <t>Viking Tuscany 48"W /30"H Wall Hood - Slate Blue</t>
  </si>
  <si>
    <t>767459022396</t>
  </si>
  <si>
    <t>TVHW4830AN</t>
  </si>
  <si>
    <t>Viking Tuscany 48"W /30"H Wall Hood - Antique Bronze</t>
  </si>
  <si>
    <t>767459022402</t>
  </si>
  <si>
    <t>TVHW4830NS</t>
  </si>
  <si>
    <t>Viking Tuscany 48"W /30"H Wall Hood - November Sky</t>
  </si>
  <si>
    <t>767459022419</t>
  </si>
  <si>
    <t>TVHW4830SC</t>
  </si>
  <si>
    <t>Viking Tuscany 48"W /30"H Wall Hood - Spiced Cider</t>
  </si>
  <si>
    <t>767459022426</t>
  </si>
  <si>
    <t>TVHW4830EU</t>
  </si>
  <si>
    <t>Viking Tuscany 48"W /30"H Wall Hood - Eucalyptus</t>
  </si>
  <si>
    <t>767459022433</t>
  </si>
  <si>
    <t>TVHW4830SP</t>
  </si>
  <si>
    <t>Viking Tuscany 48"W /30"H Wall Hood - Splash</t>
  </si>
  <si>
    <t>767459022440</t>
  </si>
  <si>
    <t>TVHW4830MA</t>
  </si>
  <si>
    <t>Viking Tuscany 48"W /30"H Wall Hood - Martini</t>
  </si>
  <si>
    <t>767459022457</t>
  </si>
  <si>
    <t>TVHW4830BH</t>
  </si>
  <si>
    <t>Viking Tuscany 48"W /30"H Wall Hood - Blush</t>
  </si>
  <si>
    <t>767459022464</t>
  </si>
  <si>
    <t>TVHW4830IV</t>
  </si>
  <si>
    <t>Viking Tuscany 48"W /30"H Wall Hood - Ivy</t>
  </si>
  <si>
    <t>767459022471</t>
  </si>
  <si>
    <t>TVHW4830PW</t>
  </si>
  <si>
    <t>Viking Tuscany 48"W /30"H Wall Hood - Pure White</t>
  </si>
  <si>
    <t>767459022488</t>
  </si>
  <si>
    <t>TVHW4830GH</t>
  </si>
  <si>
    <t>Viking Tuscany 48"W /30"H Wall Hood - Golden Hour</t>
  </si>
  <si>
    <t>767459022495</t>
  </si>
  <si>
    <t>TVHW4830NA</t>
  </si>
  <si>
    <t>Viking Tuscany 48"W /30"H Wall Hood - Nantucket</t>
  </si>
  <si>
    <t>767459022501</t>
  </si>
  <si>
    <t>TVHW4830SQ</t>
  </si>
  <si>
    <t>Viking Tuscany 48"W /30"H Wall Hood - Squall</t>
  </si>
  <si>
    <t>767459022518</t>
  </si>
  <si>
    <t>TVHW4830VA</t>
  </si>
  <si>
    <t>Viking Tuscany 48"W /30"H Wall Hood - Valentine</t>
  </si>
  <si>
    <t>767459022525</t>
  </si>
  <si>
    <t>TVHW4830ON</t>
  </si>
  <si>
    <t>Viking Tuscany 48"W /30"H Wall Hood - Onyx</t>
  </si>
  <si>
    <t>767459022532</t>
  </si>
  <si>
    <t>TVHW4830DA</t>
  </si>
  <si>
    <t>Viking Tuscany 48"W /30"H Wall Hood - Daffodil</t>
  </si>
  <si>
    <t>767459022549</t>
  </si>
  <si>
    <t>TVHW6630DG</t>
  </si>
  <si>
    <t>Viking Tuscany 66"W /30"H Wall Hood - Damascus Gray</t>
  </si>
  <si>
    <t>767459022556</t>
  </si>
  <si>
    <t>TVHW6630CS</t>
  </si>
  <si>
    <t>Viking Tuscany 66"W /30"H Wall Hood - Cast Black</t>
  </si>
  <si>
    <t>767459022563</t>
  </si>
  <si>
    <t>TVHW6630SB</t>
  </si>
  <si>
    <t>Viking Tuscany 66"W /30"H Wall Hood - Slate Blue</t>
  </si>
  <si>
    <t>767459022570</t>
  </si>
  <si>
    <t>TVHW6630AN</t>
  </si>
  <si>
    <t>Viking Tuscany 66"W /30"H Wall Hood - Antique Bronze</t>
  </si>
  <si>
    <t>767459022587</t>
  </si>
  <si>
    <t>TVHW6630NS</t>
  </si>
  <si>
    <t>Viking Tuscany 66"W /30"H Wall Hood - November Sky</t>
  </si>
  <si>
    <t>767459022594</t>
  </si>
  <si>
    <t>TVHW6630SC</t>
  </si>
  <si>
    <t>Viking Tuscany 66"W /30"H Wall Hood - Spiced Cider</t>
  </si>
  <si>
    <t>767459022600</t>
  </si>
  <si>
    <t>TVHW6630EU</t>
  </si>
  <si>
    <t>Viking Tuscany 66"W /30"H Wall Hood - Eucalyptus</t>
  </si>
  <si>
    <t>767459022617</t>
  </si>
  <si>
    <t>TVHW6630SP</t>
  </si>
  <si>
    <t>Viking Tuscany 66"W /30"H Wall Hood - Splash</t>
  </si>
  <si>
    <t>767459022624</t>
  </si>
  <si>
    <t>TVHW6630MA</t>
  </si>
  <si>
    <t>Viking Tuscany 66"W /30"H Wall Hood - Martini</t>
  </si>
  <si>
    <t>767459022631</t>
  </si>
  <si>
    <t>TVHW6630BH</t>
  </si>
  <si>
    <t>Viking Tuscany 66"W /30"H Wall Hood - Blush</t>
  </si>
  <si>
    <t>767459022648</t>
  </si>
  <si>
    <t>TVHW6630IV</t>
  </si>
  <si>
    <t>Viking Tuscany 66"W /30"H Wall Hood - Ivy</t>
  </si>
  <si>
    <t>767459022655</t>
  </si>
  <si>
    <t>TVHW6630PW</t>
  </si>
  <si>
    <t>Viking Tuscany 66"W /30"H Wall Hood - Pure White</t>
  </si>
  <si>
    <t>767459022662</t>
  </si>
  <si>
    <t>TVHW6630GH</t>
  </si>
  <si>
    <t>Viking Tuscany 66"W /30"H Wall Hood - Golden Hour</t>
  </si>
  <si>
    <t>767459022679</t>
  </si>
  <si>
    <t>TVHW6630NA</t>
  </si>
  <si>
    <t>Viking Tuscany 66"W /30"H Wall Hood - Nantucket</t>
  </si>
  <si>
    <t>767459022686</t>
  </si>
  <si>
    <t>TVHW6630SQ</t>
  </si>
  <si>
    <t>Viking Tuscany 66"W /30"H Wall Hood - Squall</t>
  </si>
  <si>
    <t>767459022693</t>
  </si>
  <si>
    <t>TVHW6630VA</t>
  </si>
  <si>
    <t>Viking Tuscany 66"W /30"H Wall Hood - Valentine</t>
  </si>
  <si>
    <t>767459022709</t>
  </si>
  <si>
    <t>TVHW6630ON</t>
  </si>
  <si>
    <t>Viking Tuscany 66"W /30"H Wall Hood - Onyx</t>
  </si>
  <si>
    <t>767459022716</t>
  </si>
  <si>
    <t>TVHW6630DA</t>
  </si>
  <si>
    <t>Viking Tuscany 66"W /30"H Wall Hood - Daffodil</t>
  </si>
  <si>
    <t>767459022723</t>
  </si>
  <si>
    <t>TVHW3642DG</t>
  </si>
  <si>
    <t>Viking Tuscany 36"W /42"H Wall Hood - Damascus Gray</t>
  </si>
  <si>
    <t>767459022730</t>
  </si>
  <si>
    <t>TVHW3642CS</t>
  </si>
  <si>
    <t xml:space="preserve">Viking Tuscany 36"W /42"H Wall Hood- Cast Black </t>
  </si>
  <si>
    <t>767459022747</t>
  </si>
  <si>
    <t>TVHW3642SB</t>
  </si>
  <si>
    <t>Viking Tuscany 36"W /42"H Wall Hood - Slate Blue</t>
  </si>
  <si>
    <t>767459022754</t>
  </si>
  <si>
    <t>TVHW3642AN</t>
  </si>
  <si>
    <t>Viking Tuscany 36"W /42"H Wall Hood - Antique Bronze</t>
  </si>
  <si>
    <t>767459022761</t>
  </si>
  <si>
    <t>TVHW3642NS</t>
  </si>
  <si>
    <t>Viking Tuscany 36"W /42"H Wall Hood - November Sky</t>
  </si>
  <si>
    <t>767459022778</t>
  </si>
  <si>
    <t>TVHW3642SC</t>
  </si>
  <si>
    <t>Viking Tuscany 36"W /42"H Wall Hood - Spiced Cider</t>
  </si>
  <si>
    <t>767459022785</t>
  </si>
  <si>
    <t>TVHW3642EU</t>
  </si>
  <si>
    <t>Viking Tuscany 36"W /42"H Wall Hood - Eucalyptus</t>
  </si>
  <si>
    <t>767459022792</t>
  </si>
  <si>
    <t>TVHW3642SP</t>
  </si>
  <si>
    <t>Viking Tuscany 36"W /42"H Wall Hood - Splash</t>
  </si>
  <si>
    <t>767459022808</t>
  </si>
  <si>
    <t>TVHW3642MA</t>
  </si>
  <si>
    <t>Viking Tuscany 36"W /42"H Wall Hood - Martini</t>
  </si>
  <si>
    <t>767459022815</t>
  </si>
  <si>
    <t>TVHW3642BH</t>
  </si>
  <si>
    <t>Viking Tuscany 36"W /42"H Wall Hood - Blush</t>
  </si>
  <si>
    <t>767459022822</t>
  </si>
  <si>
    <t>TVHW3642IV</t>
  </si>
  <si>
    <t>Viking Tuscany 36"W /42"H Wall Hood - Ivy</t>
  </si>
  <si>
    <t>767459022839</t>
  </si>
  <si>
    <t>TVHW3642PW</t>
  </si>
  <si>
    <t>Viking Tuscany 36"W /42"H Wall Hood - Pure Whtie</t>
  </si>
  <si>
    <t>767459022846</t>
  </si>
  <si>
    <t>TVHW3642GH</t>
  </si>
  <si>
    <t>Viking Tuscany 36"W /42"H Wall Hood - Golden Hour</t>
  </si>
  <si>
    <t>767459022853</t>
  </si>
  <si>
    <t>TVHW3642NA</t>
  </si>
  <si>
    <t>Viking Tuscany 36"W /42"H Wall Hood - Nantucket</t>
  </si>
  <si>
    <t>767459022860</t>
  </si>
  <si>
    <t>TVHW3642SQ</t>
  </si>
  <si>
    <t>Viking Tuscany 36"W /42"H Wall Hood - Squall</t>
  </si>
  <si>
    <t>767459022877</t>
  </si>
  <si>
    <t>TVHW3642VA</t>
  </si>
  <si>
    <t>Viking Tuscany 36"W /42"H Wall Hood - Valentine</t>
  </si>
  <si>
    <t>767459022884</t>
  </si>
  <si>
    <t>TVHW3642ON</t>
  </si>
  <si>
    <t>Viking Tuscany 36"W /42"H Wall Hood - Onyx</t>
  </si>
  <si>
    <t>767459022891</t>
  </si>
  <si>
    <t>TVHW3642DA</t>
  </si>
  <si>
    <t>Viking Tuscany 36"W /42"H Wall Hood - Daffodil</t>
  </si>
  <si>
    <t>767459022907</t>
  </si>
  <si>
    <t>TVHW4842DG</t>
  </si>
  <si>
    <t>Viking Tuscany 48"W /42"H Wall Hood - Damascus Gray</t>
  </si>
  <si>
    <t>767459022914</t>
  </si>
  <si>
    <t>TVHW4842CS</t>
  </si>
  <si>
    <t xml:space="preserve">Viking Tuscany 48"W /42"H Wall Hood - Cast Black </t>
  </si>
  <si>
    <t>767459022921</t>
  </si>
  <si>
    <t>TVHW4842SB</t>
  </si>
  <si>
    <t>Viking Tuscany 48"W /42"H Wall Hood - Slate Blue</t>
  </si>
  <si>
    <t>767459022938</t>
  </si>
  <si>
    <t>TVHW4842AN</t>
  </si>
  <si>
    <t>Viking Tuscany 48"W /42"H Wall Hood - Antique Bronze</t>
  </si>
  <si>
    <t>767459022945</t>
  </si>
  <si>
    <t>TVHW4842NS</t>
  </si>
  <si>
    <t>Viking Tuscany 48"W /42"H Wall Hood - November Sky</t>
  </si>
  <si>
    <t>767459022952</t>
  </si>
  <si>
    <t>TVHW4842SC</t>
  </si>
  <si>
    <t>Viking Tuscany 48"W /42"H Wall Hood - Spiced Cider</t>
  </si>
  <si>
    <t>767459022969</t>
  </si>
  <si>
    <t>TVHW4842EU</t>
  </si>
  <si>
    <t>Viking Tuscany 48"W /42"H Wall Hood - Eucalyptus</t>
  </si>
  <si>
    <t>767459022976</t>
  </si>
  <si>
    <t>TVHW4842SP</t>
  </si>
  <si>
    <t>Viking Tuscany 48"W /42"H Wall Hood - Splash</t>
  </si>
  <si>
    <t>767459022983</t>
  </si>
  <si>
    <t>TVHW4842MA</t>
  </si>
  <si>
    <t>Viking Tuscany 48"W /42"H Wall Hood - Martini</t>
  </si>
  <si>
    <t>767459022990</t>
  </si>
  <si>
    <t>TVHW4842BH</t>
  </si>
  <si>
    <t>Viking Tuscany 48"W /42"H Wall Hood - Blush</t>
  </si>
  <si>
    <t>767459023003</t>
  </si>
  <si>
    <t>TVHW4842IV</t>
  </si>
  <si>
    <t>Viking Tuscany 48"W /42"H Wall Hood - Ivy</t>
  </si>
  <si>
    <t>767459023010</t>
  </si>
  <si>
    <t>TVHW4842PW</t>
  </si>
  <si>
    <t>Viking Tuscany 48"W /42"H Wall Hood - Pure White</t>
  </si>
  <si>
    <t>767459023027</t>
  </si>
  <si>
    <t>TVHW4842GH</t>
  </si>
  <si>
    <t>Viking Tuscany 48"W /42"H Wall Hood - Golden Hour</t>
  </si>
  <si>
    <t>767459023034</t>
  </si>
  <si>
    <t>TVHW4842NA</t>
  </si>
  <si>
    <t>Viking Tuscany 48"W /42"H Wall Hood - Nantucket</t>
  </si>
  <si>
    <t>767459023041</t>
  </si>
  <si>
    <t>TVHW4842SQ</t>
  </si>
  <si>
    <t>Viking Tuscany 48"W /42"H Wall Hood - Squall</t>
  </si>
  <si>
    <t>767459023058</t>
  </si>
  <si>
    <t>TVHW4842VA</t>
  </si>
  <si>
    <t>Viking Tuscany 48"W /42"H Wall Hood - Valentine</t>
  </si>
  <si>
    <t>767459023065</t>
  </si>
  <si>
    <t>TVHW4842ON</t>
  </si>
  <si>
    <t>Viking Tuscany 48"W /42"H Wall Hood - Onyx</t>
  </si>
  <si>
    <t>767459023072</t>
  </si>
  <si>
    <t>TVHW4842DA</t>
  </si>
  <si>
    <t>Viking Tuscany 48"W /42"H Wall Hood - Daffodil</t>
  </si>
  <si>
    <t>767459023089</t>
  </si>
  <si>
    <t>TVHW6642DG</t>
  </si>
  <si>
    <t>Viking Tuscany 66"W /42"H Wall Hood - Damascus Gray</t>
  </si>
  <si>
    <t>767459023096</t>
  </si>
  <si>
    <t>TVHW6642CS</t>
  </si>
  <si>
    <t>Viking Tuscany 66"W /42"H Wall Hood - Cast Black</t>
  </si>
  <si>
    <t>767459023102</t>
  </si>
  <si>
    <t>TVHW6642SB</t>
  </si>
  <si>
    <t>Viking Tuscany 66"W /42"H Wall Hood - Slate Blue</t>
  </si>
  <si>
    <t>767459023119</t>
  </si>
  <si>
    <t>TVHW6642AN</t>
  </si>
  <si>
    <t>Viking Tuscany 66"W /42"H Wall Hood - Antique Bronze</t>
  </si>
  <si>
    <t>767459023126</t>
  </si>
  <si>
    <t>TVHW6642NS</t>
  </si>
  <si>
    <t>Viking Tuscany 66"W /42"H Wall Hood - November Sky</t>
  </si>
  <si>
    <t>767459023133</t>
  </si>
  <si>
    <t>TVHW6642SC</t>
  </si>
  <si>
    <t>Viking Tuscany 66"W /42"H Wall Hood - Spiced Cider</t>
  </si>
  <si>
    <t>767459023140</t>
  </si>
  <si>
    <t>TVHW6642EU</t>
  </si>
  <si>
    <t>Viking Tuscany 66"W /42"H Wall Hood - Eucalyptus</t>
  </si>
  <si>
    <t>767459023157</t>
  </si>
  <si>
    <t>TVHW6642SP</t>
  </si>
  <si>
    <t>Viking Tuscany 66"W /42"H Wall Hood - Splash</t>
  </si>
  <si>
    <t>767459023164</t>
  </si>
  <si>
    <t>TVHW6642MA</t>
  </si>
  <si>
    <t>Viking Tuscany 66"W /42"H Wall Hood - Martini</t>
  </si>
  <si>
    <t>767459023171</t>
  </si>
  <si>
    <t>TVHW6642BH</t>
  </si>
  <si>
    <t>Viking Tuscany 66"W /42"H Wall Hood - Blush</t>
  </si>
  <si>
    <t>767459023188</t>
  </si>
  <si>
    <t>TVHW6642IV</t>
  </si>
  <si>
    <t>Viking Tuscany 66"W /42"H Wall Hood - Ivy</t>
  </si>
  <si>
    <t>767459023195</t>
  </si>
  <si>
    <t>TVHW6642PW</t>
  </si>
  <si>
    <t>Viking Tuscany 66"W /42"H Wall Hood - Pure White</t>
  </si>
  <si>
    <t>767459023201</t>
  </si>
  <si>
    <t>TVHW6642GH</t>
  </si>
  <si>
    <t>Viking Tuscany 66"W /42"H Wall Hood - Golden Hour</t>
  </si>
  <si>
    <t>767459023218</t>
  </si>
  <si>
    <t>TVHW6642NA</t>
  </si>
  <si>
    <t>Viking Tuscany 66"W /42"H Wall Hood - Nantucket</t>
  </si>
  <si>
    <t>767459023225</t>
  </si>
  <si>
    <t>TVHW6642SQ</t>
  </si>
  <si>
    <t>Viking Tuscany 66"W /42"H Wall Hood - Squall</t>
  </si>
  <si>
    <t>767459023232</t>
  </si>
  <si>
    <t>TVHW6642VA</t>
  </si>
  <si>
    <t>Viking Tuscany 66"W /42"H Wall Hood - Valentine</t>
  </si>
  <si>
    <t>767459023249</t>
  </si>
  <si>
    <t>TVHW6642ON</t>
  </si>
  <si>
    <t>Viking Tuscany 66"W /42"H Wall Hood - Onyx</t>
  </si>
  <si>
    <t>767459023256</t>
  </si>
  <si>
    <t>TVHW6642DA</t>
  </si>
  <si>
    <t>Viking Tuscany 66"W /42"H Wall Hood - Daffodil</t>
  </si>
  <si>
    <t>767459023263</t>
  </si>
  <si>
    <t>TVHW3654DG</t>
  </si>
  <si>
    <t>Viking Tuscany 36"W /54"H Wall Hood - Damascus Gray</t>
  </si>
  <si>
    <t>767459023270</t>
  </si>
  <si>
    <t>TVHW3654CS</t>
  </si>
  <si>
    <t xml:space="preserve">Viking Tuscany 36"W /54"H Wall Hood- Cast Black </t>
  </si>
  <si>
    <t>767459023287</t>
  </si>
  <si>
    <t>TVHW3654SB</t>
  </si>
  <si>
    <t>Viking Tuscany 36"W /54"H Wall Hood - Slate Blue</t>
  </si>
  <si>
    <t>767459023294</t>
  </si>
  <si>
    <t>TVHW3654AN</t>
  </si>
  <si>
    <t>Viking Tuscany 36"W /54"H Wall Hood - Antique Bronze</t>
  </si>
  <si>
    <t>767459023300</t>
  </si>
  <si>
    <t>TVHW3654NS</t>
  </si>
  <si>
    <t>Viking Tuscany 36"W /54"H Wall Hood - November Sky</t>
  </si>
  <si>
    <t>767459023317</t>
  </si>
  <si>
    <t>TVHW3654SC</t>
  </si>
  <si>
    <t>Viking Tuscany 36"W /54"H Wall Hood - Spiced Cider</t>
  </si>
  <si>
    <t>767459023324</t>
  </si>
  <si>
    <t>TVHW3654EU</t>
  </si>
  <si>
    <t>Viking Tuscany 36"W /54"H Wall Hood - Eucalyptus</t>
  </si>
  <si>
    <t>767459023331</t>
  </si>
  <si>
    <t>TVHW3654SP</t>
  </si>
  <si>
    <t>Viking Tuscany 36"W /54"H Wall Hood - Splash</t>
  </si>
  <si>
    <t>767459023348</t>
  </si>
  <si>
    <t>TVHW3654MA</t>
  </si>
  <si>
    <t>Viking Tuscany 36"W /54"H Wall Hood - Martini</t>
  </si>
  <si>
    <t>767459023355</t>
  </si>
  <si>
    <t>TVHW3654BH</t>
  </si>
  <si>
    <t>Viking Tuscany 36"W /54"H Wall Hood - Blush</t>
  </si>
  <si>
    <t>767459023362</t>
  </si>
  <si>
    <t>TVHW3654IV</t>
  </si>
  <si>
    <t>Viking Tuscany 36"W /54"H Wall Hood - Ivy</t>
  </si>
  <si>
    <t>767459023379</t>
  </si>
  <si>
    <t>TVHW3654PW</t>
  </si>
  <si>
    <t>Viking Tuscany 36"W /54"H Wall Hood - Pure Whtie</t>
  </si>
  <si>
    <t>767459023386</t>
  </si>
  <si>
    <t>TVHW3654GH</t>
  </si>
  <si>
    <t>Viking Tuscany 36"W /54"H Wall Hood - Golden Hour</t>
  </si>
  <si>
    <t>767459023393</t>
  </si>
  <si>
    <t>TVHW3654NA</t>
  </si>
  <si>
    <t>Viking Tuscany 36"W /54"H Wall Hood - Nantucket</t>
  </si>
  <si>
    <t>767459023409</t>
  </si>
  <si>
    <t>TVHW3654SQ</t>
  </si>
  <si>
    <t>Viking Tuscany 36"W /54"H Wall Hood - Squall</t>
  </si>
  <si>
    <t>767459023416</t>
  </si>
  <si>
    <t>TVHW3654VA</t>
  </si>
  <si>
    <t>Viking Tuscany 36"W /54"H Wall Hood - Valentine</t>
  </si>
  <si>
    <t>767459023423</t>
  </si>
  <si>
    <t>TVHW3654ON</t>
  </si>
  <si>
    <t>Viking Tuscany 36"W /54"H Wall Hood - Onyx</t>
  </si>
  <si>
    <t>767459023430</t>
  </si>
  <si>
    <t>TVHW3654DA</t>
  </si>
  <si>
    <t>Viking Tuscany 36"W /54"H Wall Hood - Daffodil</t>
  </si>
  <si>
    <t>767459023447</t>
  </si>
  <si>
    <t>TVHW4854DG</t>
  </si>
  <si>
    <t>Viking Tuscany 48"W /54"H Wall Hood - Damascus Gray</t>
  </si>
  <si>
    <t>767459023454</t>
  </si>
  <si>
    <t>TVHW4854CS</t>
  </si>
  <si>
    <t xml:space="preserve">Viking Tuscany 48"W /54"H Wall Hood - Cast Black </t>
  </si>
  <si>
    <t>767459023461</t>
  </si>
  <si>
    <t>TVHW4854SB</t>
  </si>
  <si>
    <t>Viking Tuscany 48"W /54"H Wall Hood - Slate Blue</t>
  </si>
  <si>
    <t>767459023478</t>
  </si>
  <si>
    <t>TVHW4854AN</t>
  </si>
  <si>
    <t>Viking Tuscany 48"W /54"H Wall Hood - Antique Bronze</t>
  </si>
  <si>
    <t>767459023485</t>
  </si>
  <si>
    <t>TVHW4854NS</t>
  </si>
  <si>
    <t>Viking Tuscany 48"W /54"H Wall Hood - November Sky</t>
  </si>
  <si>
    <t>767459023492</t>
  </si>
  <si>
    <t>TVHW4854SC</t>
  </si>
  <si>
    <t>Viking Tuscany 48"W /54"H Wall Hood - Spiced Cider</t>
  </si>
  <si>
    <t>767459023508</t>
  </si>
  <si>
    <t>TVHW4854EU</t>
  </si>
  <si>
    <t>Viking Tuscany 48"W /54"H Wall Hood - Eucalyptus</t>
  </si>
  <si>
    <t>767459023515</t>
  </si>
  <si>
    <t>TVHW4854SP</t>
  </si>
  <si>
    <t>Viking Tuscany 48"W /54"H Wall Hood - Splash</t>
  </si>
  <si>
    <t>767459023522</t>
  </si>
  <si>
    <t>TVHW4854MA</t>
  </si>
  <si>
    <t>Viking Tuscany 48"W /54"H Wall Hood - Martini</t>
  </si>
  <si>
    <t>767459023539</t>
  </si>
  <si>
    <t>TVHW4854BH</t>
  </si>
  <si>
    <t>Viking Tuscany 48"W /54"H Wall Hood - Blush</t>
  </si>
  <si>
    <t>767459023546</t>
  </si>
  <si>
    <t>TVHW4854IV</t>
  </si>
  <si>
    <t>Viking Tuscany 48"W /54"H Wall Hood - Ivy</t>
  </si>
  <si>
    <t>767459023553</t>
  </si>
  <si>
    <t>TVHW4854PW</t>
  </si>
  <si>
    <t>Viking Tuscany 48"W /54"H Wall Hood - Pure White</t>
  </si>
  <si>
    <t>767459023560</t>
  </si>
  <si>
    <t>TVHW4854GH</t>
  </si>
  <si>
    <t>Viking Tuscany 48"W /54"H Wall Hood - Golden Hour</t>
  </si>
  <si>
    <t>767459023577</t>
  </si>
  <si>
    <t>TVHW4854NA</t>
  </si>
  <si>
    <t>Viking Tuscany 48"W /54"H Wall Hood - Nantucket</t>
  </si>
  <si>
    <t>767459023584</t>
  </si>
  <si>
    <t>TVHW4854SQ</t>
  </si>
  <si>
    <t>Viking Tuscany 48"W /54"H Wall Hood - Squall</t>
  </si>
  <si>
    <t>767459023591</t>
  </si>
  <si>
    <t>TVHW4854VA</t>
  </si>
  <si>
    <t>Viking Tuscany 48"W /54"H Wall Hood - Valentine</t>
  </si>
  <si>
    <t>767459023607</t>
  </si>
  <si>
    <t>TVHW4854ON</t>
  </si>
  <si>
    <t>Viking Tuscany 48"W /54"H Wall Hood - Onyx</t>
  </si>
  <si>
    <t>767459023614</t>
  </si>
  <si>
    <t>TVHW4854DA</t>
  </si>
  <si>
    <t>Viking Tuscany 48"W /54"H Wall Hood - Daffodil</t>
  </si>
  <si>
    <t>767459023621</t>
  </si>
  <si>
    <t>TVHW6654DG</t>
  </si>
  <si>
    <t>Viking Tuscany 66"W /54"H Wall Hood - Damascus Gray</t>
  </si>
  <si>
    <t>767459023638</t>
  </si>
  <si>
    <t>TVHW6654CS</t>
  </si>
  <si>
    <t>Viking Tuscany 66"W /54"H Wall Hood - Cast Black</t>
  </si>
  <si>
    <t>767459023645</t>
  </si>
  <si>
    <t>TVHW6654SB</t>
  </si>
  <si>
    <t>Viking Tuscany 66"W /54"H Wall Hood - Slate Blue</t>
  </si>
  <si>
    <t>767459023652</t>
  </si>
  <si>
    <t>TVHW6654AN</t>
  </si>
  <si>
    <t>Viking Tuscany 66"W /54"H Wall Hood - Antique Bronze</t>
  </si>
  <si>
    <t>767459023669</t>
  </si>
  <si>
    <t>TVHW6654NS</t>
  </si>
  <si>
    <t>Viking Tuscany 66"W /54"H Wall Hood - November Sky</t>
  </si>
  <si>
    <t>767459023676</t>
  </si>
  <si>
    <t>TVHW6654SC</t>
  </si>
  <si>
    <t>Viking Tuscany 66"W /54"H Wall Hood - Spiced Cider</t>
  </si>
  <si>
    <t>767459023683</t>
  </si>
  <si>
    <t>TVHW6654EU</t>
  </si>
  <si>
    <t>Viking Tuscany 66"W /54"H Wall Hood - Eucalyptus</t>
  </si>
  <si>
    <t>767459023690</t>
  </si>
  <si>
    <t>TVHW6654SP</t>
  </si>
  <si>
    <t>Viking Tuscany 66"W /54"H Wall Hood - Splash</t>
  </si>
  <si>
    <t>767459023706</t>
  </si>
  <si>
    <t>TVHW6654MA</t>
  </si>
  <si>
    <t>Viking Tuscany 66"W /54"H Wall Hood - Martini</t>
  </si>
  <si>
    <t>767459023713</t>
  </si>
  <si>
    <t>TVHW6654BH</t>
  </si>
  <si>
    <t>Viking Tuscany 66"W /54"H Wall Hood - Blush</t>
  </si>
  <si>
    <t>767459023720</t>
  </si>
  <si>
    <t>TVHW6654IV</t>
  </si>
  <si>
    <t>Viking Tuscany 66"W /54"H Wall Hood - Ivy</t>
  </si>
  <si>
    <t>767459023737</t>
  </si>
  <si>
    <t>TVHW6654PW</t>
  </si>
  <si>
    <t>Viking Tuscany 66"W /54"H Wall Hood - Pure White</t>
  </si>
  <si>
    <t>767459023744</t>
  </si>
  <si>
    <t>TVHW6654GH</t>
  </si>
  <si>
    <t>Viking Tuscany 66"W /54"H Wall Hood - Golden Hour</t>
  </si>
  <si>
    <t>767459023751</t>
  </si>
  <si>
    <t>TVHW6654NA</t>
  </si>
  <si>
    <t>Viking Tuscany 66"W /54"H Wall Hood - Nantucket</t>
  </si>
  <si>
    <t>767459023768</t>
  </si>
  <si>
    <t>TVHW6654SQ</t>
  </si>
  <si>
    <t>Viking Tuscany 66"W /54"H Wall Hood - Squall</t>
  </si>
  <si>
    <t>767459023775</t>
  </si>
  <si>
    <t>TVHW6654VA</t>
  </si>
  <si>
    <t>Viking Tuscany 66"W /54"H Wall Hood - Valentine</t>
  </si>
  <si>
    <t>767459023782</t>
  </si>
  <si>
    <t>TVHW6654ON</t>
  </si>
  <si>
    <t>Viking Tuscany 66"W /54"H Wall Hood - Onyx</t>
  </si>
  <si>
    <t>767459023799</t>
  </si>
  <si>
    <t>TVHW6654DA</t>
  </si>
  <si>
    <t>Viking Tuscany 66"W /54"H Wall Hood - Daffodil</t>
  </si>
  <si>
    <t>767459023805</t>
  </si>
  <si>
    <t>Tuscany Accessories</t>
  </si>
  <si>
    <t>TVDDP524DG</t>
  </si>
  <si>
    <t>VIKING TUSCANY DISHWASHER PANEL - Damascus Gray</t>
  </si>
  <si>
    <t>800284045380</t>
  </si>
  <si>
    <t>TVDDP524CS</t>
  </si>
  <si>
    <t>VIKING TUSCANY DISHWASHER PANEL - Cast Black</t>
  </si>
  <si>
    <t>800284045397</t>
  </si>
  <si>
    <t>TVDDP524SB</t>
  </si>
  <si>
    <t>VIKING TUSCANY DISHWASHER PANEL - Slate Blue</t>
  </si>
  <si>
    <t>800284045465</t>
  </si>
  <si>
    <t>TVDDP524AN</t>
  </si>
  <si>
    <t>VIKING TUSCANY DISHWASHER PANEL - Antique Bronze</t>
  </si>
  <si>
    <t>800284077695</t>
  </si>
  <si>
    <t>TVDDP524NS</t>
  </si>
  <si>
    <t>VIKING TUSCANY DISHWASHER PANEL - November Sky</t>
  </si>
  <si>
    <t>800284077701</t>
  </si>
  <si>
    <t>TVDDP524SC</t>
  </si>
  <si>
    <t>VIKING TUSCANY DISHWASHER PANEL - Spiced Cider</t>
  </si>
  <si>
    <t>800284077718</t>
  </si>
  <si>
    <t>TVDDP524EU</t>
  </si>
  <si>
    <t>VIKING TUSCANY DISHWASHER PANEL - Eucalyptus</t>
  </si>
  <si>
    <t>800284077725</t>
  </si>
  <si>
    <t>TVDDP524SP</t>
  </si>
  <si>
    <t>VIKING TUSCANY DISHWASHER PANEL - Splash</t>
  </si>
  <si>
    <t>800284077732</t>
  </si>
  <si>
    <t>TVDDP524MA</t>
  </si>
  <si>
    <t>VIKING TUSCANY DISHWASHER PANEL - Martini</t>
  </si>
  <si>
    <t>800284077749</t>
  </si>
  <si>
    <t>TVDDP524BH</t>
  </si>
  <si>
    <t>VIKING TUSCANY DISHWASHER PANEL - Blush</t>
  </si>
  <si>
    <t>800284077756</t>
  </si>
  <si>
    <t>TVDDP524IV</t>
  </si>
  <si>
    <t>VIKING TUSCANY DISHWASHER PANEL - Ivy</t>
  </si>
  <si>
    <t>800284077763</t>
  </si>
  <si>
    <t>TVDDP524PW</t>
  </si>
  <si>
    <t>VIKING TUSCANY DISHWASHER PANEL - Pure White</t>
  </si>
  <si>
    <t>800284077770</t>
  </si>
  <si>
    <t>TVDDP524GH</t>
  </si>
  <si>
    <t>VIKING TUSCANY DISHWASHER PANEL - Golden Hour</t>
  </si>
  <si>
    <t>800284077794</t>
  </si>
  <si>
    <t>TVDDP524NA</t>
  </si>
  <si>
    <t>VIKING TUSCANY DISHWASHER PANEL - Nantucket</t>
  </si>
  <si>
    <t>800284077800</t>
  </si>
  <si>
    <t>TVDDP524SQ</t>
  </si>
  <si>
    <t>VIKING TUSCANY DISHWASHER PANEL - Squall</t>
  </si>
  <si>
    <t>800284077817</t>
  </si>
  <si>
    <t>TVDDP524VA</t>
  </si>
  <si>
    <t>VIKING TUSCANY DISHWASHER PANEL - Valentine</t>
  </si>
  <si>
    <t>800284077824</t>
  </si>
  <si>
    <t>TVDDP524ON</t>
  </si>
  <si>
    <t>VIKING TUSCANY DISHWASHER PANEL - Onyx</t>
  </si>
  <si>
    <t>800284077831</t>
  </si>
  <si>
    <t>TVDDP524DA</t>
  </si>
  <si>
    <t>VIKING TUSCANY DISHWASHER PANEL - Daffodil</t>
  </si>
  <si>
    <t>800284077848</t>
  </si>
  <si>
    <t>CBGTVDR</t>
  </si>
  <si>
    <t>TUSCANY GRIDDLE COVER</t>
  </si>
  <si>
    <t>800284015925</t>
  </si>
  <si>
    <t>LPKTVDR1</t>
  </si>
  <si>
    <t>LP/Propane Conversion Kit Tuscany Ranges</t>
  </si>
  <si>
    <t>800284051190</t>
  </si>
  <si>
    <t xml:space="preserve">RVL - Black Glass and Stainless Steel </t>
  </si>
  <si>
    <t>MVIC63014BBG</t>
  </si>
  <si>
    <t>30"W.Induction Cooktop-4 Elements- Black Glass</t>
  </si>
  <si>
    <t>800284055495</t>
  </si>
  <si>
    <t>MVIC63615BBG</t>
  </si>
  <si>
    <t>36"W. Induction Cooktop-5 Elements-Black Glass</t>
  </si>
  <si>
    <t>800284055501</t>
  </si>
  <si>
    <t>MVIDC6364BBG</t>
  </si>
  <si>
    <t>36"W. Panorama Downdraft/Cooktop-Black Glass</t>
  </si>
  <si>
    <t>800284087342</t>
  </si>
  <si>
    <t>MVIDC6485BBG</t>
  </si>
  <si>
    <t>48"W. Panorama Downdraft/Cooktop-Black Glass</t>
  </si>
  <si>
    <t>800284087359</t>
  </si>
  <si>
    <t>MVSOE6301BG</t>
  </si>
  <si>
    <t>30"W. Single Electric Thermal-Convection Oven-Black Glass</t>
  </si>
  <si>
    <t>800284050971</t>
  </si>
  <si>
    <t>MVDOE6301BG</t>
  </si>
  <si>
    <t>30"W. Double Electric Thermal-Convection Oven-Black Glass</t>
  </si>
  <si>
    <t>800284050988</t>
  </si>
  <si>
    <t>MVWDE6301BG</t>
  </si>
  <si>
    <t>30” Electric Warming Drawer - Black Glass</t>
  </si>
  <si>
    <t>800284050995</t>
  </si>
  <si>
    <t>MVSOC6301BG</t>
  </si>
  <si>
    <t>30” Steam Oven - Black Glass</t>
  </si>
  <si>
    <t>800284051008</t>
  </si>
  <si>
    <t>MVMSP6301BG</t>
  </si>
  <si>
    <t>30" Speed Oven-Black Glass</t>
  </si>
  <si>
    <t>800284087014</t>
  </si>
  <si>
    <t>MVSOE6301SS</t>
  </si>
  <si>
    <t>30"W.Single Electric Thermal-Convection Oven-Stainless Steel</t>
  </si>
  <si>
    <t>800284086963</t>
  </si>
  <si>
    <t>MVDOE6301SS</t>
  </si>
  <si>
    <t>30"W.Double Electric Thermal-Convection Oven-Stainless Steel</t>
  </si>
  <si>
    <t>800284086970</t>
  </si>
  <si>
    <t>MVWDE6301SS</t>
  </si>
  <si>
    <t>30” Electric Warming Drawer -Stainless Steel</t>
  </si>
  <si>
    <t>800284086987</t>
  </si>
  <si>
    <t>MVSOC6301SS</t>
  </si>
  <si>
    <t>30” Steam Oven - Stainless Steel</t>
  </si>
  <si>
    <t>800284086994</t>
  </si>
  <si>
    <t>MVMSP6301SS</t>
  </si>
  <si>
    <t>30" Speed Oven-Stainless Steel</t>
  </si>
  <si>
    <t>800284087007</t>
  </si>
  <si>
    <t xml:space="preserve">MVCEH636SS </t>
  </si>
  <si>
    <t xml:space="preserve">36”W. PureLine Ceiling Hood (Stainless Steel) </t>
  </si>
  <si>
    <t>800284087366</t>
  </si>
  <si>
    <t>MVCEH636WH</t>
  </si>
  <si>
    <t>36”W. PureLine Ceiling Hood (White)</t>
  </si>
  <si>
    <t>800284087373</t>
  </si>
  <si>
    <t>MVCEH636BK</t>
  </si>
  <si>
    <t>36”W. PureLine Ceiling Hood (Black)</t>
  </si>
  <si>
    <t>800284087380</t>
  </si>
  <si>
    <t>MVCEH648SS</t>
  </si>
  <si>
    <t xml:space="preserve">48”W. PureLine Ceiling Hood (Stainless Steel) </t>
  </si>
  <si>
    <t>800284087397</t>
  </si>
  <si>
    <t>MVCEH648WH</t>
  </si>
  <si>
    <t>48”W. PureLine Ceiling Hood (White)</t>
  </si>
  <si>
    <t>800284087403</t>
  </si>
  <si>
    <t>MVCEH648BK</t>
  </si>
  <si>
    <t>48”W. PureLine Ceiling Hood (Black)</t>
  </si>
  <si>
    <t>800284087410</t>
  </si>
  <si>
    <t>RVL - Accessories</t>
  </si>
  <si>
    <t>MVRK36GR</t>
  </si>
  <si>
    <t>Recirculation box Panorama 36" white</t>
  </si>
  <si>
    <t>MVRK36BK</t>
  </si>
  <si>
    <t>Recirculation box Panorama 36" black</t>
  </si>
  <si>
    <t>MVRK36WH</t>
  </si>
  <si>
    <t>Recirculation box Panorama 36" grey</t>
  </si>
  <si>
    <t>MVRK48GR</t>
  </si>
  <si>
    <t>Recirculation box Panorama 48" white</t>
  </si>
  <si>
    <t>MVRK48BK</t>
  </si>
  <si>
    <t>Recirculation box Panorama 48" black</t>
  </si>
  <si>
    <t>MVRK48WH</t>
  </si>
  <si>
    <t>Recirculation box Panorama 48" grey</t>
  </si>
  <si>
    <t>CF36IDC</t>
  </si>
  <si>
    <t>Monoblock filter Panorama 36"</t>
  </si>
  <si>
    <t>CF48IDC</t>
  </si>
  <si>
    <t>Monoblock filter Panorama 48"</t>
  </si>
  <si>
    <t>DAKIDC</t>
  </si>
  <si>
    <t>Duct Adapter Kit for Panorama</t>
  </si>
  <si>
    <t>MVWHS636BG</t>
  </si>
  <si>
    <t>36" Low Profile Hood</t>
  </si>
  <si>
    <t>800284048589</t>
  </si>
  <si>
    <t>MVDC636SS</t>
  </si>
  <si>
    <t>12" Duct cover extension for MVWHS</t>
  </si>
  <si>
    <t>800284049012</t>
  </si>
  <si>
    <t>MVDDP6241BG</t>
  </si>
  <si>
    <t>24"W. Dishwasher Door Panel - Black Glass</t>
  </si>
  <si>
    <t>800284051015</t>
  </si>
  <si>
    <t>BUILDER UMRP</t>
  </si>
  <si>
    <t>VIKING RANGE, LLC 2024 BUILDER UMRP PRICING effective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</si>
</sst>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7" formatCode="&quot;$&quot;#,##0"/>
    <numFmt numFmtId="168" formatCode="0_);\(0\)"/>
    <numFmt numFmtId="169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4" tint="-0.249977111117893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swis721 BT"/>
    </font>
    <font>
      <sz val="10"/>
      <name val="Calibri"/>
      <family val="2"/>
      <scheme val="minor"/>
    </font>
    <font>
      <sz val="10"/>
      <name val="Swis721 BT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2" fillId="0" borderId="0"/>
    <xf numFmtId="44" fontId="1" fillId="0" borderId="0" applyFont="0" applyFill="0" applyBorder="0" applyAlignment="0" applyProtection="0"/>
    <xf numFmtId="0" fontId="13" fillId="0" borderId="0"/>
    <xf numFmtId="44" fontId="15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5" fillId="0" borderId="0"/>
    <xf numFmtId="0" fontId="18" fillId="0" borderId="0"/>
    <xf numFmtId="0" fontId="15" fillId="0" borderId="0"/>
    <xf numFmtId="0" fontId="1" fillId="0" borderId="0"/>
  </cellStyleXfs>
  <cellXfs count="144">
    <xf numFmtId="0" fontId="0" fillId="0" borderId="0" xfId="0"/>
    <xf numFmtId="165" fontId="3" fillId="0" borderId="1" xfId="1" applyNumberFormat="1" applyFont="1" applyFill="1" applyBorder="1" applyAlignment="1">
      <alignment horizontal="center" shrinkToFit="1"/>
    </xf>
    <xf numFmtId="0" fontId="4" fillId="0" borderId="0" xfId="0" applyFont="1" applyAlignment="1">
      <alignment vertical="center"/>
    </xf>
    <xf numFmtId="165" fontId="5" fillId="0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/>
    </xf>
    <xf numFmtId="0" fontId="4" fillId="0" borderId="0" xfId="0" applyFont="1"/>
    <xf numFmtId="165" fontId="7" fillId="0" borderId="0" xfId="1" applyNumberFormat="1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horizontal="left"/>
    </xf>
    <xf numFmtId="165" fontId="7" fillId="0" borderId="0" xfId="1" applyNumberFormat="1" applyFont="1" applyFill="1"/>
    <xf numFmtId="0" fontId="4" fillId="0" borderId="0" xfId="0" applyFont="1" applyAlignment="1">
      <alignment horizontal="left"/>
    </xf>
    <xf numFmtId="165" fontId="4" fillId="0" borderId="0" xfId="1" applyNumberFormat="1" applyFont="1" applyFill="1" applyBorder="1"/>
    <xf numFmtId="0" fontId="3" fillId="0" borderId="0" xfId="0" applyFont="1"/>
    <xf numFmtId="0" fontId="4" fillId="0" borderId="0" xfId="0" applyFont="1" applyAlignment="1">
      <alignment vertical="center" wrapText="1"/>
    </xf>
    <xf numFmtId="0" fontId="3" fillId="0" borderId="1" xfId="0" applyFont="1" applyBorder="1"/>
    <xf numFmtId="165" fontId="4" fillId="0" borderId="0" xfId="1" applyNumberFormat="1" applyFont="1" applyFill="1"/>
    <xf numFmtId="0" fontId="9" fillId="0" borderId="0" xfId="0" applyFont="1"/>
    <xf numFmtId="165" fontId="8" fillId="0" borderId="0" xfId="1" applyNumberFormat="1" applyFont="1" applyFill="1"/>
    <xf numFmtId="165" fontId="3" fillId="0" borderId="0" xfId="1" applyNumberFormat="1" applyFont="1" applyFill="1" applyBorder="1"/>
    <xf numFmtId="165" fontId="3" fillId="0" borderId="0" xfId="1" applyNumberFormat="1" applyFont="1" applyFill="1"/>
    <xf numFmtId="0" fontId="10" fillId="0" borderId="0" xfId="0" applyFont="1"/>
    <xf numFmtId="0" fontId="3" fillId="0" borderId="0" xfId="0" applyFont="1" applyAlignment="1">
      <alignment horizontal="center"/>
    </xf>
    <xf numFmtId="0" fontId="14" fillId="0" borderId="0" xfId="5" applyFont="1" applyAlignment="1">
      <alignment horizontal="left" vertical="center"/>
    </xf>
    <xf numFmtId="0" fontId="14" fillId="0" borderId="0" xfId="5" applyFont="1" applyAlignment="1">
      <alignment vertical="center"/>
    </xf>
    <xf numFmtId="1" fontId="14" fillId="0" borderId="0" xfId="5" applyNumberFormat="1" applyFont="1" applyAlignment="1">
      <alignment horizontal="center" vertical="center"/>
    </xf>
    <xf numFmtId="167" fontId="14" fillId="0" borderId="0" xfId="5" applyNumberFormat="1" applyFont="1" applyAlignment="1">
      <alignment horizontal="center" vertical="center"/>
    </xf>
    <xf numFmtId="167" fontId="14" fillId="0" borderId="2" xfId="5" applyNumberFormat="1" applyFont="1" applyBorder="1" applyAlignment="1">
      <alignment horizontal="center" vertical="center"/>
    </xf>
    <xf numFmtId="0" fontId="16" fillId="0" borderId="2" xfId="5" applyFont="1" applyBorder="1" applyAlignment="1">
      <alignment horizontal="left" vertical="center"/>
    </xf>
    <xf numFmtId="0" fontId="16" fillId="0" borderId="8" xfId="5" applyFont="1" applyBorder="1" applyAlignment="1">
      <alignment vertical="center"/>
    </xf>
    <xf numFmtId="1" fontId="16" fillId="0" borderId="2" xfId="5" applyNumberFormat="1" applyFont="1" applyBorder="1" applyAlignment="1">
      <alignment horizontal="center" vertical="center" wrapText="1"/>
    </xf>
    <xf numFmtId="167" fontId="16" fillId="0" borderId="2" xfId="5" applyNumberFormat="1" applyFont="1" applyBorder="1" applyAlignment="1">
      <alignment horizontal="center" vertical="center"/>
    </xf>
    <xf numFmtId="0" fontId="16" fillId="0" borderId="0" xfId="5" applyFont="1" applyAlignment="1">
      <alignment vertical="center"/>
    </xf>
    <xf numFmtId="0" fontId="16" fillId="2" borderId="2" xfId="5" applyFont="1" applyFill="1" applyBorder="1" applyAlignment="1">
      <alignment horizontal="left" vertical="center"/>
    </xf>
    <xf numFmtId="0" fontId="16" fillId="2" borderId="8" xfId="5" applyFont="1" applyFill="1" applyBorder="1" applyAlignment="1">
      <alignment vertical="center"/>
    </xf>
    <xf numFmtId="1" fontId="16" fillId="2" borderId="2" xfId="5" applyNumberFormat="1" applyFont="1" applyFill="1" applyBorder="1" applyAlignment="1">
      <alignment horizontal="center" vertical="center" wrapText="1"/>
    </xf>
    <xf numFmtId="0" fontId="14" fillId="0" borderId="2" xfId="5" applyFont="1" applyBorder="1" applyAlignment="1">
      <alignment horizontal="left" vertical="center"/>
    </xf>
    <xf numFmtId="0" fontId="14" fillId="0" borderId="2" xfId="5" applyFont="1" applyBorder="1" applyAlignment="1">
      <alignment vertical="center"/>
    </xf>
    <xf numFmtId="1" fontId="14" fillId="0" borderId="2" xfId="5" applyNumberFormat="1" applyFont="1" applyBorder="1" applyAlignment="1">
      <alignment horizontal="center" vertical="center"/>
    </xf>
    <xf numFmtId="0" fontId="14" fillId="0" borderId="2" xfId="7" applyFont="1" applyBorder="1" applyAlignment="1">
      <alignment horizontal="center" vertical="center"/>
    </xf>
    <xf numFmtId="167" fontId="14" fillId="3" borderId="2" xfId="5" applyNumberFormat="1" applyFont="1" applyFill="1" applyBorder="1" applyAlignment="1">
      <alignment horizontal="center" vertical="center"/>
    </xf>
    <xf numFmtId="0" fontId="14" fillId="3" borderId="2" xfId="5" applyFont="1" applyFill="1" applyBorder="1" applyAlignment="1">
      <alignment horizontal="left" vertical="center"/>
    </xf>
    <xf numFmtId="0" fontId="14" fillId="3" borderId="2" xfId="5" applyFont="1" applyFill="1" applyBorder="1" applyAlignment="1">
      <alignment vertical="center"/>
    </xf>
    <xf numFmtId="1" fontId="14" fillId="3" borderId="2" xfId="5" applyNumberFormat="1" applyFont="1" applyFill="1" applyBorder="1" applyAlignment="1">
      <alignment horizontal="center" vertical="center"/>
    </xf>
    <xf numFmtId="0" fontId="14" fillId="3" borderId="2" xfId="7" applyFont="1" applyFill="1" applyBorder="1" applyAlignment="1">
      <alignment horizontal="center" vertical="center"/>
    </xf>
    <xf numFmtId="0" fontId="14" fillId="3" borderId="0" xfId="5" applyFont="1" applyFill="1" applyAlignment="1">
      <alignment vertical="center"/>
    </xf>
    <xf numFmtId="0" fontId="14" fillId="3" borderId="2" xfId="5" applyFont="1" applyFill="1" applyBorder="1" applyAlignment="1">
      <alignment horizontal="center" vertical="center"/>
    </xf>
    <xf numFmtId="0" fontId="14" fillId="3" borderId="0" xfId="5" applyFont="1" applyFill="1"/>
    <xf numFmtId="1" fontId="17" fillId="0" borderId="0" xfId="5" applyNumberFormat="1" applyFont="1" applyAlignment="1">
      <alignment horizontal="center"/>
    </xf>
    <xf numFmtId="0" fontId="14" fillId="0" borderId="2" xfId="5" applyFont="1" applyBorder="1" applyAlignment="1">
      <alignment horizontal="center" vertical="center"/>
    </xf>
    <xf numFmtId="0" fontId="14" fillId="0" borderId="0" xfId="5" applyFont="1"/>
    <xf numFmtId="1" fontId="14" fillId="0" borderId="2" xfId="7" applyNumberFormat="1" applyFont="1" applyBorder="1" applyAlignment="1">
      <alignment horizontal="center" vertical="center"/>
    </xf>
    <xf numFmtId="0" fontId="14" fillId="0" borderId="2" xfId="9" applyFont="1" applyBorder="1" applyAlignment="1">
      <alignment horizontal="center" vertical="center"/>
    </xf>
    <xf numFmtId="49" fontId="14" fillId="0" borderId="2" xfId="9" applyNumberFormat="1" applyFont="1" applyBorder="1" applyAlignment="1">
      <alignment horizontal="center" vertical="center"/>
    </xf>
    <xf numFmtId="0" fontId="14" fillId="0" borderId="2" xfId="10" applyFont="1" applyBorder="1"/>
    <xf numFmtId="167" fontId="16" fillId="2" borderId="3" xfId="5" applyNumberFormat="1" applyFont="1" applyFill="1" applyBorder="1" applyAlignment="1">
      <alignment horizontal="center" vertical="center" wrapText="1"/>
    </xf>
    <xf numFmtId="0" fontId="14" fillId="0" borderId="2" xfId="5" applyFont="1" applyBorder="1" applyAlignment="1">
      <alignment horizontal="left"/>
    </xf>
    <xf numFmtId="0" fontId="14" fillId="0" borderId="3" xfId="5" applyFont="1" applyBorder="1"/>
    <xf numFmtId="0" fontId="16" fillId="2" borderId="2" xfId="5" applyFont="1" applyFill="1" applyBorder="1" applyAlignment="1">
      <alignment vertical="center"/>
    </xf>
    <xf numFmtId="0" fontId="16" fillId="2" borderId="2" xfId="5" applyFont="1" applyFill="1" applyBorder="1" applyAlignment="1">
      <alignment horizontal="center" vertical="center"/>
    </xf>
    <xf numFmtId="0" fontId="14" fillId="0" borderId="2" xfId="11" applyFont="1" applyBorder="1" applyAlignment="1">
      <alignment horizontal="center" vertical="center"/>
    </xf>
    <xf numFmtId="0" fontId="14" fillId="0" borderId="2" xfId="10" applyFont="1" applyBorder="1" applyAlignment="1">
      <alignment horizontal="left"/>
    </xf>
    <xf numFmtId="1" fontId="14" fillId="0" borderId="2" xfId="10" applyNumberFormat="1" applyFont="1" applyBorder="1" applyAlignment="1">
      <alignment horizontal="center" vertical="center"/>
    </xf>
    <xf numFmtId="0" fontId="14" fillId="0" borderId="2" xfId="11" applyFont="1" applyBorder="1" applyAlignment="1">
      <alignment horizontal="left"/>
    </xf>
    <xf numFmtId="0" fontId="14" fillId="0" borderId="2" xfId="11" applyFont="1" applyBorder="1"/>
    <xf numFmtId="0" fontId="14" fillId="0" borderId="5" xfId="11" applyFont="1" applyBorder="1" applyAlignment="1">
      <alignment horizontal="left"/>
    </xf>
    <xf numFmtId="0" fontId="14" fillId="0" borderId="5" xfId="11" applyFont="1" applyBorder="1"/>
    <xf numFmtId="1" fontId="14" fillId="0" borderId="5" xfId="10" applyNumberFormat="1" applyFont="1" applyBorder="1" applyAlignment="1">
      <alignment horizontal="center" vertical="center"/>
    </xf>
    <xf numFmtId="0" fontId="14" fillId="0" borderId="6" xfId="5" applyFont="1" applyBorder="1" applyAlignment="1">
      <alignment horizontal="left" vertical="center"/>
    </xf>
    <xf numFmtId="0" fontId="14" fillId="0" borderId="6" xfId="5" applyFont="1" applyBorder="1" applyAlignment="1">
      <alignment vertical="center"/>
    </xf>
    <xf numFmtId="0" fontId="14" fillId="0" borderId="6" xfId="5" applyFont="1" applyBorder="1" applyAlignment="1">
      <alignment horizontal="center" vertical="center"/>
    </xf>
    <xf numFmtId="0" fontId="14" fillId="0" borderId="3" xfId="11" applyFont="1" applyBorder="1" applyAlignment="1">
      <alignment horizontal="center" vertical="center"/>
    </xf>
    <xf numFmtId="49" fontId="14" fillId="0" borderId="2" xfId="5" applyNumberFormat="1" applyFont="1" applyBorder="1" applyAlignment="1">
      <alignment horizontal="center" vertical="center"/>
    </xf>
    <xf numFmtId="1" fontId="14" fillId="3" borderId="0" xfId="5" applyNumberFormat="1" applyFont="1" applyFill="1" applyAlignment="1">
      <alignment horizontal="center" vertical="center"/>
    </xf>
    <xf numFmtId="0" fontId="14" fillId="0" borderId="2" xfId="12" applyFont="1" applyBorder="1" applyAlignment="1">
      <alignment horizontal="left" vertical="center"/>
    </xf>
    <xf numFmtId="0" fontId="14" fillId="0" borderId="2" xfId="12" applyFont="1" applyBorder="1" applyAlignment="1">
      <alignment vertical="center"/>
    </xf>
    <xf numFmtId="0" fontId="14" fillId="0" borderId="2" xfId="12" applyFont="1" applyBorder="1" applyAlignment="1">
      <alignment horizontal="center" vertical="center"/>
    </xf>
    <xf numFmtId="0" fontId="14" fillId="0" borderId="2" xfId="5" applyFont="1" applyBorder="1"/>
    <xf numFmtId="1" fontId="14" fillId="3" borderId="2" xfId="9" applyNumberFormat="1" applyFont="1" applyFill="1" applyBorder="1" applyAlignment="1">
      <alignment horizontal="center"/>
    </xf>
    <xf numFmtId="0" fontId="14" fillId="0" borderId="2" xfId="13" applyFont="1" applyBorder="1" applyAlignment="1">
      <alignment horizontal="left" vertical="center"/>
    </xf>
    <xf numFmtId="0" fontId="14" fillId="3" borderId="2" xfId="13" applyFont="1" applyFill="1" applyBorder="1" applyAlignment="1">
      <alignment horizontal="left" vertical="center"/>
    </xf>
    <xf numFmtId="1" fontId="14" fillId="0" borderId="2" xfId="9" applyNumberFormat="1" applyFont="1" applyBorder="1" applyAlignment="1">
      <alignment horizontal="center"/>
    </xf>
    <xf numFmtId="0" fontId="14" fillId="0" borderId="2" xfId="14" applyFont="1" applyBorder="1" applyAlignment="1">
      <alignment vertical="center"/>
    </xf>
    <xf numFmtId="0" fontId="14" fillId="3" borderId="2" xfId="5" quotePrefix="1" applyFont="1" applyFill="1" applyBorder="1" applyAlignment="1">
      <alignment horizontal="center" vertical="center"/>
    </xf>
    <xf numFmtId="0" fontId="14" fillId="3" borderId="2" xfId="15" quotePrefix="1" applyFont="1" applyFill="1" applyBorder="1" applyAlignment="1">
      <alignment horizontal="center" vertical="center"/>
    </xf>
    <xf numFmtId="0" fontId="14" fillId="3" borderId="2" xfId="16" applyFont="1" applyFill="1" applyBorder="1" applyAlignment="1">
      <alignment horizontal="center" vertical="center"/>
    </xf>
    <xf numFmtId="0" fontId="14" fillId="0" borderId="2" xfId="10" applyFont="1" applyBorder="1" applyAlignment="1">
      <alignment horizontal="left" vertical="center" wrapText="1"/>
    </xf>
    <xf numFmtId="0" fontId="14" fillId="0" borderId="2" xfId="10" applyFont="1" applyBorder="1" applyAlignment="1">
      <alignment vertical="center"/>
    </xf>
    <xf numFmtId="1" fontId="14" fillId="0" borderId="2" xfId="5" applyNumberFormat="1" applyFont="1" applyBorder="1" applyAlignment="1">
      <alignment horizontal="center" vertical="center" wrapText="1"/>
    </xf>
    <xf numFmtId="0" fontId="14" fillId="0" borderId="2" xfId="10" applyFont="1" applyBorder="1" applyAlignment="1">
      <alignment horizontal="left" vertical="center"/>
    </xf>
    <xf numFmtId="49" fontId="14" fillId="0" borderId="2" xfId="17" applyNumberFormat="1" applyFont="1" applyFill="1" applyBorder="1" applyAlignment="1">
      <alignment horizontal="center" vertical="center"/>
    </xf>
    <xf numFmtId="0" fontId="14" fillId="0" borderId="2" xfId="10" applyFont="1" applyBorder="1" applyAlignment="1">
      <alignment horizontal="center" vertical="center"/>
    </xf>
    <xf numFmtId="0" fontId="14" fillId="0" borderId="2" xfId="18" applyFont="1" applyBorder="1" applyAlignment="1">
      <alignment horizontal="left" vertical="center"/>
    </xf>
    <xf numFmtId="0" fontId="14" fillId="0" borderId="2" xfId="18" applyFont="1" applyBorder="1" applyAlignment="1">
      <alignment vertical="center"/>
    </xf>
    <xf numFmtId="1" fontId="14" fillId="0" borderId="3" xfId="5" applyNumberFormat="1" applyFont="1" applyBorder="1" applyAlignment="1">
      <alignment horizontal="center" vertical="center"/>
    </xf>
    <xf numFmtId="0" fontId="14" fillId="0" borderId="2" xfId="5" applyFont="1" applyBorder="1" applyAlignment="1">
      <alignment horizontal="center"/>
    </xf>
    <xf numFmtId="1" fontId="14" fillId="0" borderId="2" xfId="5" applyNumberFormat="1" applyFont="1" applyBorder="1" applyAlignment="1">
      <alignment horizontal="center"/>
    </xf>
    <xf numFmtId="1" fontId="14" fillId="0" borderId="6" xfId="5" applyNumberFormat="1" applyFont="1" applyBorder="1" applyAlignment="1">
      <alignment horizontal="center"/>
    </xf>
    <xf numFmtId="0" fontId="14" fillId="0" borderId="7" xfId="18" applyFont="1" applyBorder="1" applyAlignment="1">
      <alignment vertical="center"/>
    </xf>
    <xf numFmtId="1" fontId="14" fillId="0" borderId="7" xfId="5" applyNumberFormat="1" applyFont="1" applyBorder="1" applyAlignment="1">
      <alignment horizontal="center" vertical="center"/>
    </xf>
    <xf numFmtId="167" fontId="16" fillId="2" borderId="3" xfId="5" applyNumberFormat="1" applyFont="1" applyFill="1" applyBorder="1" applyAlignment="1">
      <alignment horizontal="left" vertical="center" wrapText="1"/>
    </xf>
    <xf numFmtId="0" fontId="16" fillId="0" borderId="2" xfId="5" applyFont="1" applyBorder="1" applyAlignment="1">
      <alignment horizontal="center"/>
    </xf>
    <xf numFmtId="1" fontId="14" fillId="0" borderId="3" xfId="7" applyNumberFormat="1" applyFont="1" applyBorder="1" applyAlignment="1">
      <alignment horizontal="center" vertical="center"/>
    </xf>
    <xf numFmtId="0" fontId="16" fillId="0" borderId="4" xfId="5" applyFont="1" applyBorder="1" applyAlignment="1">
      <alignment horizontal="center"/>
    </xf>
    <xf numFmtId="0" fontId="16" fillId="0" borderId="9" xfId="5" applyFont="1" applyBorder="1" applyAlignment="1">
      <alignment horizontal="center"/>
    </xf>
    <xf numFmtId="1" fontId="14" fillId="0" borderId="8" xfId="5" applyNumberFormat="1" applyFont="1" applyBorder="1" applyAlignment="1">
      <alignment horizontal="center" vertical="center" wrapText="1"/>
    </xf>
    <xf numFmtId="167" fontId="16" fillId="2" borderId="2" xfId="5" applyNumberFormat="1" applyFont="1" applyFill="1" applyBorder="1" applyAlignment="1">
      <alignment horizontal="left" vertical="center" wrapText="1"/>
    </xf>
    <xf numFmtId="167" fontId="16" fillId="2" borderId="8" xfId="5" applyNumberFormat="1" applyFont="1" applyFill="1" applyBorder="1" applyAlignment="1">
      <alignment horizontal="center" vertical="center" wrapText="1"/>
    </xf>
    <xf numFmtId="0" fontId="14" fillId="2" borderId="2" xfId="5" applyFont="1" applyFill="1" applyBorder="1" applyAlignment="1">
      <alignment horizontal="center" vertical="center"/>
    </xf>
    <xf numFmtId="0" fontId="14" fillId="0" borderId="2" xfId="19" applyFont="1" applyBorder="1" applyAlignment="1">
      <alignment horizontal="left" vertical="center" wrapText="1"/>
    </xf>
    <xf numFmtId="0" fontId="14" fillId="0" borderId="2" xfId="19" applyFont="1" applyBorder="1" applyAlignment="1">
      <alignment vertical="center" wrapText="1"/>
    </xf>
    <xf numFmtId="168" fontId="14" fillId="3" borderId="2" xfId="17" applyNumberFormat="1" applyFont="1" applyFill="1" applyBorder="1" applyAlignment="1">
      <alignment horizontal="center" vertical="center"/>
    </xf>
    <xf numFmtId="0" fontId="14" fillId="3" borderId="2" xfId="5" applyFont="1" applyFill="1" applyBorder="1" applyAlignment="1">
      <alignment horizontal="left"/>
    </xf>
    <xf numFmtId="0" fontId="14" fillId="3" borderId="2" xfId="5" applyFont="1" applyFill="1" applyBorder="1" applyAlignment="1">
      <alignment horizontal="center"/>
    </xf>
    <xf numFmtId="1" fontId="14" fillId="3" borderId="2" xfId="7" applyNumberFormat="1" applyFont="1" applyFill="1" applyBorder="1" applyAlignment="1">
      <alignment horizontal="center" vertical="center"/>
    </xf>
    <xf numFmtId="0" fontId="14" fillId="0" borderId="2" xfId="20" applyFont="1" applyBorder="1" applyAlignment="1">
      <alignment horizontal="left" vertical="center"/>
    </xf>
    <xf numFmtId="0" fontId="14" fillId="0" borderId="2" xfId="21" applyFont="1" applyBorder="1" applyAlignment="1">
      <alignment horizontal="center"/>
    </xf>
    <xf numFmtId="49" fontId="14" fillId="0" borderId="2" xfId="5" applyNumberFormat="1" applyFont="1" applyBorder="1" applyAlignment="1">
      <alignment horizontal="center"/>
    </xf>
    <xf numFmtId="1" fontId="14" fillId="0" borderId="2" xfId="10" applyNumberFormat="1" applyFont="1" applyBorder="1" applyAlignment="1">
      <alignment horizontal="center"/>
    </xf>
    <xf numFmtId="0" fontId="14" fillId="0" borderId="3" xfId="10" applyFont="1" applyBorder="1" applyAlignment="1">
      <alignment vertical="center"/>
    </xf>
    <xf numFmtId="169" fontId="14" fillId="0" borderId="2" xfId="5" applyNumberFormat="1" applyFont="1" applyBorder="1" applyAlignment="1">
      <alignment horizontal="center" vertical="center"/>
    </xf>
    <xf numFmtId="1" fontId="14" fillId="3" borderId="2" xfId="10" applyNumberFormat="1" applyFont="1" applyFill="1" applyBorder="1" applyAlignment="1">
      <alignment horizontal="center"/>
    </xf>
    <xf numFmtId="0" fontId="14" fillId="3" borderId="2" xfId="10" applyFont="1" applyFill="1" applyBorder="1"/>
    <xf numFmtId="1" fontId="14" fillId="3" borderId="2" xfId="5" applyNumberFormat="1" applyFont="1" applyFill="1" applyBorder="1" applyAlignment="1">
      <alignment horizontal="center" vertical="center" wrapText="1"/>
    </xf>
    <xf numFmtId="0" fontId="16" fillId="0" borderId="3" xfId="5" applyFont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167" fontId="14" fillId="0" borderId="3" xfId="5" applyNumberFormat="1" applyFont="1" applyBorder="1" applyAlignment="1">
      <alignment horizontal="center" vertical="center"/>
    </xf>
    <xf numFmtId="167" fontId="14" fillId="3" borderId="3" xfId="5" applyNumberFormat="1" applyFont="1" applyFill="1" applyBorder="1" applyAlignment="1">
      <alignment horizontal="center" vertical="center"/>
    </xf>
    <xf numFmtId="167" fontId="16" fillId="2" borderId="2" xfId="5" applyNumberFormat="1" applyFont="1" applyFill="1" applyBorder="1" applyAlignment="1">
      <alignment horizontal="center" vertical="center" wrapText="1"/>
    </xf>
    <xf numFmtId="0" fontId="14" fillId="0" borderId="0" xfId="5" applyFont="1" applyAlignment="1">
      <alignment horizontal="center" vertical="center"/>
    </xf>
    <xf numFmtId="0" fontId="14" fillId="0" borderId="0" xfId="5" applyFont="1" applyFill="1" applyAlignment="1">
      <alignment vertical="center"/>
    </xf>
    <xf numFmtId="0" fontId="16" fillId="0" borderId="0" xfId="5" applyFont="1" applyFill="1" applyAlignment="1">
      <alignment vertical="center"/>
    </xf>
    <xf numFmtId="0" fontId="14" fillId="0" borderId="0" xfId="5" applyFont="1" applyFill="1"/>
    <xf numFmtId="0" fontId="16" fillId="0" borderId="2" xfId="5" applyFont="1" applyBorder="1" applyAlignment="1">
      <alignment horizontal="center" vertical="center"/>
    </xf>
    <xf numFmtId="1" fontId="16" fillId="2" borderId="3" xfId="5" applyNumberFormat="1" applyFont="1" applyFill="1" applyBorder="1" applyAlignment="1">
      <alignment horizontal="center" vertical="center" wrapText="1"/>
    </xf>
    <xf numFmtId="0" fontId="16" fillId="2" borderId="3" xfId="5" applyFont="1" applyFill="1" applyBorder="1" applyAlignment="1">
      <alignment vertical="center"/>
    </xf>
    <xf numFmtId="0" fontId="14" fillId="0" borderId="3" xfId="5" applyFont="1" applyBorder="1" applyAlignment="1">
      <alignment vertical="center"/>
    </xf>
    <xf numFmtId="0" fontId="14" fillId="0" borderId="3" xfId="12" applyFont="1" applyBorder="1" applyAlignment="1">
      <alignment vertical="center"/>
    </xf>
    <xf numFmtId="0" fontId="14" fillId="2" borderId="3" xfId="5" applyFont="1" applyFill="1" applyBorder="1" applyAlignment="1">
      <alignment vertical="center"/>
    </xf>
    <xf numFmtId="6" fontId="14" fillId="0" borderId="3" xfId="5" applyNumberFormat="1" applyFont="1" applyBorder="1" applyAlignment="1">
      <alignment horizontal="center" vertical="center"/>
    </xf>
    <xf numFmtId="6" fontId="14" fillId="3" borderId="3" xfId="5" applyNumberFormat="1" applyFont="1" applyFill="1" applyBorder="1" applyAlignment="1">
      <alignment horizontal="center" vertical="center"/>
    </xf>
    <xf numFmtId="167" fontId="14" fillId="0" borderId="2" xfId="5" applyNumberFormat="1" applyFont="1" applyBorder="1" applyAlignment="1">
      <alignment horizontal="center"/>
    </xf>
    <xf numFmtId="1" fontId="14" fillId="0" borderId="2" xfId="5" applyNumberFormat="1" applyFont="1" applyFill="1" applyBorder="1" applyAlignment="1">
      <alignment horizontal="center" vertical="center"/>
    </xf>
  </cellXfs>
  <cellStyles count="22">
    <cellStyle name="Comma" xfId="1" builtinId="3"/>
    <cellStyle name="Comma 2" xfId="17" xr:uid="{0199E308-29A5-437B-8D49-4B7C0F91F7A1}"/>
    <cellStyle name="Currency 10" xfId="4" xr:uid="{E726F745-5863-4065-ACAB-2FAA3B440A78}"/>
    <cellStyle name="Currency 2" xfId="6" xr:uid="{A3660A5A-0F37-423C-BCCC-61FC27E2FB6C}"/>
    <cellStyle name="Normal" xfId="0" builtinId="0"/>
    <cellStyle name="Normal 10 10 2 2" xfId="16" xr:uid="{DB6014CA-58FB-4A8D-8B3E-A77B34DF6B94}"/>
    <cellStyle name="Normal 10 5" xfId="11" xr:uid="{FC5B0E15-1B93-4630-B1BC-CEB787685335}"/>
    <cellStyle name="Normal 15" xfId="20" xr:uid="{54BAD424-FAF9-428C-AA49-5E4EB5E6C066}"/>
    <cellStyle name="Normal 18" xfId="7" xr:uid="{3A75B380-79FC-4561-A680-A4DC415D7413}"/>
    <cellStyle name="Normal 2" xfId="2" xr:uid="{00000000-0005-0000-0000-000002000000}"/>
    <cellStyle name="Normal 2 2" xfId="3" xr:uid="{8877645B-28E2-4445-8F85-0F022A074AE8}"/>
    <cellStyle name="Normal 2 2 2" xfId="13" xr:uid="{0BFB641C-D1CC-4B59-B292-633ADAA4C076}"/>
    <cellStyle name="Normal 2 2 2 19" xfId="10" xr:uid="{0B3F2DEA-B66E-4544-BC08-D76B4425E06F}"/>
    <cellStyle name="Normal 20" xfId="9" xr:uid="{3D246DDC-EAB6-4D8D-8602-EAD453EF388D}"/>
    <cellStyle name="Normal 21" xfId="15" xr:uid="{A7C2826B-8D26-443D-8A26-3FAB5A9B5611}"/>
    <cellStyle name="Normal 3" xfId="5" xr:uid="{E652BEC4-991F-46E1-9498-7CB4CC5F0C04}"/>
    <cellStyle name="Normal 3 2" xfId="21" xr:uid="{4144ED24-0DD3-424E-AC4E-4D0D0D47740C}"/>
    <cellStyle name="Normal 5" xfId="12" xr:uid="{33466328-A148-4795-A856-FC8465E9E758}"/>
    <cellStyle name="Normal 5 2" xfId="18" xr:uid="{79CD4352-5FF9-43DA-B97F-09EAFBC54482}"/>
    <cellStyle name="Normal 6" xfId="14" xr:uid="{821EE98F-2B53-4379-A1E4-3B6C7E937590}"/>
    <cellStyle name="Normal_Sheet1" xfId="19" xr:uid="{921BFA6B-3D58-48DE-A41D-D040CD6A2D4D}"/>
    <cellStyle name="Percent 2" xfId="8" xr:uid="{549E1C26-4C3B-4440-A637-3765DC2864A2}"/>
  </cellStyles>
  <dxfs count="0"/>
  <tableStyles count="0" defaultTableStyle="TableStyleMedium2" defaultPivotStyle="PivotStyleLight16"/>
  <colors>
    <mruColors>
      <color rgb="FF33CC33"/>
      <color rgb="FF00FF0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213"/>
  <sheetViews>
    <sheetView view="pageBreakPreview" zoomScaleNormal="80" zoomScaleSheetLayoutView="100" zoomScalePageLayoutView="80" workbookViewId="0">
      <pane xSplit="1" ySplit="1" topLeftCell="F98" activePane="bottomRight" state="frozen"/>
      <selection pane="topRight" activeCell="B22" sqref="B22:F25"/>
      <selection pane="bottomLeft" activeCell="B22" sqref="B22:F25"/>
      <selection pane="bottomRight" activeCell="A120" sqref="A120"/>
    </sheetView>
  </sheetViews>
  <sheetFormatPr defaultColWidth="45.140625" defaultRowHeight="15.75"/>
  <cols>
    <col min="1" max="1" width="15.5703125" style="6" customWidth="1"/>
    <col min="2" max="2" width="56.5703125" style="6" customWidth="1"/>
    <col min="3" max="3" width="15.140625" style="5" customWidth="1"/>
    <col min="4" max="7" width="15.140625" style="13" customWidth="1"/>
    <col min="8" max="15" width="15.140625" style="17" customWidth="1"/>
    <col min="16" max="16" width="15.42578125" style="6" customWidth="1"/>
    <col min="17" max="17" width="14.42578125" style="6" customWidth="1"/>
    <col min="18" max="18" width="13.42578125" style="6" customWidth="1"/>
    <col min="19" max="19" width="15.5703125" style="6" customWidth="1"/>
    <col min="20" max="16384" width="45.140625" style="6"/>
  </cols>
  <sheetData>
    <row r="1" spans="1:19" s="14" customFormat="1">
      <c r="A1" s="16" t="s">
        <v>0</v>
      </c>
      <c r="B1" s="16" t="s">
        <v>1</v>
      </c>
      <c r="C1" s="3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4" t="s">
        <v>15</v>
      </c>
      <c r="Q1" s="14" t="s">
        <v>16</v>
      </c>
      <c r="R1" s="23" t="s">
        <v>17</v>
      </c>
      <c r="S1" s="23" t="s">
        <v>18</v>
      </c>
    </row>
    <row r="2" spans="1:19" ht="18" customHeight="1">
      <c r="A2" s="6" t="s">
        <v>19</v>
      </c>
      <c r="B2" s="2" t="s">
        <v>20</v>
      </c>
      <c r="C2" s="3">
        <v>112.11200000000001</v>
      </c>
      <c r="D2" s="4">
        <v>101.92</v>
      </c>
      <c r="E2" s="5">
        <f t="shared" ref="E2:E33" si="0">ROUND((D2/100)*57,0)</f>
        <v>58</v>
      </c>
      <c r="F2" s="5">
        <f t="shared" ref="F2:F33" si="1">ROUND((D2/100)*80,0)</f>
        <v>82</v>
      </c>
      <c r="G2" s="5">
        <f t="shared" ref="G2:G33" si="2">ROUND((D2/100)*74,0)</f>
        <v>75</v>
      </c>
      <c r="H2" s="5">
        <f t="shared" ref="H2:H33" si="3">ROUND((D2/100)*71,0)</f>
        <v>72</v>
      </c>
      <c r="I2" s="5">
        <f t="shared" ref="I2:I33" si="4">ROUND((D2/100)*70,0)</f>
        <v>71</v>
      </c>
      <c r="J2" s="5">
        <f t="shared" ref="J2:J33" si="5">ROUND((D2/100)*67.5,0)</f>
        <v>69</v>
      </c>
      <c r="K2" s="5">
        <f t="shared" ref="K2:K33" si="6">ROUND((D2/100)*65,0)</f>
        <v>66</v>
      </c>
      <c r="L2" s="5">
        <f t="shared" ref="L2:L33" si="7">ROUND((D2/100)*64,0)</f>
        <v>65</v>
      </c>
      <c r="M2" s="5">
        <f t="shared" ref="M2:M33" si="8">ROUND((D2/100)*61,0)</f>
        <v>62</v>
      </c>
      <c r="N2" s="5">
        <f t="shared" ref="N2:N33" si="9">ROUND((D2/100)*60,0)</f>
        <v>61</v>
      </c>
      <c r="O2" s="5">
        <f>ROUND((D2/100)*56,0)</f>
        <v>57</v>
      </c>
      <c r="P2" s="5">
        <f t="shared" ref="P2:P33" si="10">ROUND((D2/100)*62,0)</f>
        <v>63</v>
      </c>
      <c r="Q2" s="5">
        <f>ROUND((D2/100)*69,0)</f>
        <v>70</v>
      </c>
      <c r="R2" s="6">
        <f>ROUND(D2*0.53,0)</f>
        <v>54</v>
      </c>
      <c r="S2" s="5">
        <f>ROUND((D2/100)*73,0)</f>
        <v>74</v>
      </c>
    </row>
    <row r="3" spans="1:19" ht="18" customHeight="1">
      <c r="A3" s="6" t="s">
        <v>21</v>
      </c>
      <c r="B3" s="2" t="s">
        <v>22</v>
      </c>
      <c r="C3" s="3">
        <v>59.488</v>
      </c>
      <c r="D3" s="4">
        <v>54.08</v>
      </c>
      <c r="E3" s="5">
        <f t="shared" si="0"/>
        <v>31</v>
      </c>
      <c r="F3" s="5">
        <f t="shared" si="1"/>
        <v>43</v>
      </c>
      <c r="G3" s="5">
        <f t="shared" si="2"/>
        <v>40</v>
      </c>
      <c r="H3" s="5">
        <f t="shared" si="3"/>
        <v>38</v>
      </c>
      <c r="I3" s="5">
        <f t="shared" si="4"/>
        <v>38</v>
      </c>
      <c r="J3" s="5">
        <f t="shared" si="5"/>
        <v>37</v>
      </c>
      <c r="K3" s="5">
        <f t="shared" si="6"/>
        <v>35</v>
      </c>
      <c r="L3" s="5">
        <f t="shared" si="7"/>
        <v>35</v>
      </c>
      <c r="M3" s="5">
        <f t="shared" si="8"/>
        <v>33</v>
      </c>
      <c r="N3" s="5">
        <f t="shared" si="9"/>
        <v>32</v>
      </c>
      <c r="O3" s="5">
        <f t="shared" ref="O3:O68" si="11">ROUND((D3/100)*56,0)</f>
        <v>30</v>
      </c>
      <c r="P3" s="5">
        <f t="shared" si="10"/>
        <v>34</v>
      </c>
      <c r="Q3" s="5">
        <f t="shared" ref="Q3:Q66" si="12">ROUND((D3/100)*69,0)</f>
        <v>37</v>
      </c>
      <c r="R3" s="6">
        <f t="shared" ref="R3:R66" si="13">ROUND(D3*0.53,0)</f>
        <v>29</v>
      </c>
      <c r="S3" s="5">
        <f t="shared" ref="S3:S66" si="14">ROUND((D3/100)*73,0)</f>
        <v>39</v>
      </c>
    </row>
    <row r="4" spans="1:19" ht="18" customHeight="1">
      <c r="A4" s="6" t="s">
        <v>23</v>
      </c>
      <c r="B4" s="6" t="s">
        <v>24</v>
      </c>
      <c r="C4" s="3">
        <v>149</v>
      </c>
      <c r="D4" s="4">
        <v>139</v>
      </c>
      <c r="E4" s="5">
        <f t="shared" si="0"/>
        <v>79</v>
      </c>
      <c r="F4" s="5">
        <f t="shared" si="1"/>
        <v>111</v>
      </c>
      <c r="G4" s="5">
        <f t="shared" si="2"/>
        <v>103</v>
      </c>
      <c r="H4" s="5">
        <f t="shared" si="3"/>
        <v>99</v>
      </c>
      <c r="I4" s="5">
        <f t="shared" si="4"/>
        <v>97</v>
      </c>
      <c r="J4" s="5">
        <f t="shared" si="5"/>
        <v>94</v>
      </c>
      <c r="K4" s="5">
        <f t="shared" si="6"/>
        <v>90</v>
      </c>
      <c r="L4" s="5">
        <f t="shared" si="7"/>
        <v>89</v>
      </c>
      <c r="M4" s="5">
        <f t="shared" si="8"/>
        <v>85</v>
      </c>
      <c r="N4" s="5">
        <f t="shared" si="9"/>
        <v>83</v>
      </c>
      <c r="O4" s="5">
        <f t="shared" si="11"/>
        <v>78</v>
      </c>
      <c r="P4" s="5">
        <f t="shared" si="10"/>
        <v>86</v>
      </c>
      <c r="Q4" s="5">
        <f t="shared" si="12"/>
        <v>96</v>
      </c>
      <c r="R4" s="6">
        <f t="shared" si="13"/>
        <v>74</v>
      </c>
      <c r="S4" s="5">
        <f t="shared" si="14"/>
        <v>101</v>
      </c>
    </row>
    <row r="5" spans="1:19" ht="18" customHeight="1">
      <c r="A5" s="6" t="s">
        <v>25</v>
      </c>
      <c r="B5" s="6" t="s">
        <v>26</v>
      </c>
      <c r="C5" s="3">
        <v>239</v>
      </c>
      <c r="D5" s="4">
        <v>209</v>
      </c>
      <c r="E5" s="5">
        <f t="shared" si="0"/>
        <v>119</v>
      </c>
      <c r="F5" s="5">
        <f t="shared" si="1"/>
        <v>167</v>
      </c>
      <c r="G5" s="5">
        <f t="shared" si="2"/>
        <v>155</v>
      </c>
      <c r="H5" s="5">
        <f t="shared" si="3"/>
        <v>148</v>
      </c>
      <c r="I5" s="5">
        <f t="shared" si="4"/>
        <v>146</v>
      </c>
      <c r="J5" s="5">
        <f t="shared" si="5"/>
        <v>141</v>
      </c>
      <c r="K5" s="5">
        <f t="shared" si="6"/>
        <v>136</v>
      </c>
      <c r="L5" s="5">
        <f t="shared" si="7"/>
        <v>134</v>
      </c>
      <c r="M5" s="5">
        <f t="shared" si="8"/>
        <v>127</v>
      </c>
      <c r="N5" s="5">
        <f t="shared" si="9"/>
        <v>125</v>
      </c>
      <c r="O5" s="5">
        <f t="shared" si="11"/>
        <v>117</v>
      </c>
      <c r="P5" s="5">
        <f t="shared" si="10"/>
        <v>130</v>
      </c>
      <c r="Q5" s="5">
        <f t="shared" si="12"/>
        <v>144</v>
      </c>
      <c r="R5" s="6">
        <f t="shared" si="13"/>
        <v>111</v>
      </c>
      <c r="S5" s="5">
        <f t="shared" si="14"/>
        <v>153</v>
      </c>
    </row>
    <row r="6" spans="1:19" ht="18" customHeight="1">
      <c r="A6" s="6" t="s">
        <v>27</v>
      </c>
      <c r="B6" s="6" t="s">
        <v>28</v>
      </c>
      <c r="C6" s="3">
        <v>279</v>
      </c>
      <c r="D6" s="4">
        <v>249</v>
      </c>
      <c r="E6" s="5">
        <f t="shared" si="0"/>
        <v>142</v>
      </c>
      <c r="F6" s="5">
        <f t="shared" si="1"/>
        <v>199</v>
      </c>
      <c r="G6" s="5">
        <f t="shared" si="2"/>
        <v>184</v>
      </c>
      <c r="H6" s="5">
        <f t="shared" si="3"/>
        <v>177</v>
      </c>
      <c r="I6" s="5">
        <f t="shared" si="4"/>
        <v>174</v>
      </c>
      <c r="J6" s="5">
        <f t="shared" si="5"/>
        <v>168</v>
      </c>
      <c r="K6" s="5">
        <f t="shared" si="6"/>
        <v>162</v>
      </c>
      <c r="L6" s="5">
        <f t="shared" si="7"/>
        <v>159</v>
      </c>
      <c r="M6" s="5">
        <f t="shared" si="8"/>
        <v>152</v>
      </c>
      <c r="N6" s="5">
        <f t="shared" si="9"/>
        <v>149</v>
      </c>
      <c r="O6" s="5">
        <f t="shared" si="11"/>
        <v>139</v>
      </c>
      <c r="P6" s="5">
        <f t="shared" si="10"/>
        <v>154</v>
      </c>
      <c r="Q6" s="5">
        <f t="shared" si="12"/>
        <v>172</v>
      </c>
      <c r="R6" s="6">
        <f t="shared" si="13"/>
        <v>132</v>
      </c>
      <c r="S6" s="5">
        <f t="shared" si="14"/>
        <v>182</v>
      </c>
    </row>
    <row r="7" spans="1:19" ht="18" customHeight="1">
      <c r="A7" s="6" t="s">
        <v>29</v>
      </c>
      <c r="B7" s="6" t="s">
        <v>30</v>
      </c>
      <c r="C7" s="3">
        <v>179</v>
      </c>
      <c r="D7" s="4">
        <v>159</v>
      </c>
      <c r="E7" s="5">
        <f t="shared" si="0"/>
        <v>91</v>
      </c>
      <c r="F7" s="5">
        <f t="shared" si="1"/>
        <v>127</v>
      </c>
      <c r="G7" s="5">
        <f t="shared" si="2"/>
        <v>118</v>
      </c>
      <c r="H7" s="5">
        <f t="shared" si="3"/>
        <v>113</v>
      </c>
      <c r="I7" s="5">
        <f t="shared" si="4"/>
        <v>111</v>
      </c>
      <c r="J7" s="5">
        <f t="shared" si="5"/>
        <v>107</v>
      </c>
      <c r="K7" s="5">
        <f t="shared" si="6"/>
        <v>103</v>
      </c>
      <c r="L7" s="5">
        <f t="shared" si="7"/>
        <v>102</v>
      </c>
      <c r="M7" s="5">
        <f t="shared" si="8"/>
        <v>97</v>
      </c>
      <c r="N7" s="5">
        <f t="shared" si="9"/>
        <v>95</v>
      </c>
      <c r="O7" s="5">
        <f t="shared" si="11"/>
        <v>89</v>
      </c>
      <c r="P7" s="5">
        <f t="shared" si="10"/>
        <v>99</v>
      </c>
      <c r="Q7" s="5">
        <f t="shared" si="12"/>
        <v>110</v>
      </c>
      <c r="R7" s="6">
        <f t="shared" si="13"/>
        <v>84</v>
      </c>
      <c r="S7" s="5">
        <f t="shared" si="14"/>
        <v>116</v>
      </c>
    </row>
    <row r="8" spans="1:19" ht="18" customHeight="1">
      <c r="A8" s="6" t="s">
        <v>31</v>
      </c>
      <c r="B8" s="6" t="s">
        <v>32</v>
      </c>
      <c r="C8" s="3">
        <v>249</v>
      </c>
      <c r="D8" s="4">
        <v>229</v>
      </c>
      <c r="E8" s="5">
        <f t="shared" si="0"/>
        <v>131</v>
      </c>
      <c r="F8" s="5">
        <f t="shared" si="1"/>
        <v>183</v>
      </c>
      <c r="G8" s="5">
        <f t="shared" si="2"/>
        <v>169</v>
      </c>
      <c r="H8" s="5">
        <f t="shared" si="3"/>
        <v>163</v>
      </c>
      <c r="I8" s="5">
        <f t="shared" si="4"/>
        <v>160</v>
      </c>
      <c r="J8" s="5">
        <f t="shared" si="5"/>
        <v>155</v>
      </c>
      <c r="K8" s="5">
        <f t="shared" si="6"/>
        <v>149</v>
      </c>
      <c r="L8" s="5">
        <f t="shared" si="7"/>
        <v>147</v>
      </c>
      <c r="M8" s="5">
        <f t="shared" si="8"/>
        <v>140</v>
      </c>
      <c r="N8" s="5">
        <f t="shared" si="9"/>
        <v>137</v>
      </c>
      <c r="O8" s="5">
        <f t="shared" si="11"/>
        <v>128</v>
      </c>
      <c r="P8" s="5">
        <f t="shared" si="10"/>
        <v>142</v>
      </c>
      <c r="Q8" s="5">
        <f t="shared" si="12"/>
        <v>158</v>
      </c>
      <c r="R8" s="6">
        <f t="shared" si="13"/>
        <v>121</v>
      </c>
      <c r="S8" s="5">
        <f t="shared" si="14"/>
        <v>167</v>
      </c>
    </row>
    <row r="9" spans="1:19" ht="18" customHeight="1">
      <c r="A9" s="6" t="s">
        <v>33</v>
      </c>
      <c r="B9" s="6" t="s">
        <v>34</v>
      </c>
      <c r="C9" s="3">
        <v>289</v>
      </c>
      <c r="D9" s="4">
        <v>259</v>
      </c>
      <c r="E9" s="5">
        <f t="shared" si="0"/>
        <v>148</v>
      </c>
      <c r="F9" s="5">
        <f t="shared" si="1"/>
        <v>207</v>
      </c>
      <c r="G9" s="5">
        <f t="shared" si="2"/>
        <v>192</v>
      </c>
      <c r="H9" s="5">
        <f t="shared" si="3"/>
        <v>184</v>
      </c>
      <c r="I9" s="5">
        <f t="shared" si="4"/>
        <v>181</v>
      </c>
      <c r="J9" s="5">
        <f t="shared" si="5"/>
        <v>175</v>
      </c>
      <c r="K9" s="5">
        <f t="shared" si="6"/>
        <v>168</v>
      </c>
      <c r="L9" s="5">
        <f t="shared" si="7"/>
        <v>166</v>
      </c>
      <c r="M9" s="5">
        <f t="shared" si="8"/>
        <v>158</v>
      </c>
      <c r="N9" s="5">
        <f t="shared" si="9"/>
        <v>155</v>
      </c>
      <c r="O9" s="5">
        <f t="shared" si="11"/>
        <v>145</v>
      </c>
      <c r="P9" s="5">
        <f t="shared" si="10"/>
        <v>161</v>
      </c>
      <c r="Q9" s="5">
        <f t="shared" si="12"/>
        <v>179</v>
      </c>
      <c r="R9" s="6">
        <f t="shared" si="13"/>
        <v>137</v>
      </c>
      <c r="S9" s="5">
        <f t="shared" si="14"/>
        <v>189</v>
      </c>
    </row>
    <row r="10" spans="1:19" ht="18" customHeight="1">
      <c r="A10" s="6" t="s">
        <v>35</v>
      </c>
      <c r="B10" s="6" t="s">
        <v>36</v>
      </c>
      <c r="C10" s="11">
        <v>349</v>
      </c>
      <c r="D10" s="4">
        <v>319</v>
      </c>
      <c r="E10" s="5">
        <f t="shared" si="0"/>
        <v>182</v>
      </c>
      <c r="F10" s="5">
        <f t="shared" si="1"/>
        <v>255</v>
      </c>
      <c r="G10" s="5">
        <f t="shared" si="2"/>
        <v>236</v>
      </c>
      <c r="H10" s="5">
        <f t="shared" si="3"/>
        <v>226</v>
      </c>
      <c r="I10" s="5">
        <f t="shared" si="4"/>
        <v>223</v>
      </c>
      <c r="J10" s="5">
        <f t="shared" si="5"/>
        <v>215</v>
      </c>
      <c r="K10" s="5">
        <f t="shared" si="6"/>
        <v>207</v>
      </c>
      <c r="L10" s="5">
        <f t="shared" si="7"/>
        <v>204</v>
      </c>
      <c r="M10" s="5">
        <f t="shared" si="8"/>
        <v>195</v>
      </c>
      <c r="N10" s="5">
        <f t="shared" si="9"/>
        <v>191</v>
      </c>
      <c r="O10" s="5">
        <f t="shared" si="11"/>
        <v>179</v>
      </c>
      <c r="P10" s="5">
        <f t="shared" si="10"/>
        <v>198</v>
      </c>
      <c r="Q10" s="5">
        <f t="shared" si="12"/>
        <v>220</v>
      </c>
      <c r="R10" s="6">
        <f t="shared" si="13"/>
        <v>169</v>
      </c>
      <c r="S10" s="5">
        <f t="shared" si="14"/>
        <v>233</v>
      </c>
    </row>
    <row r="11" spans="1:19" ht="18" customHeight="1">
      <c r="A11" s="6" t="s">
        <v>37</v>
      </c>
      <c r="B11" s="6" t="s">
        <v>38</v>
      </c>
      <c r="C11" s="3">
        <v>199</v>
      </c>
      <c r="D11" s="4">
        <v>179</v>
      </c>
      <c r="E11" s="5">
        <f t="shared" si="0"/>
        <v>102</v>
      </c>
      <c r="F11" s="5">
        <f t="shared" si="1"/>
        <v>143</v>
      </c>
      <c r="G11" s="5">
        <f t="shared" si="2"/>
        <v>132</v>
      </c>
      <c r="H11" s="5">
        <f t="shared" si="3"/>
        <v>127</v>
      </c>
      <c r="I11" s="5">
        <f t="shared" si="4"/>
        <v>125</v>
      </c>
      <c r="J11" s="5">
        <f t="shared" si="5"/>
        <v>121</v>
      </c>
      <c r="K11" s="5">
        <f t="shared" si="6"/>
        <v>116</v>
      </c>
      <c r="L11" s="5">
        <f t="shared" si="7"/>
        <v>115</v>
      </c>
      <c r="M11" s="5">
        <f t="shared" si="8"/>
        <v>109</v>
      </c>
      <c r="N11" s="5">
        <f t="shared" si="9"/>
        <v>107</v>
      </c>
      <c r="O11" s="5">
        <f t="shared" si="11"/>
        <v>100</v>
      </c>
      <c r="P11" s="5">
        <f t="shared" si="10"/>
        <v>111</v>
      </c>
      <c r="Q11" s="5">
        <f t="shared" si="12"/>
        <v>124</v>
      </c>
      <c r="R11" s="6">
        <f t="shared" si="13"/>
        <v>95</v>
      </c>
      <c r="S11" s="5">
        <f t="shared" si="14"/>
        <v>131</v>
      </c>
    </row>
    <row r="12" spans="1:19" ht="18" customHeight="1">
      <c r="A12" s="6" t="s">
        <v>39</v>
      </c>
      <c r="B12" s="6" t="s">
        <v>40</v>
      </c>
      <c r="C12" s="3">
        <v>269</v>
      </c>
      <c r="D12" s="4">
        <v>239</v>
      </c>
      <c r="E12" s="5">
        <f t="shared" si="0"/>
        <v>136</v>
      </c>
      <c r="F12" s="5">
        <f t="shared" si="1"/>
        <v>191</v>
      </c>
      <c r="G12" s="5">
        <f t="shared" si="2"/>
        <v>177</v>
      </c>
      <c r="H12" s="5">
        <f t="shared" si="3"/>
        <v>170</v>
      </c>
      <c r="I12" s="5">
        <f t="shared" si="4"/>
        <v>167</v>
      </c>
      <c r="J12" s="5">
        <f t="shared" si="5"/>
        <v>161</v>
      </c>
      <c r="K12" s="5">
        <f t="shared" si="6"/>
        <v>155</v>
      </c>
      <c r="L12" s="5">
        <f t="shared" si="7"/>
        <v>153</v>
      </c>
      <c r="M12" s="5">
        <f t="shared" si="8"/>
        <v>146</v>
      </c>
      <c r="N12" s="5">
        <f t="shared" si="9"/>
        <v>143</v>
      </c>
      <c r="O12" s="5">
        <f t="shared" si="11"/>
        <v>134</v>
      </c>
      <c r="P12" s="5">
        <f t="shared" si="10"/>
        <v>148</v>
      </c>
      <c r="Q12" s="5">
        <f t="shared" si="12"/>
        <v>165</v>
      </c>
      <c r="R12" s="6">
        <f t="shared" si="13"/>
        <v>127</v>
      </c>
      <c r="S12" s="5">
        <f t="shared" si="14"/>
        <v>174</v>
      </c>
    </row>
    <row r="13" spans="1:19" ht="18" customHeight="1">
      <c r="A13" s="6" t="s">
        <v>41</v>
      </c>
      <c r="B13" s="6" t="s">
        <v>42</v>
      </c>
      <c r="C13" s="3">
        <v>299</v>
      </c>
      <c r="D13" s="4">
        <v>269</v>
      </c>
      <c r="E13" s="5">
        <f t="shared" si="0"/>
        <v>153</v>
      </c>
      <c r="F13" s="5">
        <f t="shared" si="1"/>
        <v>215</v>
      </c>
      <c r="G13" s="5">
        <f t="shared" si="2"/>
        <v>199</v>
      </c>
      <c r="H13" s="5">
        <f t="shared" si="3"/>
        <v>191</v>
      </c>
      <c r="I13" s="5">
        <f t="shared" si="4"/>
        <v>188</v>
      </c>
      <c r="J13" s="5">
        <f t="shared" si="5"/>
        <v>182</v>
      </c>
      <c r="K13" s="5">
        <f t="shared" si="6"/>
        <v>175</v>
      </c>
      <c r="L13" s="5">
        <f t="shared" si="7"/>
        <v>172</v>
      </c>
      <c r="M13" s="5">
        <f t="shared" si="8"/>
        <v>164</v>
      </c>
      <c r="N13" s="5">
        <f t="shared" si="9"/>
        <v>161</v>
      </c>
      <c r="O13" s="5">
        <f t="shared" si="11"/>
        <v>151</v>
      </c>
      <c r="P13" s="5">
        <f t="shared" si="10"/>
        <v>167</v>
      </c>
      <c r="Q13" s="5">
        <f t="shared" si="12"/>
        <v>186</v>
      </c>
      <c r="R13" s="6">
        <f t="shared" si="13"/>
        <v>143</v>
      </c>
      <c r="S13" s="5">
        <f t="shared" si="14"/>
        <v>196</v>
      </c>
    </row>
    <row r="14" spans="1:19" ht="18" customHeight="1">
      <c r="A14" s="6" t="s">
        <v>43</v>
      </c>
      <c r="B14" s="6" t="s">
        <v>44</v>
      </c>
      <c r="C14" s="3">
        <v>209</v>
      </c>
      <c r="D14" s="4">
        <v>189</v>
      </c>
      <c r="E14" s="5">
        <f t="shared" si="0"/>
        <v>108</v>
      </c>
      <c r="F14" s="5">
        <f t="shared" si="1"/>
        <v>151</v>
      </c>
      <c r="G14" s="5">
        <f t="shared" si="2"/>
        <v>140</v>
      </c>
      <c r="H14" s="5">
        <f t="shared" si="3"/>
        <v>134</v>
      </c>
      <c r="I14" s="5">
        <f t="shared" si="4"/>
        <v>132</v>
      </c>
      <c r="J14" s="5">
        <f t="shared" si="5"/>
        <v>128</v>
      </c>
      <c r="K14" s="5">
        <f t="shared" si="6"/>
        <v>123</v>
      </c>
      <c r="L14" s="5">
        <f t="shared" si="7"/>
        <v>121</v>
      </c>
      <c r="M14" s="5">
        <f t="shared" si="8"/>
        <v>115</v>
      </c>
      <c r="N14" s="5">
        <f t="shared" si="9"/>
        <v>113</v>
      </c>
      <c r="O14" s="5">
        <f t="shared" si="11"/>
        <v>106</v>
      </c>
      <c r="P14" s="5">
        <f t="shared" si="10"/>
        <v>117</v>
      </c>
      <c r="Q14" s="5">
        <f t="shared" si="12"/>
        <v>130</v>
      </c>
      <c r="R14" s="6">
        <f t="shared" si="13"/>
        <v>100</v>
      </c>
      <c r="S14" s="5">
        <f t="shared" si="14"/>
        <v>138</v>
      </c>
    </row>
    <row r="15" spans="1:19" ht="18" customHeight="1">
      <c r="A15" s="6" t="s">
        <v>45</v>
      </c>
      <c r="B15" s="6" t="s">
        <v>46</v>
      </c>
      <c r="C15" s="3">
        <v>289</v>
      </c>
      <c r="D15" s="4">
        <v>259</v>
      </c>
      <c r="E15" s="5">
        <f t="shared" si="0"/>
        <v>148</v>
      </c>
      <c r="F15" s="5">
        <f t="shared" si="1"/>
        <v>207</v>
      </c>
      <c r="G15" s="5">
        <f t="shared" si="2"/>
        <v>192</v>
      </c>
      <c r="H15" s="5">
        <f t="shared" si="3"/>
        <v>184</v>
      </c>
      <c r="I15" s="5">
        <f t="shared" si="4"/>
        <v>181</v>
      </c>
      <c r="J15" s="5">
        <f t="shared" si="5"/>
        <v>175</v>
      </c>
      <c r="K15" s="5">
        <f t="shared" si="6"/>
        <v>168</v>
      </c>
      <c r="L15" s="5">
        <f t="shared" si="7"/>
        <v>166</v>
      </c>
      <c r="M15" s="5">
        <f t="shared" si="8"/>
        <v>158</v>
      </c>
      <c r="N15" s="5">
        <f t="shared" si="9"/>
        <v>155</v>
      </c>
      <c r="O15" s="5">
        <f t="shared" si="11"/>
        <v>145</v>
      </c>
      <c r="P15" s="5">
        <f t="shared" si="10"/>
        <v>161</v>
      </c>
      <c r="Q15" s="5">
        <f t="shared" si="12"/>
        <v>179</v>
      </c>
      <c r="R15" s="6">
        <f t="shared" si="13"/>
        <v>137</v>
      </c>
      <c r="S15" s="5">
        <f t="shared" si="14"/>
        <v>189</v>
      </c>
    </row>
    <row r="16" spans="1:19" ht="18" customHeight="1">
      <c r="A16" s="6" t="s">
        <v>47</v>
      </c>
      <c r="B16" s="6" t="s">
        <v>48</v>
      </c>
      <c r="C16" s="3">
        <v>319</v>
      </c>
      <c r="D16" s="4">
        <v>289</v>
      </c>
      <c r="E16" s="5">
        <f t="shared" si="0"/>
        <v>165</v>
      </c>
      <c r="F16" s="5">
        <f t="shared" si="1"/>
        <v>231</v>
      </c>
      <c r="G16" s="5">
        <f t="shared" si="2"/>
        <v>214</v>
      </c>
      <c r="H16" s="5">
        <f t="shared" si="3"/>
        <v>205</v>
      </c>
      <c r="I16" s="5">
        <f t="shared" si="4"/>
        <v>202</v>
      </c>
      <c r="J16" s="5">
        <f t="shared" si="5"/>
        <v>195</v>
      </c>
      <c r="K16" s="5">
        <f t="shared" si="6"/>
        <v>188</v>
      </c>
      <c r="L16" s="5">
        <f t="shared" si="7"/>
        <v>185</v>
      </c>
      <c r="M16" s="5">
        <f t="shared" si="8"/>
        <v>176</v>
      </c>
      <c r="N16" s="5">
        <f t="shared" si="9"/>
        <v>173</v>
      </c>
      <c r="O16" s="5">
        <f t="shared" si="11"/>
        <v>162</v>
      </c>
      <c r="P16" s="5">
        <f t="shared" si="10"/>
        <v>179</v>
      </c>
      <c r="Q16" s="5">
        <f t="shared" si="12"/>
        <v>199</v>
      </c>
      <c r="R16" s="6">
        <f t="shared" si="13"/>
        <v>153</v>
      </c>
      <c r="S16" s="5">
        <f t="shared" si="14"/>
        <v>211</v>
      </c>
    </row>
    <row r="17" spans="1:19" ht="18" customHeight="1">
      <c r="A17" s="6" t="s">
        <v>49</v>
      </c>
      <c r="B17" s="6" t="s">
        <v>50</v>
      </c>
      <c r="C17" s="3">
        <v>249</v>
      </c>
      <c r="D17" s="4">
        <v>229</v>
      </c>
      <c r="E17" s="5">
        <f t="shared" si="0"/>
        <v>131</v>
      </c>
      <c r="F17" s="5">
        <f t="shared" si="1"/>
        <v>183</v>
      </c>
      <c r="G17" s="5">
        <f t="shared" si="2"/>
        <v>169</v>
      </c>
      <c r="H17" s="5">
        <f t="shared" si="3"/>
        <v>163</v>
      </c>
      <c r="I17" s="5">
        <f t="shared" si="4"/>
        <v>160</v>
      </c>
      <c r="J17" s="5">
        <f t="shared" si="5"/>
        <v>155</v>
      </c>
      <c r="K17" s="5">
        <f t="shared" si="6"/>
        <v>149</v>
      </c>
      <c r="L17" s="5">
        <f t="shared" si="7"/>
        <v>147</v>
      </c>
      <c r="M17" s="5">
        <f t="shared" si="8"/>
        <v>140</v>
      </c>
      <c r="N17" s="5">
        <f t="shared" si="9"/>
        <v>137</v>
      </c>
      <c r="O17" s="5">
        <f t="shared" si="11"/>
        <v>128</v>
      </c>
      <c r="P17" s="5">
        <f t="shared" si="10"/>
        <v>142</v>
      </c>
      <c r="Q17" s="5">
        <f t="shared" si="12"/>
        <v>158</v>
      </c>
      <c r="R17" s="6">
        <f t="shared" si="13"/>
        <v>121</v>
      </c>
      <c r="S17" s="5">
        <f t="shared" si="14"/>
        <v>167</v>
      </c>
    </row>
    <row r="18" spans="1:19" ht="18" customHeight="1">
      <c r="A18" s="6" t="s">
        <v>51</v>
      </c>
      <c r="B18" s="6" t="s">
        <v>52</v>
      </c>
      <c r="C18" s="3">
        <v>349</v>
      </c>
      <c r="D18" s="4">
        <v>319</v>
      </c>
      <c r="E18" s="5">
        <f t="shared" si="0"/>
        <v>182</v>
      </c>
      <c r="F18" s="5">
        <f t="shared" si="1"/>
        <v>255</v>
      </c>
      <c r="G18" s="5">
        <f t="shared" si="2"/>
        <v>236</v>
      </c>
      <c r="H18" s="5">
        <f t="shared" si="3"/>
        <v>226</v>
      </c>
      <c r="I18" s="5">
        <f t="shared" si="4"/>
        <v>223</v>
      </c>
      <c r="J18" s="5">
        <f t="shared" si="5"/>
        <v>215</v>
      </c>
      <c r="K18" s="5">
        <f t="shared" si="6"/>
        <v>207</v>
      </c>
      <c r="L18" s="5">
        <f t="shared" si="7"/>
        <v>204</v>
      </c>
      <c r="M18" s="5">
        <f t="shared" si="8"/>
        <v>195</v>
      </c>
      <c r="N18" s="5">
        <f t="shared" si="9"/>
        <v>191</v>
      </c>
      <c r="O18" s="5">
        <f t="shared" si="11"/>
        <v>179</v>
      </c>
      <c r="P18" s="5">
        <f t="shared" si="10"/>
        <v>198</v>
      </c>
      <c r="Q18" s="5">
        <f t="shared" si="12"/>
        <v>220</v>
      </c>
      <c r="R18" s="6">
        <f t="shared" si="13"/>
        <v>169</v>
      </c>
      <c r="S18" s="5">
        <f t="shared" si="14"/>
        <v>233</v>
      </c>
    </row>
    <row r="19" spans="1:19" ht="18" customHeight="1">
      <c r="A19" s="6" t="s">
        <v>53</v>
      </c>
      <c r="B19" s="6" t="s">
        <v>54</v>
      </c>
      <c r="C19" s="3">
        <v>419</v>
      </c>
      <c r="D19" s="4">
        <v>379</v>
      </c>
      <c r="E19" s="5">
        <f t="shared" si="0"/>
        <v>216</v>
      </c>
      <c r="F19" s="5">
        <f t="shared" si="1"/>
        <v>303</v>
      </c>
      <c r="G19" s="5">
        <f t="shared" si="2"/>
        <v>280</v>
      </c>
      <c r="H19" s="5">
        <f t="shared" si="3"/>
        <v>269</v>
      </c>
      <c r="I19" s="5">
        <f t="shared" si="4"/>
        <v>265</v>
      </c>
      <c r="J19" s="5">
        <f t="shared" si="5"/>
        <v>256</v>
      </c>
      <c r="K19" s="5">
        <f t="shared" si="6"/>
        <v>246</v>
      </c>
      <c r="L19" s="5">
        <f t="shared" si="7"/>
        <v>243</v>
      </c>
      <c r="M19" s="5">
        <f t="shared" si="8"/>
        <v>231</v>
      </c>
      <c r="N19" s="5">
        <f t="shared" si="9"/>
        <v>227</v>
      </c>
      <c r="O19" s="5">
        <f t="shared" si="11"/>
        <v>212</v>
      </c>
      <c r="P19" s="5">
        <f t="shared" si="10"/>
        <v>235</v>
      </c>
      <c r="Q19" s="5">
        <f t="shared" si="12"/>
        <v>262</v>
      </c>
      <c r="R19" s="6">
        <f t="shared" si="13"/>
        <v>201</v>
      </c>
      <c r="S19" s="5">
        <f t="shared" si="14"/>
        <v>277</v>
      </c>
    </row>
    <row r="20" spans="1:19" ht="18" customHeight="1">
      <c r="A20" s="2" t="s">
        <v>55</v>
      </c>
      <c r="B20" s="6" t="s">
        <v>56</v>
      </c>
      <c r="C20" s="11">
        <v>309</v>
      </c>
      <c r="D20" s="4">
        <v>279</v>
      </c>
      <c r="E20" s="5">
        <f t="shared" si="0"/>
        <v>159</v>
      </c>
      <c r="F20" s="5">
        <f t="shared" si="1"/>
        <v>223</v>
      </c>
      <c r="G20" s="5">
        <f t="shared" si="2"/>
        <v>206</v>
      </c>
      <c r="H20" s="5">
        <f t="shared" si="3"/>
        <v>198</v>
      </c>
      <c r="I20" s="5">
        <f t="shared" si="4"/>
        <v>195</v>
      </c>
      <c r="J20" s="5">
        <f t="shared" si="5"/>
        <v>188</v>
      </c>
      <c r="K20" s="5">
        <f t="shared" si="6"/>
        <v>181</v>
      </c>
      <c r="L20" s="5">
        <f t="shared" si="7"/>
        <v>179</v>
      </c>
      <c r="M20" s="5">
        <f t="shared" si="8"/>
        <v>170</v>
      </c>
      <c r="N20" s="5">
        <f t="shared" si="9"/>
        <v>167</v>
      </c>
      <c r="O20" s="5">
        <f t="shared" si="11"/>
        <v>156</v>
      </c>
      <c r="P20" s="5">
        <f t="shared" si="10"/>
        <v>173</v>
      </c>
      <c r="Q20" s="5">
        <f t="shared" si="12"/>
        <v>193</v>
      </c>
      <c r="R20" s="6">
        <f t="shared" si="13"/>
        <v>148</v>
      </c>
      <c r="S20" s="5">
        <f t="shared" si="14"/>
        <v>204</v>
      </c>
    </row>
    <row r="21" spans="1:19" ht="18" customHeight="1">
      <c r="A21" s="6" t="s">
        <v>57</v>
      </c>
      <c r="B21" s="6" t="s">
        <v>58</v>
      </c>
      <c r="C21" s="3">
        <v>149</v>
      </c>
      <c r="D21" s="4">
        <v>139</v>
      </c>
      <c r="E21" s="5">
        <f t="shared" si="0"/>
        <v>79</v>
      </c>
      <c r="F21" s="5">
        <f t="shared" si="1"/>
        <v>111</v>
      </c>
      <c r="G21" s="5">
        <f t="shared" si="2"/>
        <v>103</v>
      </c>
      <c r="H21" s="5">
        <f t="shared" si="3"/>
        <v>99</v>
      </c>
      <c r="I21" s="5">
        <f t="shared" si="4"/>
        <v>97</v>
      </c>
      <c r="J21" s="5">
        <f t="shared" si="5"/>
        <v>94</v>
      </c>
      <c r="K21" s="5">
        <f t="shared" si="6"/>
        <v>90</v>
      </c>
      <c r="L21" s="5">
        <f t="shared" si="7"/>
        <v>89</v>
      </c>
      <c r="M21" s="5">
        <f t="shared" si="8"/>
        <v>85</v>
      </c>
      <c r="N21" s="5">
        <f t="shared" si="9"/>
        <v>83</v>
      </c>
      <c r="O21" s="5">
        <f t="shared" si="11"/>
        <v>78</v>
      </c>
      <c r="P21" s="5">
        <f t="shared" si="10"/>
        <v>86</v>
      </c>
      <c r="Q21" s="5">
        <f t="shared" si="12"/>
        <v>96</v>
      </c>
      <c r="R21" s="6">
        <f t="shared" si="13"/>
        <v>74</v>
      </c>
      <c r="S21" s="5">
        <f t="shared" si="14"/>
        <v>101</v>
      </c>
    </row>
    <row r="22" spans="1:19" ht="18" customHeight="1">
      <c r="A22" s="6" t="s">
        <v>59</v>
      </c>
      <c r="B22" s="6" t="s">
        <v>60</v>
      </c>
      <c r="C22" s="3">
        <v>239</v>
      </c>
      <c r="D22" s="4">
        <v>209</v>
      </c>
      <c r="E22" s="5">
        <f t="shared" si="0"/>
        <v>119</v>
      </c>
      <c r="F22" s="5">
        <f t="shared" si="1"/>
        <v>167</v>
      </c>
      <c r="G22" s="5">
        <f t="shared" si="2"/>
        <v>155</v>
      </c>
      <c r="H22" s="5">
        <f t="shared" si="3"/>
        <v>148</v>
      </c>
      <c r="I22" s="5">
        <f t="shared" si="4"/>
        <v>146</v>
      </c>
      <c r="J22" s="5">
        <f t="shared" si="5"/>
        <v>141</v>
      </c>
      <c r="K22" s="5">
        <f t="shared" si="6"/>
        <v>136</v>
      </c>
      <c r="L22" s="5">
        <f t="shared" si="7"/>
        <v>134</v>
      </c>
      <c r="M22" s="5">
        <f t="shared" si="8"/>
        <v>127</v>
      </c>
      <c r="N22" s="5">
        <f t="shared" si="9"/>
        <v>125</v>
      </c>
      <c r="O22" s="5">
        <f t="shared" si="11"/>
        <v>117</v>
      </c>
      <c r="P22" s="5">
        <f t="shared" si="10"/>
        <v>130</v>
      </c>
      <c r="Q22" s="5">
        <f t="shared" si="12"/>
        <v>144</v>
      </c>
      <c r="R22" s="6">
        <f t="shared" si="13"/>
        <v>111</v>
      </c>
      <c r="S22" s="5">
        <f t="shared" si="14"/>
        <v>153</v>
      </c>
    </row>
    <row r="23" spans="1:19" ht="18" customHeight="1">
      <c r="A23" s="6" t="s">
        <v>61</v>
      </c>
      <c r="B23" s="2" t="s">
        <v>62</v>
      </c>
      <c r="C23" s="3">
        <v>139</v>
      </c>
      <c r="D23" s="4">
        <v>129</v>
      </c>
      <c r="E23" s="5">
        <f t="shared" si="0"/>
        <v>74</v>
      </c>
      <c r="F23" s="5">
        <f t="shared" si="1"/>
        <v>103</v>
      </c>
      <c r="G23" s="5">
        <f t="shared" si="2"/>
        <v>95</v>
      </c>
      <c r="H23" s="5">
        <f t="shared" si="3"/>
        <v>92</v>
      </c>
      <c r="I23" s="5">
        <f t="shared" si="4"/>
        <v>90</v>
      </c>
      <c r="J23" s="5">
        <f t="shared" si="5"/>
        <v>87</v>
      </c>
      <c r="K23" s="5">
        <f t="shared" si="6"/>
        <v>84</v>
      </c>
      <c r="L23" s="5">
        <f t="shared" si="7"/>
        <v>83</v>
      </c>
      <c r="M23" s="5">
        <f t="shared" si="8"/>
        <v>79</v>
      </c>
      <c r="N23" s="5">
        <f t="shared" si="9"/>
        <v>77</v>
      </c>
      <c r="O23" s="5">
        <f t="shared" si="11"/>
        <v>72</v>
      </c>
      <c r="P23" s="5">
        <f t="shared" si="10"/>
        <v>80</v>
      </c>
      <c r="Q23" s="5">
        <f t="shared" si="12"/>
        <v>89</v>
      </c>
      <c r="R23" s="6">
        <f t="shared" si="13"/>
        <v>68</v>
      </c>
      <c r="S23" s="5">
        <f t="shared" si="14"/>
        <v>94</v>
      </c>
    </row>
    <row r="24" spans="1:19" ht="18" customHeight="1">
      <c r="A24" s="6" t="s">
        <v>63</v>
      </c>
      <c r="B24" s="6" t="s">
        <v>64</v>
      </c>
      <c r="C24" s="7">
        <v>179</v>
      </c>
      <c r="D24" s="4">
        <v>159</v>
      </c>
      <c r="E24" s="5">
        <f t="shared" si="0"/>
        <v>91</v>
      </c>
      <c r="F24" s="5">
        <f t="shared" si="1"/>
        <v>127</v>
      </c>
      <c r="G24" s="5">
        <f t="shared" si="2"/>
        <v>118</v>
      </c>
      <c r="H24" s="5">
        <f t="shared" si="3"/>
        <v>113</v>
      </c>
      <c r="I24" s="5">
        <f t="shared" si="4"/>
        <v>111</v>
      </c>
      <c r="J24" s="5">
        <f t="shared" si="5"/>
        <v>107</v>
      </c>
      <c r="K24" s="5">
        <f t="shared" si="6"/>
        <v>103</v>
      </c>
      <c r="L24" s="5">
        <f t="shared" si="7"/>
        <v>102</v>
      </c>
      <c r="M24" s="5">
        <f t="shared" si="8"/>
        <v>97</v>
      </c>
      <c r="N24" s="5">
        <f t="shared" si="9"/>
        <v>95</v>
      </c>
      <c r="O24" s="5">
        <f t="shared" si="11"/>
        <v>89</v>
      </c>
      <c r="P24" s="5">
        <f t="shared" si="10"/>
        <v>99</v>
      </c>
      <c r="Q24" s="5">
        <f t="shared" si="12"/>
        <v>110</v>
      </c>
      <c r="R24" s="6">
        <f t="shared" si="13"/>
        <v>84</v>
      </c>
      <c r="S24" s="5">
        <f t="shared" si="14"/>
        <v>116</v>
      </c>
    </row>
    <row r="25" spans="1:19" ht="18" customHeight="1">
      <c r="A25" s="6" t="s">
        <v>65</v>
      </c>
      <c r="B25" s="6" t="s">
        <v>66</v>
      </c>
      <c r="C25" s="7">
        <v>179</v>
      </c>
      <c r="D25" s="4">
        <v>159</v>
      </c>
      <c r="E25" s="5">
        <f t="shared" si="0"/>
        <v>91</v>
      </c>
      <c r="F25" s="5">
        <f t="shared" si="1"/>
        <v>127</v>
      </c>
      <c r="G25" s="5">
        <f t="shared" si="2"/>
        <v>118</v>
      </c>
      <c r="H25" s="5">
        <f t="shared" si="3"/>
        <v>113</v>
      </c>
      <c r="I25" s="5">
        <f t="shared" si="4"/>
        <v>111</v>
      </c>
      <c r="J25" s="5">
        <f t="shared" si="5"/>
        <v>107</v>
      </c>
      <c r="K25" s="5">
        <f t="shared" si="6"/>
        <v>103</v>
      </c>
      <c r="L25" s="5">
        <f t="shared" si="7"/>
        <v>102</v>
      </c>
      <c r="M25" s="5">
        <f t="shared" si="8"/>
        <v>97</v>
      </c>
      <c r="N25" s="5">
        <f t="shared" si="9"/>
        <v>95</v>
      </c>
      <c r="O25" s="5">
        <f t="shared" si="11"/>
        <v>89</v>
      </c>
      <c r="P25" s="5">
        <f t="shared" si="10"/>
        <v>99</v>
      </c>
      <c r="Q25" s="5">
        <f t="shared" si="12"/>
        <v>110</v>
      </c>
      <c r="R25" s="6">
        <f t="shared" si="13"/>
        <v>84</v>
      </c>
      <c r="S25" s="5">
        <f t="shared" si="14"/>
        <v>116</v>
      </c>
    </row>
    <row r="26" spans="1:19" ht="18" customHeight="1">
      <c r="A26" s="6" t="s">
        <v>67</v>
      </c>
      <c r="B26" s="6" t="s">
        <v>68</v>
      </c>
      <c r="C26" s="11">
        <v>349</v>
      </c>
      <c r="D26" s="4">
        <v>319</v>
      </c>
      <c r="E26" s="5">
        <f t="shared" si="0"/>
        <v>182</v>
      </c>
      <c r="F26" s="5">
        <f t="shared" si="1"/>
        <v>255</v>
      </c>
      <c r="G26" s="5">
        <f t="shared" si="2"/>
        <v>236</v>
      </c>
      <c r="H26" s="5">
        <f t="shared" si="3"/>
        <v>226</v>
      </c>
      <c r="I26" s="5">
        <f t="shared" si="4"/>
        <v>223</v>
      </c>
      <c r="J26" s="5">
        <f t="shared" si="5"/>
        <v>215</v>
      </c>
      <c r="K26" s="5">
        <f t="shared" si="6"/>
        <v>207</v>
      </c>
      <c r="L26" s="5">
        <f t="shared" si="7"/>
        <v>204</v>
      </c>
      <c r="M26" s="5">
        <f t="shared" si="8"/>
        <v>195</v>
      </c>
      <c r="N26" s="5">
        <f t="shared" si="9"/>
        <v>191</v>
      </c>
      <c r="O26" s="5">
        <f t="shared" si="11"/>
        <v>179</v>
      </c>
      <c r="P26" s="5">
        <f t="shared" si="10"/>
        <v>198</v>
      </c>
      <c r="Q26" s="5">
        <f t="shared" si="12"/>
        <v>220</v>
      </c>
      <c r="R26" s="6">
        <f t="shared" si="13"/>
        <v>169</v>
      </c>
      <c r="S26" s="5">
        <f t="shared" si="14"/>
        <v>233</v>
      </c>
    </row>
    <row r="27" spans="1:19" ht="18" customHeight="1">
      <c r="A27" s="6" t="s">
        <v>69</v>
      </c>
      <c r="B27" s="2" t="s">
        <v>70</v>
      </c>
      <c r="C27" s="3">
        <v>119</v>
      </c>
      <c r="D27" s="4">
        <v>109</v>
      </c>
      <c r="E27" s="5">
        <f t="shared" si="0"/>
        <v>62</v>
      </c>
      <c r="F27" s="5">
        <f t="shared" si="1"/>
        <v>87</v>
      </c>
      <c r="G27" s="5">
        <f t="shared" si="2"/>
        <v>81</v>
      </c>
      <c r="H27" s="5">
        <f t="shared" si="3"/>
        <v>77</v>
      </c>
      <c r="I27" s="5">
        <f t="shared" si="4"/>
        <v>76</v>
      </c>
      <c r="J27" s="5">
        <f t="shared" si="5"/>
        <v>74</v>
      </c>
      <c r="K27" s="5">
        <f t="shared" si="6"/>
        <v>71</v>
      </c>
      <c r="L27" s="5">
        <f t="shared" si="7"/>
        <v>70</v>
      </c>
      <c r="M27" s="5">
        <f t="shared" si="8"/>
        <v>66</v>
      </c>
      <c r="N27" s="5">
        <f t="shared" si="9"/>
        <v>65</v>
      </c>
      <c r="O27" s="5">
        <f t="shared" si="11"/>
        <v>61</v>
      </c>
      <c r="P27" s="5">
        <f t="shared" si="10"/>
        <v>68</v>
      </c>
      <c r="Q27" s="5">
        <f t="shared" si="12"/>
        <v>75</v>
      </c>
      <c r="R27" s="6">
        <f t="shared" si="13"/>
        <v>58</v>
      </c>
      <c r="S27" s="5">
        <f t="shared" si="14"/>
        <v>80</v>
      </c>
    </row>
    <row r="28" spans="1:19" ht="18" customHeight="1">
      <c r="A28" s="6" t="s">
        <v>71</v>
      </c>
      <c r="B28" s="2" t="s">
        <v>72</v>
      </c>
      <c r="C28" s="3">
        <v>99</v>
      </c>
      <c r="D28" s="4">
        <v>89</v>
      </c>
      <c r="E28" s="5">
        <f t="shared" si="0"/>
        <v>51</v>
      </c>
      <c r="F28" s="5">
        <f t="shared" si="1"/>
        <v>71</v>
      </c>
      <c r="G28" s="5">
        <f t="shared" si="2"/>
        <v>66</v>
      </c>
      <c r="H28" s="5">
        <f t="shared" si="3"/>
        <v>63</v>
      </c>
      <c r="I28" s="5">
        <f t="shared" si="4"/>
        <v>62</v>
      </c>
      <c r="J28" s="5">
        <f t="shared" si="5"/>
        <v>60</v>
      </c>
      <c r="K28" s="5">
        <f t="shared" si="6"/>
        <v>58</v>
      </c>
      <c r="L28" s="5">
        <f t="shared" si="7"/>
        <v>57</v>
      </c>
      <c r="M28" s="5">
        <f t="shared" si="8"/>
        <v>54</v>
      </c>
      <c r="N28" s="5">
        <f t="shared" si="9"/>
        <v>53</v>
      </c>
      <c r="O28" s="5">
        <f t="shared" si="11"/>
        <v>50</v>
      </c>
      <c r="P28" s="5">
        <f t="shared" si="10"/>
        <v>55</v>
      </c>
      <c r="Q28" s="5">
        <f t="shared" si="12"/>
        <v>61</v>
      </c>
      <c r="R28" s="6">
        <f t="shared" si="13"/>
        <v>47</v>
      </c>
      <c r="S28" s="5">
        <f t="shared" si="14"/>
        <v>65</v>
      </c>
    </row>
    <row r="29" spans="1:19" ht="18" customHeight="1">
      <c r="A29" s="6" t="s">
        <v>73</v>
      </c>
      <c r="B29" s="2" t="s">
        <v>74</v>
      </c>
      <c r="C29" s="3">
        <v>139</v>
      </c>
      <c r="D29" s="4">
        <v>129</v>
      </c>
      <c r="E29" s="5">
        <f t="shared" si="0"/>
        <v>74</v>
      </c>
      <c r="F29" s="5">
        <f t="shared" si="1"/>
        <v>103</v>
      </c>
      <c r="G29" s="5">
        <f t="shared" si="2"/>
        <v>95</v>
      </c>
      <c r="H29" s="5">
        <f t="shared" si="3"/>
        <v>92</v>
      </c>
      <c r="I29" s="5">
        <f t="shared" si="4"/>
        <v>90</v>
      </c>
      <c r="J29" s="5">
        <f t="shared" si="5"/>
        <v>87</v>
      </c>
      <c r="K29" s="5">
        <f t="shared" si="6"/>
        <v>84</v>
      </c>
      <c r="L29" s="5">
        <f t="shared" si="7"/>
        <v>83</v>
      </c>
      <c r="M29" s="5">
        <f t="shared" si="8"/>
        <v>79</v>
      </c>
      <c r="N29" s="5">
        <f t="shared" si="9"/>
        <v>77</v>
      </c>
      <c r="O29" s="5">
        <f t="shared" si="11"/>
        <v>72</v>
      </c>
      <c r="P29" s="5">
        <f t="shared" si="10"/>
        <v>80</v>
      </c>
      <c r="Q29" s="5">
        <f t="shared" si="12"/>
        <v>89</v>
      </c>
      <c r="R29" s="6">
        <f t="shared" si="13"/>
        <v>68</v>
      </c>
      <c r="S29" s="5">
        <f t="shared" si="14"/>
        <v>94</v>
      </c>
    </row>
    <row r="30" spans="1:19" ht="18" customHeight="1">
      <c r="A30" s="6" t="s">
        <v>75</v>
      </c>
      <c r="B30" s="6" t="s">
        <v>76</v>
      </c>
      <c r="C30" s="7">
        <v>149</v>
      </c>
      <c r="D30" s="4">
        <v>139</v>
      </c>
      <c r="E30" s="5">
        <f t="shared" si="0"/>
        <v>79</v>
      </c>
      <c r="F30" s="5">
        <f t="shared" si="1"/>
        <v>111</v>
      </c>
      <c r="G30" s="5">
        <f t="shared" si="2"/>
        <v>103</v>
      </c>
      <c r="H30" s="5">
        <f t="shared" si="3"/>
        <v>99</v>
      </c>
      <c r="I30" s="5">
        <f t="shared" si="4"/>
        <v>97</v>
      </c>
      <c r="J30" s="5">
        <f t="shared" si="5"/>
        <v>94</v>
      </c>
      <c r="K30" s="5">
        <f t="shared" si="6"/>
        <v>90</v>
      </c>
      <c r="L30" s="5">
        <f t="shared" si="7"/>
        <v>89</v>
      </c>
      <c r="M30" s="5">
        <f t="shared" si="8"/>
        <v>85</v>
      </c>
      <c r="N30" s="5">
        <f t="shared" si="9"/>
        <v>83</v>
      </c>
      <c r="O30" s="5">
        <f t="shared" si="11"/>
        <v>78</v>
      </c>
      <c r="P30" s="5">
        <f t="shared" si="10"/>
        <v>86</v>
      </c>
      <c r="Q30" s="5">
        <f t="shared" si="12"/>
        <v>96</v>
      </c>
      <c r="R30" s="6">
        <f t="shared" si="13"/>
        <v>74</v>
      </c>
      <c r="S30" s="5">
        <f t="shared" si="14"/>
        <v>101</v>
      </c>
    </row>
    <row r="31" spans="1:19" ht="18" customHeight="1">
      <c r="A31" s="6" t="s">
        <v>77</v>
      </c>
      <c r="B31" s="2" t="s">
        <v>78</v>
      </c>
      <c r="C31" s="3">
        <v>169</v>
      </c>
      <c r="D31" s="4">
        <v>149</v>
      </c>
      <c r="E31" s="5">
        <f t="shared" si="0"/>
        <v>85</v>
      </c>
      <c r="F31" s="5">
        <f t="shared" si="1"/>
        <v>119</v>
      </c>
      <c r="G31" s="5">
        <f t="shared" si="2"/>
        <v>110</v>
      </c>
      <c r="H31" s="5">
        <f t="shared" si="3"/>
        <v>106</v>
      </c>
      <c r="I31" s="5">
        <f t="shared" si="4"/>
        <v>104</v>
      </c>
      <c r="J31" s="5">
        <f t="shared" si="5"/>
        <v>101</v>
      </c>
      <c r="K31" s="5">
        <f t="shared" si="6"/>
        <v>97</v>
      </c>
      <c r="L31" s="5">
        <f t="shared" si="7"/>
        <v>95</v>
      </c>
      <c r="M31" s="5">
        <f t="shared" si="8"/>
        <v>91</v>
      </c>
      <c r="N31" s="5">
        <f t="shared" si="9"/>
        <v>89</v>
      </c>
      <c r="O31" s="5">
        <f t="shared" si="11"/>
        <v>83</v>
      </c>
      <c r="P31" s="5">
        <f t="shared" si="10"/>
        <v>92</v>
      </c>
      <c r="Q31" s="5">
        <f t="shared" si="12"/>
        <v>103</v>
      </c>
      <c r="R31" s="6">
        <f t="shared" si="13"/>
        <v>79</v>
      </c>
      <c r="S31" s="5">
        <f t="shared" si="14"/>
        <v>109</v>
      </c>
    </row>
    <row r="32" spans="1:19" ht="18" customHeight="1">
      <c r="A32" s="6" t="s">
        <v>79</v>
      </c>
      <c r="B32" s="2" t="s">
        <v>80</v>
      </c>
      <c r="C32" s="3">
        <v>179</v>
      </c>
      <c r="D32" s="4">
        <v>159</v>
      </c>
      <c r="E32" s="5">
        <f t="shared" si="0"/>
        <v>91</v>
      </c>
      <c r="F32" s="5">
        <f t="shared" si="1"/>
        <v>127</v>
      </c>
      <c r="G32" s="5">
        <f t="shared" si="2"/>
        <v>118</v>
      </c>
      <c r="H32" s="5">
        <f t="shared" si="3"/>
        <v>113</v>
      </c>
      <c r="I32" s="5">
        <f t="shared" si="4"/>
        <v>111</v>
      </c>
      <c r="J32" s="5">
        <f t="shared" si="5"/>
        <v>107</v>
      </c>
      <c r="K32" s="5">
        <f t="shared" si="6"/>
        <v>103</v>
      </c>
      <c r="L32" s="5">
        <f t="shared" si="7"/>
        <v>102</v>
      </c>
      <c r="M32" s="5">
        <f t="shared" si="8"/>
        <v>97</v>
      </c>
      <c r="N32" s="5">
        <f t="shared" si="9"/>
        <v>95</v>
      </c>
      <c r="O32" s="5">
        <f t="shared" si="11"/>
        <v>89</v>
      </c>
      <c r="P32" s="5">
        <f t="shared" si="10"/>
        <v>99</v>
      </c>
      <c r="Q32" s="5">
        <f t="shared" si="12"/>
        <v>110</v>
      </c>
      <c r="R32" s="6">
        <f t="shared" si="13"/>
        <v>84</v>
      </c>
      <c r="S32" s="5">
        <f t="shared" si="14"/>
        <v>116</v>
      </c>
    </row>
    <row r="33" spans="1:19" ht="18" customHeight="1">
      <c r="A33" s="6" t="s">
        <v>81</v>
      </c>
      <c r="B33" s="12" t="s">
        <v>82</v>
      </c>
      <c r="C33" s="3">
        <v>249</v>
      </c>
      <c r="D33" s="4">
        <v>229</v>
      </c>
      <c r="E33" s="5">
        <f t="shared" si="0"/>
        <v>131</v>
      </c>
      <c r="F33" s="5">
        <f t="shared" si="1"/>
        <v>183</v>
      </c>
      <c r="G33" s="5">
        <f t="shared" si="2"/>
        <v>169</v>
      </c>
      <c r="H33" s="5">
        <f t="shared" si="3"/>
        <v>163</v>
      </c>
      <c r="I33" s="5">
        <f t="shared" si="4"/>
        <v>160</v>
      </c>
      <c r="J33" s="5">
        <f t="shared" si="5"/>
        <v>155</v>
      </c>
      <c r="K33" s="5">
        <f t="shared" si="6"/>
        <v>149</v>
      </c>
      <c r="L33" s="5">
        <f t="shared" si="7"/>
        <v>147</v>
      </c>
      <c r="M33" s="5">
        <f t="shared" si="8"/>
        <v>140</v>
      </c>
      <c r="N33" s="5">
        <f t="shared" si="9"/>
        <v>137</v>
      </c>
      <c r="O33" s="5">
        <f t="shared" si="11"/>
        <v>128</v>
      </c>
      <c r="P33" s="5">
        <f t="shared" si="10"/>
        <v>142</v>
      </c>
      <c r="Q33" s="5">
        <f t="shared" si="12"/>
        <v>158</v>
      </c>
      <c r="R33" s="6">
        <f t="shared" si="13"/>
        <v>121</v>
      </c>
      <c r="S33" s="5">
        <f t="shared" si="14"/>
        <v>167</v>
      </c>
    </row>
    <row r="34" spans="1:19" ht="18" customHeight="1">
      <c r="A34" s="6" t="s">
        <v>83</v>
      </c>
      <c r="B34" s="18" t="s">
        <v>84</v>
      </c>
      <c r="C34" s="3">
        <v>179</v>
      </c>
      <c r="D34" s="4">
        <v>159</v>
      </c>
      <c r="E34" s="5">
        <f t="shared" ref="E34:E67" si="15">ROUND((D34/100)*57,0)</f>
        <v>91</v>
      </c>
      <c r="F34" s="5">
        <f t="shared" ref="F34:F67" si="16">ROUND((D34/100)*80,0)</f>
        <v>127</v>
      </c>
      <c r="G34" s="5">
        <f t="shared" ref="G34:G67" si="17">ROUND((D34/100)*74,0)</f>
        <v>118</v>
      </c>
      <c r="H34" s="5">
        <f t="shared" ref="H34:H67" si="18">ROUND((D34/100)*71,0)</f>
        <v>113</v>
      </c>
      <c r="I34" s="5">
        <f t="shared" ref="I34:I67" si="19">ROUND((D34/100)*70,0)</f>
        <v>111</v>
      </c>
      <c r="J34" s="5">
        <f t="shared" ref="J34:J67" si="20">ROUND((D34/100)*67.5,0)</f>
        <v>107</v>
      </c>
      <c r="K34" s="5">
        <f t="shared" ref="K34:K67" si="21">ROUND((D34/100)*65,0)</f>
        <v>103</v>
      </c>
      <c r="L34" s="5">
        <f t="shared" ref="L34:L67" si="22">ROUND((D34/100)*64,0)</f>
        <v>102</v>
      </c>
      <c r="M34" s="5">
        <f t="shared" ref="M34:M67" si="23">ROUND((D34/100)*61,0)</f>
        <v>97</v>
      </c>
      <c r="N34" s="5">
        <f t="shared" ref="N34:N67" si="24">ROUND((D34/100)*60,0)</f>
        <v>95</v>
      </c>
      <c r="O34" s="5">
        <f t="shared" si="11"/>
        <v>89</v>
      </c>
      <c r="P34" s="5">
        <f t="shared" ref="P34:P67" si="25">ROUND((D34/100)*62,0)</f>
        <v>99</v>
      </c>
      <c r="Q34" s="5">
        <f t="shared" si="12"/>
        <v>110</v>
      </c>
      <c r="R34" s="6">
        <f t="shared" si="13"/>
        <v>84</v>
      </c>
      <c r="S34" s="5">
        <f t="shared" si="14"/>
        <v>116</v>
      </c>
    </row>
    <row r="35" spans="1:19" ht="18" customHeight="1">
      <c r="A35" s="6" t="s">
        <v>85</v>
      </c>
      <c r="B35" s="18" t="s">
        <v>86</v>
      </c>
      <c r="C35" s="3">
        <v>179</v>
      </c>
      <c r="D35" s="4">
        <v>159</v>
      </c>
      <c r="E35" s="5">
        <f t="shared" si="15"/>
        <v>91</v>
      </c>
      <c r="F35" s="5">
        <f t="shared" si="16"/>
        <v>127</v>
      </c>
      <c r="G35" s="5">
        <f t="shared" si="17"/>
        <v>118</v>
      </c>
      <c r="H35" s="5">
        <f t="shared" si="18"/>
        <v>113</v>
      </c>
      <c r="I35" s="5">
        <f t="shared" si="19"/>
        <v>111</v>
      </c>
      <c r="J35" s="5">
        <f t="shared" si="20"/>
        <v>107</v>
      </c>
      <c r="K35" s="5">
        <f t="shared" si="21"/>
        <v>103</v>
      </c>
      <c r="L35" s="5">
        <f t="shared" si="22"/>
        <v>102</v>
      </c>
      <c r="M35" s="5">
        <f t="shared" si="23"/>
        <v>97</v>
      </c>
      <c r="N35" s="5">
        <f t="shared" si="24"/>
        <v>95</v>
      </c>
      <c r="O35" s="5">
        <f t="shared" si="11"/>
        <v>89</v>
      </c>
      <c r="P35" s="5">
        <f t="shared" si="25"/>
        <v>99</v>
      </c>
      <c r="Q35" s="5">
        <f t="shared" si="12"/>
        <v>110</v>
      </c>
      <c r="R35" s="6">
        <f t="shared" si="13"/>
        <v>84</v>
      </c>
      <c r="S35" s="5">
        <f t="shared" si="14"/>
        <v>116</v>
      </c>
    </row>
    <row r="36" spans="1:19" ht="18" customHeight="1">
      <c r="A36" s="6" t="s">
        <v>87</v>
      </c>
      <c r="B36" s="18" t="s">
        <v>88</v>
      </c>
      <c r="C36" s="11">
        <v>349</v>
      </c>
      <c r="D36" s="4">
        <v>319</v>
      </c>
      <c r="E36" s="5">
        <f t="shared" si="15"/>
        <v>182</v>
      </c>
      <c r="F36" s="5">
        <f t="shared" si="16"/>
        <v>255</v>
      </c>
      <c r="G36" s="5">
        <f t="shared" si="17"/>
        <v>236</v>
      </c>
      <c r="H36" s="5">
        <f t="shared" si="18"/>
        <v>226</v>
      </c>
      <c r="I36" s="5">
        <f t="shared" si="19"/>
        <v>223</v>
      </c>
      <c r="J36" s="5">
        <f t="shared" si="20"/>
        <v>215</v>
      </c>
      <c r="K36" s="5">
        <f t="shared" si="21"/>
        <v>207</v>
      </c>
      <c r="L36" s="5">
        <f t="shared" si="22"/>
        <v>204</v>
      </c>
      <c r="M36" s="5">
        <f t="shared" si="23"/>
        <v>195</v>
      </c>
      <c r="N36" s="5">
        <f t="shared" si="24"/>
        <v>191</v>
      </c>
      <c r="O36" s="5">
        <f t="shared" si="11"/>
        <v>179</v>
      </c>
      <c r="P36" s="5">
        <f t="shared" si="25"/>
        <v>198</v>
      </c>
      <c r="Q36" s="5">
        <f t="shared" si="12"/>
        <v>220</v>
      </c>
      <c r="R36" s="6">
        <f t="shared" si="13"/>
        <v>169</v>
      </c>
      <c r="S36" s="5">
        <f t="shared" si="14"/>
        <v>233</v>
      </c>
    </row>
    <row r="37" spans="1:19" ht="18" customHeight="1">
      <c r="A37" s="6" t="s">
        <v>89</v>
      </c>
      <c r="B37" s="12" t="s">
        <v>90</v>
      </c>
      <c r="C37" s="3">
        <v>79</v>
      </c>
      <c r="D37" s="4">
        <v>69</v>
      </c>
      <c r="E37" s="5">
        <f t="shared" si="15"/>
        <v>39</v>
      </c>
      <c r="F37" s="5">
        <f t="shared" si="16"/>
        <v>55</v>
      </c>
      <c r="G37" s="5">
        <f t="shared" si="17"/>
        <v>51</v>
      </c>
      <c r="H37" s="5">
        <f t="shared" si="18"/>
        <v>49</v>
      </c>
      <c r="I37" s="5">
        <f t="shared" si="19"/>
        <v>48</v>
      </c>
      <c r="J37" s="5">
        <f t="shared" si="20"/>
        <v>47</v>
      </c>
      <c r="K37" s="5">
        <f t="shared" si="21"/>
        <v>45</v>
      </c>
      <c r="L37" s="5">
        <f t="shared" si="22"/>
        <v>44</v>
      </c>
      <c r="M37" s="5">
        <f t="shared" si="23"/>
        <v>42</v>
      </c>
      <c r="N37" s="5">
        <f t="shared" si="24"/>
        <v>41</v>
      </c>
      <c r="O37" s="5">
        <f t="shared" si="11"/>
        <v>39</v>
      </c>
      <c r="P37" s="5">
        <f t="shared" si="25"/>
        <v>43</v>
      </c>
      <c r="Q37" s="5">
        <f t="shared" si="12"/>
        <v>48</v>
      </c>
      <c r="R37" s="6">
        <f t="shared" si="13"/>
        <v>37</v>
      </c>
      <c r="S37" s="5">
        <f t="shared" si="14"/>
        <v>50</v>
      </c>
    </row>
    <row r="38" spans="1:19" ht="18" customHeight="1">
      <c r="A38" s="6" t="s">
        <v>91</v>
      </c>
      <c r="B38" s="12" t="s">
        <v>92</v>
      </c>
      <c r="C38" s="3">
        <v>79</v>
      </c>
      <c r="D38" s="4">
        <v>69</v>
      </c>
      <c r="E38" s="5">
        <f t="shared" si="15"/>
        <v>39</v>
      </c>
      <c r="F38" s="5">
        <f t="shared" si="16"/>
        <v>55</v>
      </c>
      <c r="G38" s="5">
        <f t="shared" si="17"/>
        <v>51</v>
      </c>
      <c r="H38" s="5">
        <f t="shared" si="18"/>
        <v>49</v>
      </c>
      <c r="I38" s="5">
        <f t="shared" si="19"/>
        <v>48</v>
      </c>
      <c r="J38" s="5">
        <f t="shared" si="20"/>
        <v>47</v>
      </c>
      <c r="K38" s="5">
        <f t="shared" si="21"/>
        <v>45</v>
      </c>
      <c r="L38" s="5">
        <f t="shared" si="22"/>
        <v>44</v>
      </c>
      <c r="M38" s="5">
        <f t="shared" si="23"/>
        <v>42</v>
      </c>
      <c r="N38" s="5">
        <f t="shared" si="24"/>
        <v>41</v>
      </c>
      <c r="O38" s="5">
        <f t="shared" si="11"/>
        <v>39</v>
      </c>
      <c r="P38" s="5">
        <f t="shared" si="25"/>
        <v>43</v>
      </c>
      <c r="Q38" s="5">
        <f t="shared" si="12"/>
        <v>48</v>
      </c>
      <c r="R38" s="6">
        <f t="shared" si="13"/>
        <v>37</v>
      </c>
      <c r="S38" s="5">
        <f t="shared" si="14"/>
        <v>50</v>
      </c>
    </row>
    <row r="39" spans="1:19" ht="18" customHeight="1">
      <c r="A39" s="6" t="s">
        <v>93</v>
      </c>
      <c r="B39" s="6" t="s">
        <v>94</v>
      </c>
      <c r="C39" s="3">
        <v>349</v>
      </c>
      <c r="D39" s="4">
        <v>319</v>
      </c>
      <c r="E39" s="5">
        <f t="shared" si="15"/>
        <v>182</v>
      </c>
      <c r="F39" s="5">
        <f t="shared" si="16"/>
        <v>255</v>
      </c>
      <c r="G39" s="5">
        <f t="shared" si="17"/>
        <v>236</v>
      </c>
      <c r="H39" s="5">
        <f t="shared" si="18"/>
        <v>226</v>
      </c>
      <c r="I39" s="5">
        <f t="shared" si="19"/>
        <v>223</v>
      </c>
      <c r="J39" s="5">
        <f t="shared" si="20"/>
        <v>215</v>
      </c>
      <c r="K39" s="5">
        <f t="shared" si="21"/>
        <v>207</v>
      </c>
      <c r="L39" s="5">
        <f t="shared" si="22"/>
        <v>204</v>
      </c>
      <c r="M39" s="5">
        <f t="shared" si="23"/>
        <v>195</v>
      </c>
      <c r="N39" s="5">
        <f t="shared" si="24"/>
        <v>191</v>
      </c>
      <c r="O39" s="5">
        <f t="shared" si="11"/>
        <v>179</v>
      </c>
      <c r="P39" s="5">
        <f t="shared" si="25"/>
        <v>198</v>
      </c>
      <c r="Q39" s="5">
        <f t="shared" si="12"/>
        <v>220</v>
      </c>
      <c r="R39" s="6">
        <f t="shared" si="13"/>
        <v>169</v>
      </c>
      <c r="S39" s="5">
        <f t="shared" si="14"/>
        <v>233</v>
      </c>
    </row>
    <row r="40" spans="1:19" ht="18" customHeight="1">
      <c r="A40" s="6" t="s">
        <v>95</v>
      </c>
      <c r="B40" s="6" t="s">
        <v>96</v>
      </c>
      <c r="C40" s="3">
        <v>3679</v>
      </c>
      <c r="D40" s="4">
        <v>3349</v>
      </c>
      <c r="E40" s="5">
        <f t="shared" ref="E40:E41" si="26">ROUND((D40/100)*57,0)</f>
        <v>1909</v>
      </c>
      <c r="F40" s="5">
        <f t="shared" ref="F40:F41" si="27">ROUND((D40/100)*80,0)</f>
        <v>2679</v>
      </c>
      <c r="G40" s="5">
        <f t="shared" ref="G40:G41" si="28">ROUND((D40/100)*74,0)</f>
        <v>2478</v>
      </c>
      <c r="H40" s="5">
        <f t="shared" ref="H40:H41" si="29">ROUND((D40/100)*71,0)</f>
        <v>2378</v>
      </c>
      <c r="I40" s="5">
        <f t="shared" ref="I40:I41" si="30">ROUND((D40/100)*70,0)</f>
        <v>2344</v>
      </c>
      <c r="J40" s="5">
        <f t="shared" ref="J40:J41" si="31">ROUND((D40/100)*67.5,0)</f>
        <v>2261</v>
      </c>
      <c r="K40" s="5">
        <f t="shared" ref="K40:K41" si="32">ROUND((D40/100)*65,0)</f>
        <v>2177</v>
      </c>
      <c r="L40" s="5">
        <f t="shared" ref="L40:L41" si="33">ROUND((D40/100)*64,0)</f>
        <v>2143</v>
      </c>
      <c r="M40" s="5">
        <f t="shared" ref="M40:M41" si="34">ROUND((D40/100)*61,0)</f>
        <v>2043</v>
      </c>
      <c r="N40" s="5">
        <f t="shared" ref="N40:N41" si="35">ROUND((D40/100)*60,0)</f>
        <v>2009</v>
      </c>
      <c r="O40" s="5">
        <f t="shared" ref="O40:O41" si="36">ROUND((D40/100)*56,0)</f>
        <v>1875</v>
      </c>
      <c r="P40" s="5">
        <f t="shared" ref="P40:P41" si="37">ROUND((D40/100)*62,0)</f>
        <v>2076</v>
      </c>
      <c r="Q40" s="5">
        <f t="shared" si="12"/>
        <v>2311</v>
      </c>
      <c r="R40" s="6">
        <f t="shared" si="13"/>
        <v>1775</v>
      </c>
      <c r="S40" s="5">
        <f t="shared" si="14"/>
        <v>2445</v>
      </c>
    </row>
    <row r="41" spans="1:19" s="22" customFormat="1" ht="18" customHeight="1">
      <c r="A41" s="6" t="s">
        <v>97</v>
      </c>
      <c r="B41" s="2" t="s">
        <v>98</v>
      </c>
      <c r="C41" s="3">
        <v>719</v>
      </c>
      <c r="D41" s="4">
        <v>649</v>
      </c>
      <c r="E41" s="5">
        <f t="shared" si="26"/>
        <v>370</v>
      </c>
      <c r="F41" s="5">
        <f t="shared" si="27"/>
        <v>519</v>
      </c>
      <c r="G41" s="5">
        <f t="shared" si="28"/>
        <v>480</v>
      </c>
      <c r="H41" s="5">
        <f t="shared" si="29"/>
        <v>461</v>
      </c>
      <c r="I41" s="5">
        <f t="shared" si="30"/>
        <v>454</v>
      </c>
      <c r="J41" s="5">
        <f t="shared" si="31"/>
        <v>438</v>
      </c>
      <c r="K41" s="5">
        <f t="shared" si="32"/>
        <v>422</v>
      </c>
      <c r="L41" s="5">
        <f t="shared" si="33"/>
        <v>415</v>
      </c>
      <c r="M41" s="5">
        <f t="shared" si="34"/>
        <v>396</v>
      </c>
      <c r="N41" s="5">
        <f t="shared" si="35"/>
        <v>389</v>
      </c>
      <c r="O41" s="5">
        <f t="shared" si="36"/>
        <v>363</v>
      </c>
      <c r="P41" s="5">
        <f t="shared" si="37"/>
        <v>402</v>
      </c>
      <c r="Q41" s="5">
        <f t="shared" si="12"/>
        <v>448</v>
      </c>
      <c r="R41" s="6">
        <f t="shared" si="13"/>
        <v>344</v>
      </c>
      <c r="S41" s="5">
        <f t="shared" si="14"/>
        <v>474</v>
      </c>
    </row>
    <row r="42" spans="1:19" ht="18" customHeight="1">
      <c r="A42" s="6" t="s">
        <v>99</v>
      </c>
      <c r="B42" s="6" t="s">
        <v>100</v>
      </c>
      <c r="C42" s="3">
        <v>429</v>
      </c>
      <c r="D42" s="4">
        <v>389</v>
      </c>
      <c r="E42" s="5">
        <f t="shared" si="15"/>
        <v>222</v>
      </c>
      <c r="F42" s="5">
        <f t="shared" si="16"/>
        <v>311</v>
      </c>
      <c r="G42" s="5">
        <f t="shared" si="17"/>
        <v>288</v>
      </c>
      <c r="H42" s="5">
        <f t="shared" si="18"/>
        <v>276</v>
      </c>
      <c r="I42" s="5">
        <f t="shared" si="19"/>
        <v>272</v>
      </c>
      <c r="J42" s="5">
        <f t="shared" si="20"/>
        <v>263</v>
      </c>
      <c r="K42" s="5">
        <f t="shared" si="21"/>
        <v>253</v>
      </c>
      <c r="L42" s="5">
        <f t="shared" si="22"/>
        <v>249</v>
      </c>
      <c r="M42" s="5">
        <f t="shared" si="23"/>
        <v>237</v>
      </c>
      <c r="N42" s="5">
        <f t="shared" si="24"/>
        <v>233</v>
      </c>
      <c r="O42" s="5">
        <f t="shared" si="11"/>
        <v>218</v>
      </c>
      <c r="P42" s="5">
        <f t="shared" si="25"/>
        <v>241</v>
      </c>
      <c r="Q42" s="5">
        <f t="shared" si="12"/>
        <v>268</v>
      </c>
      <c r="R42" s="6">
        <f t="shared" si="13"/>
        <v>206</v>
      </c>
      <c r="S42" s="5">
        <f t="shared" si="14"/>
        <v>284</v>
      </c>
    </row>
    <row r="43" spans="1:19" ht="18" customHeight="1">
      <c r="A43" s="6" t="s">
        <v>101</v>
      </c>
      <c r="B43" s="6" t="s">
        <v>102</v>
      </c>
      <c r="C43" s="3">
        <v>1019</v>
      </c>
      <c r="D43" s="4">
        <v>919</v>
      </c>
      <c r="E43" s="5">
        <f t="shared" ref="E43" si="38">ROUND((D43/100)*57,0)</f>
        <v>524</v>
      </c>
      <c r="F43" s="5">
        <f t="shared" ref="F43" si="39">ROUND((D43/100)*80,0)</f>
        <v>735</v>
      </c>
      <c r="G43" s="5">
        <f t="shared" ref="G43" si="40">ROUND((D43/100)*74,0)</f>
        <v>680</v>
      </c>
      <c r="H43" s="5">
        <f t="shared" ref="H43" si="41">ROUND((D43/100)*71,0)</f>
        <v>652</v>
      </c>
      <c r="I43" s="5">
        <f t="shared" ref="I43" si="42">ROUND((D43/100)*70,0)</f>
        <v>643</v>
      </c>
      <c r="J43" s="5">
        <f t="shared" ref="J43" si="43">ROUND((D43/100)*67.5,0)</f>
        <v>620</v>
      </c>
      <c r="K43" s="5">
        <f t="shared" ref="K43" si="44">ROUND((D43/100)*65,0)</f>
        <v>597</v>
      </c>
      <c r="L43" s="5">
        <f t="shared" ref="L43" si="45">ROUND((D43/100)*64,0)</f>
        <v>588</v>
      </c>
      <c r="M43" s="5">
        <f t="shared" ref="M43" si="46">ROUND((D43/100)*61,0)</f>
        <v>561</v>
      </c>
      <c r="N43" s="5">
        <f t="shared" ref="N43" si="47">ROUND((D43/100)*60,0)</f>
        <v>551</v>
      </c>
      <c r="O43" s="5">
        <f t="shared" ref="O43" si="48">ROUND((D43/100)*56,0)</f>
        <v>515</v>
      </c>
      <c r="P43" s="5">
        <f t="shared" ref="P43" si="49">ROUND((D43/100)*62,0)</f>
        <v>570</v>
      </c>
      <c r="Q43" s="5">
        <f t="shared" si="12"/>
        <v>634</v>
      </c>
      <c r="R43" s="6">
        <f t="shared" si="13"/>
        <v>487</v>
      </c>
      <c r="S43" s="5">
        <f t="shared" si="14"/>
        <v>671</v>
      </c>
    </row>
    <row r="44" spans="1:19" ht="18" customHeight="1">
      <c r="A44" s="6" t="s">
        <v>103</v>
      </c>
      <c r="B44" s="6" t="s">
        <v>104</v>
      </c>
      <c r="C44" s="3">
        <v>1029</v>
      </c>
      <c r="D44" s="4">
        <v>939</v>
      </c>
      <c r="E44" s="5">
        <f t="shared" si="15"/>
        <v>535</v>
      </c>
      <c r="F44" s="5">
        <f t="shared" si="16"/>
        <v>751</v>
      </c>
      <c r="G44" s="5">
        <f t="shared" si="17"/>
        <v>695</v>
      </c>
      <c r="H44" s="5">
        <f t="shared" si="18"/>
        <v>667</v>
      </c>
      <c r="I44" s="5">
        <f t="shared" si="19"/>
        <v>657</v>
      </c>
      <c r="J44" s="5">
        <f t="shared" si="20"/>
        <v>634</v>
      </c>
      <c r="K44" s="5">
        <f t="shared" si="21"/>
        <v>610</v>
      </c>
      <c r="L44" s="5">
        <f t="shared" si="22"/>
        <v>601</v>
      </c>
      <c r="M44" s="5">
        <f t="shared" si="23"/>
        <v>573</v>
      </c>
      <c r="N44" s="5">
        <f t="shared" si="24"/>
        <v>563</v>
      </c>
      <c r="O44" s="5">
        <f t="shared" si="11"/>
        <v>526</v>
      </c>
      <c r="P44" s="5">
        <f t="shared" si="25"/>
        <v>582</v>
      </c>
      <c r="Q44" s="5">
        <f t="shared" si="12"/>
        <v>648</v>
      </c>
      <c r="R44" s="6">
        <f t="shared" si="13"/>
        <v>498</v>
      </c>
      <c r="S44" s="5">
        <f t="shared" si="14"/>
        <v>685</v>
      </c>
    </row>
    <row r="45" spans="1:19" ht="18" customHeight="1">
      <c r="A45" s="2" t="s">
        <v>105</v>
      </c>
      <c r="B45" s="2" t="s">
        <v>106</v>
      </c>
      <c r="C45" s="3">
        <v>1019</v>
      </c>
      <c r="D45" s="4">
        <v>919</v>
      </c>
      <c r="E45" s="5">
        <f t="shared" si="15"/>
        <v>524</v>
      </c>
      <c r="F45" s="5">
        <f t="shared" si="16"/>
        <v>735</v>
      </c>
      <c r="G45" s="5">
        <f t="shared" si="17"/>
        <v>680</v>
      </c>
      <c r="H45" s="5">
        <f t="shared" si="18"/>
        <v>652</v>
      </c>
      <c r="I45" s="5">
        <f t="shared" si="19"/>
        <v>643</v>
      </c>
      <c r="J45" s="5">
        <f t="shared" si="20"/>
        <v>620</v>
      </c>
      <c r="K45" s="5">
        <f t="shared" si="21"/>
        <v>597</v>
      </c>
      <c r="L45" s="5">
        <f t="shared" si="22"/>
        <v>588</v>
      </c>
      <c r="M45" s="5">
        <f t="shared" si="23"/>
        <v>561</v>
      </c>
      <c r="N45" s="5">
        <f t="shared" si="24"/>
        <v>551</v>
      </c>
      <c r="O45" s="5">
        <f t="shared" si="11"/>
        <v>515</v>
      </c>
      <c r="P45" s="5">
        <f t="shared" si="25"/>
        <v>570</v>
      </c>
      <c r="Q45" s="5">
        <f t="shared" si="12"/>
        <v>634</v>
      </c>
      <c r="R45" s="6">
        <f t="shared" si="13"/>
        <v>487</v>
      </c>
      <c r="S45" s="5">
        <f t="shared" si="14"/>
        <v>671</v>
      </c>
    </row>
    <row r="46" spans="1:19" ht="18" customHeight="1">
      <c r="A46" s="2" t="s">
        <v>107</v>
      </c>
      <c r="B46" s="2" t="s">
        <v>108</v>
      </c>
      <c r="C46" s="3">
        <v>649</v>
      </c>
      <c r="D46" s="4">
        <v>589</v>
      </c>
      <c r="E46" s="5">
        <f t="shared" si="15"/>
        <v>336</v>
      </c>
      <c r="F46" s="5">
        <f t="shared" si="16"/>
        <v>471</v>
      </c>
      <c r="G46" s="5">
        <f t="shared" si="17"/>
        <v>436</v>
      </c>
      <c r="H46" s="5">
        <f t="shared" si="18"/>
        <v>418</v>
      </c>
      <c r="I46" s="5">
        <f t="shared" si="19"/>
        <v>412</v>
      </c>
      <c r="J46" s="5">
        <f t="shared" si="20"/>
        <v>398</v>
      </c>
      <c r="K46" s="5">
        <f t="shared" si="21"/>
        <v>383</v>
      </c>
      <c r="L46" s="5">
        <f t="shared" si="22"/>
        <v>377</v>
      </c>
      <c r="M46" s="5">
        <f t="shared" si="23"/>
        <v>359</v>
      </c>
      <c r="N46" s="5">
        <f t="shared" si="24"/>
        <v>353</v>
      </c>
      <c r="O46" s="5">
        <f t="shared" si="11"/>
        <v>330</v>
      </c>
      <c r="P46" s="5">
        <f t="shared" si="25"/>
        <v>365</v>
      </c>
      <c r="Q46" s="5">
        <f t="shared" si="12"/>
        <v>406</v>
      </c>
      <c r="R46" s="6">
        <f t="shared" si="13"/>
        <v>312</v>
      </c>
      <c r="S46" s="5">
        <f t="shared" si="14"/>
        <v>430</v>
      </c>
    </row>
    <row r="47" spans="1:19" ht="18" customHeight="1">
      <c r="A47" s="2" t="s">
        <v>109</v>
      </c>
      <c r="B47" s="2" t="s">
        <v>110</v>
      </c>
      <c r="C47" s="3">
        <v>4849</v>
      </c>
      <c r="D47" s="4">
        <v>4409</v>
      </c>
      <c r="E47" s="5">
        <f t="shared" si="15"/>
        <v>2513</v>
      </c>
      <c r="F47" s="5">
        <f t="shared" si="16"/>
        <v>3527</v>
      </c>
      <c r="G47" s="5">
        <f t="shared" si="17"/>
        <v>3263</v>
      </c>
      <c r="H47" s="5">
        <f t="shared" si="18"/>
        <v>3130</v>
      </c>
      <c r="I47" s="5">
        <f t="shared" si="19"/>
        <v>3086</v>
      </c>
      <c r="J47" s="5">
        <f t="shared" si="20"/>
        <v>2976</v>
      </c>
      <c r="K47" s="5">
        <f t="shared" si="21"/>
        <v>2866</v>
      </c>
      <c r="L47" s="5">
        <f t="shared" si="22"/>
        <v>2822</v>
      </c>
      <c r="M47" s="5">
        <f t="shared" si="23"/>
        <v>2689</v>
      </c>
      <c r="N47" s="5">
        <f t="shared" si="24"/>
        <v>2645</v>
      </c>
      <c r="O47" s="5">
        <f t="shared" si="11"/>
        <v>2469</v>
      </c>
      <c r="P47" s="5">
        <f t="shared" si="25"/>
        <v>2734</v>
      </c>
      <c r="Q47" s="5">
        <f t="shared" si="12"/>
        <v>3042</v>
      </c>
      <c r="R47" s="6">
        <f t="shared" si="13"/>
        <v>2337</v>
      </c>
      <c r="S47" s="5">
        <f t="shared" si="14"/>
        <v>3219</v>
      </c>
    </row>
    <row r="48" spans="1:19" ht="18" customHeight="1">
      <c r="A48" s="2" t="s">
        <v>111</v>
      </c>
      <c r="B48" s="2" t="s">
        <v>112</v>
      </c>
      <c r="C48" s="3">
        <v>3909</v>
      </c>
      <c r="D48" s="4">
        <v>3549</v>
      </c>
      <c r="E48" s="5">
        <f t="shared" si="15"/>
        <v>2023</v>
      </c>
      <c r="F48" s="5">
        <f t="shared" si="16"/>
        <v>2839</v>
      </c>
      <c r="G48" s="5">
        <f t="shared" si="17"/>
        <v>2626</v>
      </c>
      <c r="H48" s="5">
        <f t="shared" si="18"/>
        <v>2520</v>
      </c>
      <c r="I48" s="5">
        <f t="shared" si="19"/>
        <v>2484</v>
      </c>
      <c r="J48" s="5">
        <f t="shared" si="20"/>
        <v>2396</v>
      </c>
      <c r="K48" s="5">
        <f t="shared" si="21"/>
        <v>2307</v>
      </c>
      <c r="L48" s="5">
        <f t="shared" si="22"/>
        <v>2271</v>
      </c>
      <c r="M48" s="5">
        <f t="shared" si="23"/>
        <v>2165</v>
      </c>
      <c r="N48" s="5">
        <f t="shared" si="24"/>
        <v>2129</v>
      </c>
      <c r="O48" s="5">
        <f t="shared" si="11"/>
        <v>1987</v>
      </c>
      <c r="P48" s="5">
        <f t="shared" si="25"/>
        <v>2200</v>
      </c>
      <c r="Q48" s="5">
        <f t="shared" si="12"/>
        <v>2449</v>
      </c>
      <c r="R48" s="6">
        <f t="shared" si="13"/>
        <v>1881</v>
      </c>
      <c r="S48" s="5">
        <f t="shared" si="14"/>
        <v>2591</v>
      </c>
    </row>
    <row r="49" spans="1:19" ht="18" customHeight="1">
      <c r="A49" s="2" t="s">
        <v>113</v>
      </c>
      <c r="B49" s="2" t="s">
        <v>114</v>
      </c>
      <c r="C49" s="3">
        <v>3909</v>
      </c>
      <c r="D49" s="4">
        <v>3549</v>
      </c>
      <c r="E49" s="5">
        <f t="shared" si="15"/>
        <v>2023</v>
      </c>
      <c r="F49" s="5">
        <f t="shared" si="16"/>
        <v>2839</v>
      </c>
      <c r="G49" s="5">
        <f t="shared" si="17"/>
        <v>2626</v>
      </c>
      <c r="H49" s="5">
        <f t="shared" si="18"/>
        <v>2520</v>
      </c>
      <c r="I49" s="5">
        <f t="shared" si="19"/>
        <v>2484</v>
      </c>
      <c r="J49" s="5">
        <f t="shared" si="20"/>
        <v>2396</v>
      </c>
      <c r="K49" s="5">
        <f t="shared" si="21"/>
        <v>2307</v>
      </c>
      <c r="L49" s="5">
        <f t="shared" si="22"/>
        <v>2271</v>
      </c>
      <c r="M49" s="5">
        <f t="shared" si="23"/>
        <v>2165</v>
      </c>
      <c r="N49" s="5">
        <f t="shared" si="24"/>
        <v>2129</v>
      </c>
      <c r="O49" s="5">
        <f t="shared" si="11"/>
        <v>1987</v>
      </c>
      <c r="P49" s="5">
        <f t="shared" si="25"/>
        <v>2200</v>
      </c>
      <c r="Q49" s="5">
        <f t="shared" si="12"/>
        <v>2449</v>
      </c>
      <c r="R49" s="6">
        <f t="shared" si="13"/>
        <v>1881</v>
      </c>
      <c r="S49" s="5">
        <f t="shared" si="14"/>
        <v>2591</v>
      </c>
    </row>
    <row r="50" spans="1:19" s="2" customFormat="1" ht="18" customHeight="1">
      <c r="A50" s="2" t="s">
        <v>115</v>
      </c>
      <c r="B50" s="2" t="s">
        <v>116</v>
      </c>
      <c r="C50" s="3">
        <v>4579</v>
      </c>
      <c r="D50" s="4">
        <v>4159</v>
      </c>
      <c r="E50" s="5">
        <f t="shared" si="15"/>
        <v>2371</v>
      </c>
      <c r="F50" s="5">
        <f t="shared" si="16"/>
        <v>3327</v>
      </c>
      <c r="G50" s="5">
        <f t="shared" si="17"/>
        <v>3078</v>
      </c>
      <c r="H50" s="5">
        <f t="shared" si="18"/>
        <v>2953</v>
      </c>
      <c r="I50" s="5">
        <f t="shared" si="19"/>
        <v>2911</v>
      </c>
      <c r="J50" s="5">
        <f t="shared" si="20"/>
        <v>2807</v>
      </c>
      <c r="K50" s="5">
        <f t="shared" si="21"/>
        <v>2703</v>
      </c>
      <c r="L50" s="5">
        <f t="shared" si="22"/>
        <v>2662</v>
      </c>
      <c r="M50" s="5">
        <f t="shared" si="23"/>
        <v>2537</v>
      </c>
      <c r="N50" s="5">
        <f t="shared" si="24"/>
        <v>2495</v>
      </c>
      <c r="O50" s="5">
        <f t="shared" si="11"/>
        <v>2329</v>
      </c>
      <c r="P50" s="5">
        <f t="shared" si="25"/>
        <v>2579</v>
      </c>
      <c r="Q50" s="5">
        <f t="shared" si="12"/>
        <v>2870</v>
      </c>
      <c r="R50" s="6">
        <f t="shared" si="13"/>
        <v>2204</v>
      </c>
      <c r="S50" s="5">
        <f t="shared" si="14"/>
        <v>3036</v>
      </c>
    </row>
    <row r="51" spans="1:19" s="2" customFormat="1" ht="18" customHeight="1">
      <c r="A51" s="2" t="s">
        <v>117</v>
      </c>
      <c r="B51" s="2" t="s">
        <v>118</v>
      </c>
      <c r="C51" s="3">
        <v>5479</v>
      </c>
      <c r="D51" s="4">
        <v>4979</v>
      </c>
      <c r="E51" s="5">
        <f t="shared" si="15"/>
        <v>2838</v>
      </c>
      <c r="F51" s="5">
        <f t="shared" si="16"/>
        <v>3983</v>
      </c>
      <c r="G51" s="5">
        <f t="shared" si="17"/>
        <v>3684</v>
      </c>
      <c r="H51" s="5">
        <f t="shared" si="18"/>
        <v>3535</v>
      </c>
      <c r="I51" s="5">
        <f t="shared" si="19"/>
        <v>3485</v>
      </c>
      <c r="J51" s="5">
        <f t="shared" si="20"/>
        <v>3361</v>
      </c>
      <c r="K51" s="5">
        <f t="shared" si="21"/>
        <v>3236</v>
      </c>
      <c r="L51" s="5">
        <f t="shared" si="22"/>
        <v>3187</v>
      </c>
      <c r="M51" s="5">
        <f t="shared" si="23"/>
        <v>3037</v>
      </c>
      <c r="N51" s="5">
        <f t="shared" si="24"/>
        <v>2987</v>
      </c>
      <c r="O51" s="5">
        <f t="shared" si="11"/>
        <v>2788</v>
      </c>
      <c r="P51" s="5">
        <f t="shared" si="25"/>
        <v>3087</v>
      </c>
      <c r="Q51" s="5">
        <f t="shared" si="12"/>
        <v>3436</v>
      </c>
      <c r="R51" s="6">
        <f t="shared" si="13"/>
        <v>2639</v>
      </c>
      <c r="S51" s="5">
        <f t="shared" si="14"/>
        <v>3635</v>
      </c>
    </row>
    <row r="52" spans="1:19" s="2" customFormat="1" ht="18" customHeight="1">
      <c r="A52" s="2" t="s">
        <v>119</v>
      </c>
      <c r="B52" s="2" t="s">
        <v>120</v>
      </c>
      <c r="C52" s="3">
        <v>7929</v>
      </c>
      <c r="D52" s="4">
        <v>7209</v>
      </c>
      <c r="E52" s="5">
        <f t="shared" si="15"/>
        <v>4109</v>
      </c>
      <c r="F52" s="5">
        <f t="shared" si="16"/>
        <v>5767</v>
      </c>
      <c r="G52" s="5">
        <f t="shared" si="17"/>
        <v>5335</v>
      </c>
      <c r="H52" s="5">
        <f t="shared" si="18"/>
        <v>5118</v>
      </c>
      <c r="I52" s="5">
        <f t="shared" si="19"/>
        <v>5046</v>
      </c>
      <c r="J52" s="5">
        <f t="shared" si="20"/>
        <v>4866</v>
      </c>
      <c r="K52" s="5">
        <f t="shared" si="21"/>
        <v>4686</v>
      </c>
      <c r="L52" s="5">
        <f t="shared" si="22"/>
        <v>4614</v>
      </c>
      <c r="M52" s="5">
        <f t="shared" si="23"/>
        <v>4397</v>
      </c>
      <c r="N52" s="5">
        <f t="shared" si="24"/>
        <v>4325</v>
      </c>
      <c r="O52" s="5">
        <f t="shared" si="11"/>
        <v>4037</v>
      </c>
      <c r="P52" s="5">
        <f t="shared" si="25"/>
        <v>4470</v>
      </c>
      <c r="Q52" s="5">
        <f t="shared" si="12"/>
        <v>4974</v>
      </c>
      <c r="R52" s="6">
        <f t="shared" si="13"/>
        <v>3821</v>
      </c>
      <c r="S52" s="5">
        <f t="shared" si="14"/>
        <v>5263</v>
      </c>
    </row>
    <row r="53" spans="1:19" s="2" customFormat="1" ht="18" customHeight="1">
      <c r="A53" s="2" t="s">
        <v>121</v>
      </c>
      <c r="B53" s="2" t="s">
        <v>122</v>
      </c>
      <c r="C53" s="3">
        <v>5249</v>
      </c>
      <c r="D53" s="4">
        <v>4769</v>
      </c>
      <c r="E53" s="5">
        <f t="shared" si="15"/>
        <v>2718</v>
      </c>
      <c r="F53" s="5">
        <f t="shared" si="16"/>
        <v>3815</v>
      </c>
      <c r="G53" s="5">
        <f t="shared" si="17"/>
        <v>3529</v>
      </c>
      <c r="H53" s="5">
        <f t="shared" si="18"/>
        <v>3386</v>
      </c>
      <c r="I53" s="5">
        <f t="shared" si="19"/>
        <v>3338</v>
      </c>
      <c r="J53" s="5">
        <f t="shared" si="20"/>
        <v>3219</v>
      </c>
      <c r="K53" s="5">
        <f t="shared" si="21"/>
        <v>3100</v>
      </c>
      <c r="L53" s="5">
        <f t="shared" si="22"/>
        <v>3052</v>
      </c>
      <c r="M53" s="5">
        <f t="shared" si="23"/>
        <v>2909</v>
      </c>
      <c r="N53" s="5">
        <f t="shared" si="24"/>
        <v>2861</v>
      </c>
      <c r="O53" s="5">
        <f t="shared" si="11"/>
        <v>2671</v>
      </c>
      <c r="P53" s="5">
        <f t="shared" si="25"/>
        <v>2957</v>
      </c>
      <c r="Q53" s="5">
        <f t="shared" si="12"/>
        <v>3291</v>
      </c>
      <c r="R53" s="6">
        <f t="shared" si="13"/>
        <v>2528</v>
      </c>
      <c r="S53" s="5">
        <f t="shared" si="14"/>
        <v>3481</v>
      </c>
    </row>
    <row r="54" spans="1:19" s="2" customFormat="1" ht="18" customHeight="1">
      <c r="A54" s="2" t="s">
        <v>123</v>
      </c>
      <c r="B54" s="2" t="s">
        <v>124</v>
      </c>
      <c r="C54" s="3">
        <v>4579</v>
      </c>
      <c r="D54" s="4">
        <v>4159</v>
      </c>
      <c r="E54" s="5">
        <f t="shared" si="15"/>
        <v>2371</v>
      </c>
      <c r="F54" s="5">
        <f t="shared" si="16"/>
        <v>3327</v>
      </c>
      <c r="G54" s="5">
        <f t="shared" si="17"/>
        <v>3078</v>
      </c>
      <c r="H54" s="5">
        <f t="shared" si="18"/>
        <v>2953</v>
      </c>
      <c r="I54" s="5">
        <f t="shared" si="19"/>
        <v>2911</v>
      </c>
      <c r="J54" s="5">
        <f t="shared" si="20"/>
        <v>2807</v>
      </c>
      <c r="K54" s="5">
        <f t="shared" si="21"/>
        <v>2703</v>
      </c>
      <c r="L54" s="5">
        <f t="shared" si="22"/>
        <v>2662</v>
      </c>
      <c r="M54" s="5">
        <f t="shared" si="23"/>
        <v>2537</v>
      </c>
      <c r="N54" s="5">
        <f t="shared" si="24"/>
        <v>2495</v>
      </c>
      <c r="O54" s="5">
        <f t="shared" si="11"/>
        <v>2329</v>
      </c>
      <c r="P54" s="5">
        <f t="shared" si="25"/>
        <v>2579</v>
      </c>
      <c r="Q54" s="5">
        <f t="shared" si="12"/>
        <v>2870</v>
      </c>
      <c r="R54" s="6">
        <f t="shared" si="13"/>
        <v>2204</v>
      </c>
      <c r="S54" s="5">
        <f t="shared" si="14"/>
        <v>3036</v>
      </c>
    </row>
    <row r="55" spans="1:19" s="2" customFormat="1" ht="18" customHeight="1">
      <c r="A55" s="2" t="s">
        <v>125</v>
      </c>
      <c r="B55" s="2" t="s">
        <v>126</v>
      </c>
      <c r="C55" s="3">
        <v>7929</v>
      </c>
      <c r="D55" s="4">
        <v>7209</v>
      </c>
      <c r="E55" s="5">
        <f t="shared" si="15"/>
        <v>4109</v>
      </c>
      <c r="F55" s="5">
        <f t="shared" si="16"/>
        <v>5767</v>
      </c>
      <c r="G55" s="5">
        <f t="shared" si="17"/>
        <v>5335</v>
      </c>
      <c r="H55" s="5">
        <f t="shared" si="18"/>
        <v>5118</v>
      </c>
      <c r="I55" s="5">
        <f t="shared" si="19"/>
        <v>5046</v>
      </c>
      <c r="J55" s="5">
        <f t="shared" si="20"/>
        <v>4866</v>
      </c>
      <c r="K55" s="5">
        <f t="shared" si="21"/>
        <v>4686</v>
      </c>
      <c r="L55" s="5">
        <f t="shared" si="22"/>
        <v>4614</v>
      </c>
      <c r="M55" s="5">
        <f t="shared" si="23"/>
        <v>4397</v>
      </c>
      <c r="N55" s="5">
        <f t="shared" si="24"/>
        <v>4325</v>
      </c>
      <c r="O55" s="5">
        <f t="shared" si="11"/>
        <v>4037</v>
      </c>
      <c r="P55" s="5">
        <f t="shared" si="25"/>
        <v>4470</v>
      </c>
      <c r="Q55" s="5">
        <f t="shared" si="12"/>
        <v>4974</v>
      </c>
      <c r="R55" s="6">
        <f t="shared" si="13"/>
        <v>3821</v>
      </c>
      <c r="S55" s="5">
        <f t="shared" si="14"/>
        <v>5263</v>
      </c>
    </row>
    <row r="56" spans="1:19" s="2" customFormat="1" ht="18" customHeight="1">
      <c r="A56" s="2" t="s">
        <v>127</v>
      </c>
      <c r="B56" s="2" t="s">
        <v>128</v>
      </c>
      <c r="C56" s="3">
        <v>779</v>
      </c>
      <c r="D56" s="4">
        <v>709</v>
      </c>
      <c r="E56" s="5">
        <f t="shared" si="15"/>
        <v>404</v>
      </c>
      <c r="F56" s="5">
        <f t="shared" si="16"/>
        <v>567</v>
      </c>
      <c r="G56" s="5">
        <f t="shared" si="17"/>
        <v>525</v>
      </c>
      <c r="H56" s="5">
        <f t="shared" si="18"/>
        <v>503</v>
      </c>
      <c r="I56" s="5">
        <f t="shared" si="19"/>
        <v>496</v>
      </c>
      <c r="J56" s="5">
        <f t="shared" si="20"/>
        <v>479</v>
      </c>
      <c r="K56" s="5">
        <f t="shared" si="21"/>
        <v>461</v>
      </c>
      <c r="L56" s="5">
        <f t="shared" si="22"/>
        <v>454</v>
      </c>
      <c r="M56" s="5">
        <f t="shared" si="23"/>
        <v>432</v>
      </c>
      <c r="N56" s="5">
        <f t="shared" si="24"/>
        <v>425</v>
      </c>
      <c r="O56" s="5">
        <f t="shared" si="11"/>
        <v>397</v>
      </c>
      <c r="P56" s="5">
        <f t="shared" si="25"/>
        <v>440</v>
      </c>
      <c r="Q56" s="5">
        <f t="shared" si="12"/>
        <v>489</v>
      </c>
      <c r="R56" s="6">
        <f t="shared" si="13"/>
        <v>376</v>
      </c>
      <c r="S56" s="5">
        <f t="shared" si="14"/>
        <v>518</v>
      </c>
    </row>
    <row r="57" spans="1:19" s="2" customFormat="1" ht="18" customHeight="1">
      <c r="A57" s="2" t="s">
        <v>129</v>
      </c>
      <c r="B57" s="2" t="s">
        <v>130</v>
      </c>
      <c r="C57" s="3">
        <v>5249</v>
      </c>
      <c r="D57" s="4">
        <v>4769</v>
      </c>
      <c r="E57" s="5">
        <f t="shared" si="15"/>
        <v>2718</v>
      </c>
      <c r="F57" s="5">
        <f t="shared" si="16"/>
        <v>3815</v>
      </c>
      <c r="G57" s="5">
        <f t="shared" si="17"/>
        <v>3529</v>
      </c>
      <c r="H57" s="5">
        <f t="shared" si="18"/>
        <v>3386</v>
      </c>
      <c r="I57" s="5">
        <f t="shared" si="19"/>
        <v>3338</v>
      </c>
      <c r="J57" s="5">
        <f t="shared" si="20"/>
        <v>3219</v>
      </c>
      <c r="K57" s="5">
        <f t="shared" si="21"/>
        <v>3100</v>
      </c>
      <c r="L57" s="5">
        <f t="shared" si="22"/>
        <v>3052</v>
      </c>
      <c r="M57" s="5">
        <f t="shared" si="23"/>
        <v>2909</v>
      </c>
      <c r="N57" s="5">
        <f t="shared" si="24"/>
        <v>2861</v>
      </c>
      <c r="O57" s="5">
        <f t="shared" si="11"/>
        <v>2671</v>
      </c>
      <c r="P57" s="5">
        <f t="shared" si="25"/>
        <v>2957</v>
      </c>
      <c r="Q57" s="5">
        <f t="shared" si="12"/>
        <v>3291</v>
      </c>
      <c r="R57" s="6">
        <f t="shared" si="13"/>
        <v>2528</v>
      </c>
      <c r="S57" s="5">
        <f t="shared" si="14"/>
        <v>3481</v>
      </c>
    </row>
    <row r="58" spans="1:19" s="2" customFormat="1" ht="18" customHeight="1">
      <c r="A58" s="2" t="s">
        <v>131</v>
      </c>
      <c r="B58" s="2" t="s">
        <v>132</v>
      </c>
      <c r="C58" s="3">
        <v>4579</v>
      </c>
      <c r="D58" s="4">
        <v>4159</v>
      </c>
      <c r="E58" s="5">
        <f t="shared" si="15"/>
        <v>2371</v>
      </c>
      <c r="F58" s="5">
        <f t="shared" si="16"/>
        <v>3327</v>
      </c>
      <c r="G58" s="5">
        <f t="shared" si="17"/>
        <v>3078</v>
      </c>
      <c r="H58" s="5">
        <f t="shared" si="18"/>
        <v>2953</v>
      </c>
      <c r="I58" s="5">
        <f t="shared" si="19"/>
        <v>2911</v>
      </c>
      <c r="J58" s="5">
        <f t="shared" si="20"/>
        <v>2807</v>
      </c>
      <c r="K58" s="5">
        <f t="shared" si="21"/>
        <v>2703</v>
      </c>
      <c r="L58" s="5">
        <f t="shared" si="22"/>
        <v>2662</v>
      </c>
      <c r="M58" s="5">
        <f t="shared" si="23"/>
        <v>2537</v>
      </c>
      <c r="N58" s="5">
        <f t="shared" si="24"/>
        <v>2495</v>
      </c>
      <c r="O58" s="5">
        <f t="shared" si="11"/>
        <v>2329</v>
      </c>
      <c r="P58" s="5">
        <f t="shared" si="25"/>
        <v>2579</v>
      </c>
      <c r="Q58" s="5">
        <f t="shared" si="12"/>
        <v>2870</v>
      </c>
      <c r="R58" s="6">
        <f t="shared" si="13"/>
        <v>2204</v>
      </c>
      <c r="S58" s="5">
        <f t="shared" si="14"/>
        <v>3036</v>
      </c>
    </row>
    <row r="59" spans="1:19" ht="18" customHeight="1">
      <c r="A59" s="2" t="s">
        <v>133</v>
      </c>
      <c r="B59" s="2" t="s">
        <v>134</v>
      </c>
      <c r="C59" s="3">
        <v>7929</v>
      </c>
      <c r="D59" s="4">
        <v>7209</v>
      </c>
      <c r="E59" s="5">
        <f t="shared" si="15"/>
        <v>4109</v>
      </c>
      <c r="F59" s="5">
        <f t="shared" si="16"/>
        <v>5767</v>
      </c>
      <c r="G59" s="5">
        <f t="shared" si="17"/>
        <v>5335</v>
      </c>
      <c r="H59" s="5">
        <f t="shared" si="18"/>
        <v>5118</v>
      </c>
      <c r="I59" s="5">
        <f t="shared" si="19"/>
        <v>5046</v>
      </c>
      <c r="J59" s="5">
        <f t="shared" si="20"/>
        <v>4866</v>
      </c>
      <c r="K59" s="5">
        <f t="shared" si="21"/>
        <v>4686</v>
      </c>
      <c r="L59" s="5">
        <f t="shared" si="22"/>
        <v>4614</v>
      </c>
      <c r="M59" s="5">
        <f t="shared" si="23"/>
        <v>4397</v>
      </c>
      <c r="N59" s="5">
        <f t="shared" si="24"/>
        <v>4325</v>
      </c>
      <c r="O59" s="5">
        <f t="shared" si="11"/>
        <v>4037</v>
      </c>
      <c r="P59" s="5">
        <f t="shared" si="25"/>
        <v>4470</v>
      </c>
      <c r="Q59" s="5">
        <f t="shared" si="12"/>
        <v>4974</v>
      </c>
      <c r="R59" s="6">
        <f t="shared" si="13"/>
        <v>3821</v>
      </c>
      <c r="S59" s="5">
        <f t="shared" si="14"/>
        <v>5263</v>
      </c>
    </row>
    <row r="60" spans="1:19" ht="18" customHeight="1">
      <c r="A60" s="2" t="s">
        <v>135</v>
      </c>
      <c r="B60" s="2" t="s">
        <v>136</v>
      </c>
      <c r="C60" s="3">
        <v>4579</v>
      </c>
      <c r="D60" s="4">
        <v>4159</v>
      </c>
      <c r="E60" s="5">
        <f t="shared" si="15"/>
        <v>2371</v>
      </c>
      <c r="F60" s="5">
        <f t="shared" si="16"/>
        <v>3327</v>
      </c>
      <c r="G60" s="5">
        <f t="shared" si="17"/>
        <v>3078</v>
      </c>
      <c r="H60" s="5">
        <f t="shared" si="18"/>
        <v>2953</v>
      </c>
      <c r="I60" s="5">
        <f t="shared" si="19"/>
        <v>2911</v>
      </c>
      <c r="J60" s="5">
        <f t="shared" si="20"/>
        <v>2807</v>
      </c>
      <c r="K60" s="5">
        <f t="shared" si="21"/>
        <v>2703</v>
      </c>
      <c r="L60" s="5">
        <f t="shared" si="22"/>
        <v>2662</v>
      </c>
      <c r="M60" s="5">
        <f t="shared" si="23"/>
        <v>2537</v>
      </c>
      <c r="N60" s="5">
        <f t="shared" si="24"/>
        <v>2495</v>
      </c>
      <c r="O60" s="5">
        <f t="shared" si="11"/>
        <v>2329</v>
      </c>
      <c r="P60" s="5">
        <f t="shared" si="25"/>
        <v>2579</v>
      </c>
      <c r="Q60" s="5">
        <f t="shared" si="12"/>
        <v>2870</v>
      </c>
      <c r="R60" s="6">
        <f t="shared" si="13"/>
        <v>2204</v>
      </c>
      <c r="S60" s="5">
        <f t="shared" si="14"/>
        <v>3036</v>
      </c>
    </row>
    <row r="61" spans="1:19" ht="18" customHeight="1">
      <c r="A61" s="2" t="s">
        <v>137</v>
      </c>
      <c r="B61" s="2" t="s">
        <v>138</v>
      </c>
      <c r="C61" s="3">
        <v>7929</v>
      </c>
      <c r="D61" s="4">
        <v>7209</v>
      </c>
      <c r="E61" s="5">
        <f t="shared" si="15"/>
        <v>4109</v>
      </c>
      <c r="F61" s="5">
        <f t="shared" si="16"/>
        <v>5767</v>
      </c>
      <c r="G61" s="5">
        <f t="shared" si="17"/>
        <v>5335</v>
      </c>
      <c r="H61" s="5">
        <f t="shared" si="18"/>
        <v>5118</v>
      </c>
      <c r="I61" s="5">
        <f t="shared" si="19"/>
        <v>5046</v>
      </c>
      <c r="J61" s="5">
        <f t="shared" si="20"/>
        <v>4866</v>
      </c>
      <c r="K61" s="5">
        <f t="shared" si="21"/>
        <v>4686</v>
      </c>
      <c r="L61" s="5">
        <f t="shared" si="22"/>
        <v>4614</v>
      </c>
      <c r="M61" s="5">
        <f t="shared" si="23"/>
        <v>4397</v>
      </c>
      <c r="N61" s="5">
        <f t="shared" si="24"/>
        <v>4325</v>
      </c>
      <c r="O61" s="5">
        <f t="shared" si="11"/>
        <v>4037</v>
      </c>
      <c r="P61" s="5">
        <f t="shared" si="25"/>
        <v>4470</v>
      </c>
      <c r="Q61" s="5">
        <f t="shared" si="12"/>
        <v>4974</v>
      </c>
      <c r="R61" s="6">
        <f t="shared" si="13"/>
        <v>3821</v>
      </c>
      <c r="S61" s="5">
        <f t="shared" si="14"/>
        <v>5263</v>
      </c>
    </row>
    <row r="62" spans="1:19" s="2" customFormat="1" ht="18" customHeight="1">
      <c r="A62" s="2" t="s">
        <v>139</v>
      </c>
      <c r="B62" s="2" t="s">
        <v>140</v>
      </c>
      <c r="C62" s="3">
        <v>2159</v>
      </c>
      <c r="D62" s="4">
        <v>1959</v>
      </c>
      <c r="E62" s="5">
        <f t="shared" si="15"/>
        <v>1117</v>
      </c>
      <c r="F62" s="5">
        <f t="shared" si="16"/>
        <v>1567</v>
      </c>
      <c r="G62" s="5">
        <f t="shared" si="17"/>
        <v>1450</v>
      </c>
      <c r="H62" s="5">
        <f t="shared" si="18"/>
        <v>1391</v>
      </c>
      <c r="I62" s="5">
        <f t="shared" si="19"/>
        <v>1371</v>
      </c>
      <c r="J62" s="5">
        <f t="shared" si="20"/>
        <v>1322</v>
      </c>
      <c r="K62" s="5">
        <f t="shared" si="21"/>
        <v>1273</v>
      </c>
      <c r="L62" s="5">
        <f t="shared" si="22"/>
        <v>1254</v>
      </c>
      <c r="M62" s="5">
        <f t="shared" si="23"/>
        <v>1195</v>
      </c>
      <c r="N62" s="5">
        <f t="shared" si="24"/>
        <v>1175</v>
      </c>
      <c r="O62" s="5">
        <f t="shared" si="11"/>
        <v>1097</v>
      </c>
      <c r="P62" s="5">
        <f t="shared" si="25"/>
        <v>1215</v>
      </c>
      <c r="Q62" s="5">
        <f t="shared" si="12"/>
        <v>1352</v>
      </c>
      <c r="R62" s="6">
        <f t="shared" si="13"/>
        <v>1038</v>
      </c>
      <c r="S62" s="5">
        <f t="shared" si="14"/>
        <v>1430</v>
      </c>
    </row>
    <row r="63" spans="1:19" s="2" customFormat="1" ht="18" customHeight="1">
      <c r="A63" s="2" t="s">
        <v>141</v>
      </c>
      <c r="B63" s="2" t="s">
        <v>142</v>
      </c>
      <c r="C63" s="3">
        <v>8589</v>
      </c>
      <c r="D63" s="4">
        <v>7809</v>
      </c>
      <c r="E63" s="5">
        <f t="shared" ref="E63:E64" si="50">ROUND((D63/100)*57,0)</f>
        <v>4451</v>
      </c>
      <c r="F63" s="5">
        <f t="shared" ref="F63:F64" si="51">ROUND((D63/100)*80,0)</f>
        <v>6247</v>
      </c>
      <c r="G63" s="5">
        <f t="shared" ref="G63:G64" si="52">ROUND((D63/100)*74,0)</f>
        <v>5779</v>
      </c>
      <c r="H63" s="5">
        <f t="shared" ref="H63:H64" si="53">ROUND((D63/100)*71,0)</f>
        <v>5544</v>
      </c>
      <c r="I63" s="5">
        <f t="shared" ref="I63:I64" si="54">ROUND((D63/100)*70,0)</f>
        <v>5466</v>
      </c>
      <c r="J63" s="5">
        <f t="shared" ref="J63:J64" si="55">ROUND((D63/100)*67.5,0)</f>
        <v>5271</v>
      </c>
      <c r="K63" s="5">
        <f t="shared" ref="K63:K64" si="56">ROUND((D63/100)*65,0)</f>
        <v>5076</v>
      </c>
      <c r="L63" s="5">
        <f t="shared" ref="L63:L64" si="57">ROUND((D63/100)*64,0)</f>
        <v>4998</v>
      </c>
      <c r="M63" s="5">
        <f t="shared" ref="M63:M64" si="58">ROUND((D63/100)*61,0)</f>
        <v>4763</v>
      </c>
      <c r="N63" s="5">
        <f t="shared" ref="N63:N64" si="59">ROUND((D63/100)*60,0)</f>
        <v>4685</v>
      </c>
      <c r="O63" s="5">
        <f t="shared" ref="O63:O64" si="60">ROUND((D63/100)*56,0)</f>
        <v>4373</v>
      </c>
      <c r="P63" s="5">
        <f t="shared" ref="P63:P64" si="61">ROUND((D63/100)*62,0)</f>
        <v>4842</v>
      </c>
      <c r="Q63" s="5">
        <f t="shared" si="12"/>
        <v>5388</v>
      </c>
      <c r="R63" s="6">
        <f t="shared" si="13"/>
        <v>4139</v>
      </c>
      <c r="S63" s="5">
        <f t="shared" si="14"/>
        <v>5701</v>
      </c>
    </row>
    <row r="64" spans="1:19" s="2" customFormat="1" ht="18" customHeight="1">
      <c r="A64" s="2" t="s">
        <v>143</v>
      </c>
      <c r="B64" s="2" t="s">
        <v>144</v>
      </c>
      <c r="C64" s="3">
        <v>7109</v>
      </c>
      <c r="D64" s="4">
        <v>6459</v>
      </c>
      <c r="E64" s="5">
        <f t="shared" si="50"/>
        <v>3682</v>
      </c>
      <c r="F64" s="5">
        <f t="shared" si="51"/>
        <v>5167</v>
      </c>
      <c r="G64" s="5">
        <f t="shared" si="52"/>
        <v>4780</v>
      </c>
      <c r="H64" s="5">
        <f t="shared" si="53"/>
        <v>4586</v>
      </c>
      <c r="I64" s="5">
        <f t="shared" si="54"/>
        <v>4521</v>
      </c>
      <c r="J64" s="5">
        <f t="shared" si="55"/>
        <v>4360</v>
      </c>
      <c r="K64" s="5">
        <f t="shared" si="56"/>
        <v>4198</v>
      </c>
      <c r="L64" s="5">
        <f t="shared" si="57"/>
        <v>4134</v>
      </c>
      <c r="M64" s="5">
        <f t="shared" si="58"/>
        <v>3940</v>
      </c>
      <c r="N64" s="5">
        <f t="shared" si="59"/>
        <v>3875</v>
      </c>
      <c r="O64" s="5">
        <f t="shared" si="60"/>
        <v>3617</v>
      </c>
      <c r="P64" s="5">
        <f t="shared" si="61"/>
        <v>4005</v>
      </c>
      <c r="Q64" s="5">
        <f t="shared" si="12"/>
        <v>4457</v>
      </c>
      <c r="R64" s="6">
        <f t="shared" si="13"/>
        <v>3423</v>
      </c>
      <c r="S64" s="5">
        <f t="shared" si="14"/>
        <v>4715</v>
      </c>
    </row>
    <row r="65" spans="1:19" s="2" customFormat="1" ht="18" customHeight="1">
      <c r="A65" s="6" t="s">
        <v>145</v>
      </c>
      <c r="B65" s="2" t="s">
        <v>146</v>
      </c>
      <c r="C65" s="3">
        <v>7939</v>
      </c>
      <c r="D65" s="4">
        <v>7219</v>
      </c>
      <c r="E65" s="5">
        <f t="shared" si="15"/>
        <v>4115</v>
      </c>
      <c r="F65" s="5">
        <f t="shared" si="16"/>
        <v>5775</v>
      </c>
      <c r="G65" s="5">
        <f t="shared" si="17"/>
        <v>5342</v>
      </c>
      <c r="H65" s="5">
        <f t="shared" si="18"/>
        <v>5125</v>
      </c>
      <c r="I65" s="5">
        <f t="shared" si="19"/>
        <v>5053</v>
      </c>
      <c r="J65" s="5">
        <f t="shared" si="20"/>
        <v>4873</v>
      </c>
      <c r="K65" s="5">
        <f t="shared" si="21"/>
        <v>4692</v>
      </c>
      <c r="L65" s="5">
        <f t="shared" si="22"/>
        <v>4620</v>
      </c>
      <c r="M65" s="5">
        <f t="shared" si="23"/>
        <v>4404</v>
      </c>
      <c r="N65" s="5">
        <f t="shared" si="24"/>
        <v>4331</v>
      </c>
      <c r="O65" s="5">
        <f t="shared" si="11"/>
        <v>4043</v>
      </c>
      <c r="P65" s="5">
        <f t="shared" si="25"/>
        <v>4476</v>
      </c>
      <c r="Q65" s="5">
        <f t="shared" si="12"/>
        <v>4981</v>
      </c>
      <c r="R65" s="6">
        <f t="shared" si="13"/>
        <v>3826</v>
      </c>
      <c r="S65" s="5">
        <f t="shared" si="14"/>
        <v>5270</v>
      </c>
    </row>
    <row r="66" spans="1:19" s="2" customFormat="1" ht="18" customHeight="1">
      <c r="A66" s="6" t="s">
        <v>147</v>
      </c>
      <c r="B66" s="6" t="s">
        <v>148</v>
      </c>
      <c r="C66" s="3">
        <v>6449</v>
      </c>
      <c r="D66" s="4">
        <v>5859</v>
      </c>
      <c r="E66" s="5">
        <f t="shared" si="15"/>
        <v>3340</v>
      </c>
      <c r="F66" s="5">
        <f t="shared" si="16"/>
        <v>4687</v>
      </c>
      <c r="G66" s="5">
        <f t="shared" si="17"/>
        <v>4336</v>
      </c>
      <c r="H66" s="5">
        <f t="shared" si="18"/>
        <v>4160</v>
      </c>
      <c r="I66" s="5">
        <f t="shared" si="19"/>
        <v>4101</v>
      </c>
      <c r="J66" s="5">
        <f t="shared" si="20"/>
        <v>3955</v>
      </c>
      <c r="K66" s="5">
        <f t="shared" si="21"/>
        <v>3808</v>
      </c>
      <c r="L66" s="5">
        <f t="shared" si="22"/>
        <v>3750</v>
      </c>
      <c r="M66" s="5">
        <f t="shared" si="23"/>
        <v>3574</v>
      </c>
      <c r="N66" s="5">
        <f t="shared" si="24"/>
        <v>3515</v>
      </c>
      <c r="O66" s="5">
        <f t="shared" si="11"/>
        <v>3281</v>
      </c>
      <c r="P66" s="5">
        <f t="shared" si="25"/>
        <v>3633</v>
      </c>
      <c r="Q66" s="5">
        <f t="shared" si="12"/>
        <v>4043</v>
      </c>
      <c r="R66" s="6">
        <f t="shared" si="13"/>
        <v>3105</v>
      </c>
      <c r="S66" s="5">
        <f t="shared" si="14"/>
        <v>4277</v>
      </c>
    </row>
    <row r="67" spans="1:19" s="2" customFormat="1" ht="18" customHeight="1">
      <c r="A67" s="2" t="s">
        <v>149</v>
      </c>
      <c r="B67" s="2" t="s">
        <v>150</v>
      </c>
      <c r="C67" s="3">
        <v>7939</v>
      </c>
      <c r="D67" s="4">
        <v>7219</v>
      </c>
      <c r="E67" s="5">
        <f t="shared" si="15"/>
        <v>4115</v>
      </c>
      <c r="F67" s="5">
        <f t="shared" si="16"/>
        <v>5775</v>
      </c>
      <c r="G67" s="5">
        <f t="shared" si="17"/>
        <v>5342</v>
      </c>
      <c r="H67" s="5">
        <f t="shared" si="18"/>
        <v>5125</v>
      </c>
      <c r="I67" s="5">
        <f t="shared" si="19"/>
        <v>5053</v>
      </c>
      <c r="J67" s="5">
        <f t="shared" si="20"/>
        <v>4873</v>
      </c>
      <c r="K67" s="5">
        <f t="shared" si="21"/>
        <v>4692</v>
      </c>
      <c r="L67" s="5">
        <f t="shared" si="22"/>
        <v>4620</v>
      </c>
      <c r="M67" s="5">
        <f t="shared" si="23"/>
        <v>4404</v>
      </c>
      <c r="N67" s="5">
        <f t="shared" si="24"/>
        <v>4331</v>
      </c>
      <c r="O67" s="5">
        <f t="shared" si="11"/>
        <v>4043</v>
      </c>
      <c r="P67" s="5">
        <f t="shared" si="25"/>
        <v>4476</v>
      </c>
      <c r="Q67" s="5">
        <f t="shared" ref="Q67:Q132" si="62">ROUND((D67/100)*69,0)</f>
        <v>4981</v>
      </c>
      <c r="R67" s="6">
        <f t="shared" ref="R67:R132" si="63">ROUND(D67*0.53,0)</f>
        <v>3826</v>
      </c>
      <c r="S67" s="5">
        <f t="shared" ref="S67:S132" si="64">ROUND((D67/100)*73,0)</f>
        <v>5270</v>
      </c>
    </row>
    <row r="68" spans="1:19" s="2" customFormat="1" ht="18" customHeight="1">
      <c r="A68" s="2" t="s">
        <v>151</v>
      </c>
      <c r="B68" s="2" t="s">
        <v>152</v>
      </c>
      <c r="C68" s="3">
        <v>6449</v>
      </c>
      <c r="D68" s="4">
        <v>5859</v>
      </c>
      <c r="E68" s="5">
        <f t="shared" ref="E68:E108" si="65">ROUND((D68/100)*57,0)</f>
        <v>3340</v>
      </c>
      <c r="F68" s="5">
        <f t="shared" ref="F68:F108" si="66">ROUND((D68/100)*80,0)</f>
        <v>4687</v>
      </c>
      <c r="G68" s="5">
        <f t="shared" ref="G68:G108" si="67">ROUND((D68/100)*74,0)</f>
        <v>4336</v>
      </c>
      <c r="H68" s="5">
        <f t="shared" ref="H68:H108" si="68">ROUND((D68/100)*71,0)</f>
        <v>4160</v>
      </c>
      <c r="I68" s="5">
        <f t="shared" ref="I68:I108" si="69">ROUND((D68/100)*70,0)</f>
        <v>4101</v>
      </c>
      <c r="J68" s="5">
        <f t="shared" ref="J68:J108" si="70">ROUND((D68/100)*67.5,0)</f>
        <v>3955</v>
      </c>
      <c r="K68" s="5">
        <f t="shared" ref="K68:K108" si="71">ROUND((D68/100)*65,0)</f>
        <v>3808</v>
      </c>
      <c r="L68" s="5">
        <f t="shared" ref="L68:L108" si="72">ROUND((D68/100)*64,0)</f>
        <v>3750</v>
      </c>
      <c r="M68" s="5">
        <f t="shared" ref="M68:M108" si="73">ROUND((D68/100)*61,0)</f>
        <v>3574</v>
      </c>
      <c r="N68" s="5">
        <f t="shared" ref="N68:N108" si="74">ROUND((D68/100)*60,0)</f>
        <v>3515</v>
      </c>
      <c r="O68" s="5">
        <f t="shared" si="11"/>
        <v>3281</v>
      </c>
      <c r="P68" s="5">
        <f t="shared" ref="P68:P108" si="75">ROUND((D68/100)*62,0)</f>
        <v>3633</v>
      </c>
      <c r="Q68" s="5">
        <f t="shared" si="62"/>
        <v>4043</v>
      </c>
      <c r="R68" s="6">
        <f t="shared" si="63"/>
        <v>3105</v>
      </c>
      <c r="S68" s="5">
        <f t="shared" si="64"/>
        <v>4277</v>
      </c>
    </row>
    <row r="69" spans="1:19" ht="18" customHeight="1">
      <c r="A69" s="2" t="s">
        <v>153</v>
      </c>
      <c r="B69" s="2" t="s">
        <v>154</v>
      </c>
      <c r="C69" s="3">
        <v>6449</v>
      </c>
      <c r="D69" s="4">
        <v>5859</v>
      </c>
      <c r="E69" s="5">
        <f t="shared" si="65"/>
        <v>3340</v>
      </c>
      <c r="F69" s="5">
        <f t="shared" si="66"/>
        <v>4687</v>
      </c>
      <c r="G69" s="5">
        <f t="shared" si="67"/>
        <v>4336</v>
      </c>
      <c r="H69" s="5">
        <f t="shared" si="68"/>
        <v>4160</v>
      </c>
      <c r="I69" s="5">
        <f t="shared" si="69"/>
        <v>4101</v>
      </c>
      <c r="J69" s="5">
        <f t="shared" si="70"/>
        <v>3955</v>
      </c>
      <c r="K69" s="5">
        <f t="shared" si="71"/>
        <v>3808</v>
      </c>
      <c r="L69" s="5">
        <f t="shared" si="72"/>
        <v>3750</v>
      </c>
      <c r="M69" s="5">
        <f t="shared" si="73"/>
        <v>3574</v>
      </c>
      <c r="N69" s="5">
        <f t="shared" si="74"/>
        <v>3515</v>
      </c>
      <c r="O69" s="5">
        <f t="shared" ref="O69:O145" si="76">ROUND((D69/100)*56,0)</f>
        <v>3281</v>
      </c>
      <c r="P69" s="5">
        <f t="shared" si="75"/>
        <v>3633</v>
      </c>
      <c r="Q69" s="5">
        <f t="shared" si="62"/>
        <v>4043</v>
      </c>
      <c r="R69" s="6">
        <f t="shared" si="63"/>
        <v>3105</v>
      </c>
      <c r="S69" s="5">
        <f t="shared" si="64"/>
        <v>4277</v>
      </c>
    </row>
    <row r="70" spans="1:19" ht="18" customHeight="1">
      <c r="A70" s="2" t="s">
        <v>155</v>
      </c>
      <c r="B70" s="2" t="s">
        <v>156</v>
      </c>
      <c r="C70" s="3">
        <v>8599</v>
      </c>
      <c r="D70" s="4">
        <v>7819</v>
      </c>
      <c r="E70" s="5">
        <f t="shared" si="65"/>
        <v>4457</v>
      </c>
      <c r="F70" s="5">
        <f t="shared" si="66"/>
        <v>6255</v>
      </c>
      <c r="G70" s="5">
        <f t="shared" si="67"/>
        <v>5786</v>
      </c>
      <c r="H70" s="5">
        <f t="shared" si="68"/>
        <v>5551</v>
      </c>
      <c r="I70" s="5">
        <f t="shared" si="69"/>
        <v>5473</v>
      </c>
      <c r="J70" s="5">
        <f t="shared" si="70"/>
        <v>5278</v>
      </c>
      <c r="K70" s="5">
        <f t="shared" si="71"/>
        <v>5082</v>
      </c>
      <c r="L70" s="5">
        <f t="shared" si="72"/>
        <v>5004</v>
      </c>
      <c r="M70" s="5">
        <f t="shared" si="73"/>
        <v>4770</v>
      </c>
      <c r="N70" s="5">
        <f t="shared" si="74"/>
        <v>4691</v>
      </c>
      <c r="O70" s="5">
        <f t="shared" si="76"/>
        <v>4379</v>
      </c>
      <c r="P70" s="5">
        <f t="shared" si="75"/>
        <v>4848</v>
      </c>
      <c r="Q70" s="5">
        <f t="shared" si="62"/>
        <v>5395</v>
      </c>
      <c r="R70" s="6">
        <f t="shared" si="63"/>
        <v>4144</v>
      </c>
      <c r="S70" s="5">
        <f t="shared" si="64"/>
        <v>5708</v>
      </c>
    </row>
    <row r="71" spans="1:19" ht="18" customHeight="1">
      <c r="A71" s="2" t="s">
        <v>157</v>
      </c>
      <c r="B71" s="2" t="s">
        <v>158</v>
      </c>
      <c r="C71" s="3">
        <v>7139</v>
      </c>
      <c r="D71" s="4">
        <v>6489</v>
      </c>
      <c r="E71" s="5">
        <f t="shared" si="65"/>
        <v>3699</v>
      </c>
      <c r="F71" s="5">
        <f t="shared" si="66"/>
        <v>5191</v>
      </c>
      <c r="G71" s="5">
        <f t="shared" si="67"/>
        <v>4802</v>
      </c>
      <c r="H71" s="5">
        <f t="shared" si="68"/>
        <v>4607</v>
      </c>
      <c r="I71" s="5">
        <f t="shared" si="69"/>
        <v>4542</v>
      </c>
      <c r="J71" s="5">
        <f t="shared" si="70"/>
        <v>4380</v>
      </c>
      <c r="K71" s="5">
        <f t="shared" si="71"/>
        <v>4218</v>
      </c>
      <c r="L71" s="5">
        <f t="shared" si="72"/>
        <v>4153</v>
      </c>
      <c r="M71" s="5">
        <f t="shared" si="73"/>
        <v>3958</v>
      </c>
      <c r="N71" s="5">
        <f t="shared" si="74"/>
        <v>3893</v>
      </c>
      <c r="O71" s="5">
        <f t="shared" si="76"/>
        <v>3634</v>
      </c>
      <c r="P71" s="5">
        <f t="shared" si="75"/>
        <v>4023</v>
      </c>
      <c r="Q71" s="5">
        <f t="shared" si="62"/>
        <v>4477</v>
      </c>
      <c r="R71" s="6">
        <f t="shared" si="63"/>
        <v>3439</v>
      </c>
      <c r="S71" s="5">
        <f t="shared" si="64"/>
        <v>4737</v>
      </c>
    </row>
    <row r="72" spans="1:19" ht="22.35" customHeight="1">
      <c r="A72" s="2" t="s">
        <v>159</v>
      </c>
      <c r="B72" s="2" t="s">
        <v>160</v>
      </c>
      <c r="C72" s="3">
        <v>3619</v>
      </c>
      <c r="D72" s="4">
        <v>3289</v>
      </c>
      <c r="E72" s="5">
        <f t="shared" si="65"/>
        <v>1875</v>
      </c>
      <c r="F72" s="5">
        <f t="shared" si="66"/>
        <v>2631</v>
      </c>
      <c r="G72" s="5">
        <f t="shared" si="67"/>
        <v>2434</v>
      </c>
      <c r="H72" s="5">
        <f t="shared" si="68"/>
        <v>2335</v>
      </c>
      <c r="I72" s="5">
        <f t="shared" si="69"/>
        <v>2302</v>
      </c>
      <c r="J72" s="5">
        <f t="shared" si="70"/>
        <v>2220</v>
      </c>
      <c r="K72" s="5">
        <f t="shared" si="71"/>
        <v>2138</v>
      </c>
      <c r="L72" s="5">
        <f t="shared" si="72"/>
        <v>2105</v>
      </c>
      <c r="M72" s="5">
        <f t="shared" si="73"/>
        <v>2006</v>
      </c>
      <c r="N72" s="5">
        <f t="shared" si="74"/>
        <v>1973</v>
      </c>
      <c r="O72" s="5">
        <f t="shared" si="76"/>
        <v>1842</v>
      </c>
      <c r="P72" s="5">
        <f t="shared" si="75"/>
        <v>2039</v>
      </c>
      <c r="Q72" s="5">
        <f t="shared" si="62"/>
        <v>2269</v>
      </c>
      <c r="R72" s="6">
        <f t="shared" si="63"/>
        <v>1743</v>
      </c>
      <c r="S72" s="5">
        <f t="shared" si="64"/>
        <v>2401</v>
      </c>
    </row>
    <row r="73" spans="1:19" ht="29.85" customHeight="1">
      <c r="A73" s="2" t="s">
        <v>161</v>
      </c>
      <c r="B73" s="2" t="s">
        <v>162</v>
      </c>
      <c r="C73" s="3">
        <v>8599</v>
      </c>
      <c r="D73" s="4">
        <v>7819</v>
      </c>
      <c r="E73" s="5">
        <f t="shared" si="65"/>
        <v>4457</v>
      </c>
      <c r="F73" s="5">
        <f t="shared" si="66"/>
        <v>6255</v>
      </c>
      <c r="G73" s="5">
        <f t="shared" si="67"/>
        <v>5786</v>
      </c>
      <c r="H73" s="5">
        <f t="shared" si="68"/>
        <v>5551</v>
      </c>
      <c r="I73" s="5">
        <f t="shared" si="69"/>
        <v>5473</v>
      </c>
      <c r="J73" s="5">
        <f t="shared" si="70"/>
        <v>5278</v>
      </c>
      <c r="K73" s="5">
        <f t="shared" si="71"/>
        <v>5082</v>
      </c>
      <c r="L73" s="5">
        <f t="shared" si="72"/>
        <v>5004</v>
      </c>
      <c r="M73" s="5">
        <f t="shared" si="73"/>
        <v>4770</v>
      </c>
      <c r="N73" s="5">
        <f t="shared" si="74"/>
        <v>4691</v>
      </c>
      <c r="O73" s="5">
        <f t="shared" si="76"/>
        <v>4379</v>
      </c>
      <c r="P73" s="5">
        <f t="shared" si="75"/>
        <v>4848</v>
      </c>
      <c r="Q73" s="5">
        <f t="shared" si="62"/>
        <v>5395</v>
      </c>
      <c r="R73" s="6">
        <f t="shared" si="63"/>
        <v>4144</v>
      </c>
      <c r="S73" s="5">
        <f t="shared" si="64"/>
        <v>5708</v>
      </c>
    </row>
    <row r="74" spans="1:19" ht="15.6" customHeight="1">
      <c r="A74" s="2" t="s">
        <v>163</v>
      </c>
      <c r="B74" s="2" t="s">
        <v>164</v>
      </c>
      <c r="C74" s="3">
        <v>7139</v>
      </c>
      <c r="D74" s="4">
        <v>6489</v>
      </c>
      <c r="E74" s="5">
        <f t="shared" si="65"/>
        <v>3699</v>
      </c>
      <c r="F74" s="5">
        <f t="shared" si="66"/>
        <v>5191</v>
      </c>
      <c r="G74" s="5">
        <f t="shared" si="67"/>
        <v>4802</v>
      </c>
      <c r="H74" s="5">
        <f t="shared" si="68"/>
        <v>4607</v>
      </c>
      <c r="I74" s="5">
        <f t="shared" si="69"/>
        <v>4542</v>
      </c>
      <c r="J74" s="5">
        <f t="shared" si="70"/>
        <v>4380</v>
      </c>
      <c r="K74" s="5">
        <f t="shared" si="71"/>
        <v>4218</v>
      </c>
      <c r="L74" s="5">
        <f t="shared" si="72"/>
        <v>4153</v>
      </c>
      <c r="M74" s="5">
        <f t="shared" si="73"/>
        <v>3958</v>
      </c>
      <c r="N74" s="5">
        <f t="shared" si="74"/>
        <v>3893</v>
      </c>
      <c r="O74" s="5">
        <f t="shared" si="76"/>
        <v>3634</v>
      </c>
      <c r="P74" s="5">
        <f t="shared" si="75"/>
        <v>4023</v>
      </c>
      <c r="Q74" s="5">
        <f t="shared" si="62"/>
        <v>4477</v>
      </c>
      <c r="R74" s="6">
        <f t="shared" si="63"/>
        <v>3439</v>
      </c>
      <c r="S74" s="5">
        <f t="shared" si="64"/>
        <v>4737</v>
      </c>
    </row>
    <row r="75" spans="1:19" ht="18" customHeight="1">
      <c r="A75" s="2" t="s">
        <v>165</v>
      </c>
      <c r="B75" s="2" t="s">
        <v>166</v>
      </c>
      <c r="C75" s="3">
        <v>7139</v>
      </c>
      <c r="D75" s="4">
        <v>6489</v>
      </c>
      <c r="E75" s="5">
        <f t="shared" si="65"/>
        <v>3699</v>
      </c>
      <c r="F75" s="5">
        <f t="shared" si="66"/>
        <v>5191</v>
      </c>
      <c r="G75" s="5">
        <f t="shared" si="67"/>
        <v>4802</v>
      </c>
      <c r="H75" s="5">
        <f t="shared" si="68"/>
        <v>4607</v>
      </c>
      <c r="I75" s="5">
        <f t="shared" si="69"/>
        <v>4542</v>
      </c>
      <c r="J75" s="5">
        <f t="shared" si="70"/>
        <v>4380</v>
      </c>
      <c r="K75" s="5">
        <f t="shared" si="71"/>
        <v>4218</v>
      </c>
      <c r="L75" s="5">
        <f t="shared" si="72"/>
        <v>4153</v>
      </c>
      <c r="M75" s="5">
        <f t="shared" si="73"/>
        <v>3958</v>
      </c>
      <c r="N75" s="5">
        <f t="shared" si="74"/>
        <v>3893</v>
      </c>
      <c r="O75" s="5">
        <f t="shared" si="76"/>
        <v>3634</v>
      </c>
      <c r="P75" s="5">
        <f t="shared" si="75"/>
        <v>4023</v>
      </c>
      <c r="Q75" s="5">
        <f t="shared" si="62"/>
        <v>4477</v>
      </c>
      <c r="R75" s="6">
        <f t="shared" si="63"/>
        <v>3439</v>
      </c>
      <c r="S75" s="5">
        <f t="shared" si="64"/>
        <v>4737</v>
      </c>
    </row>
    <row r="76" spans="1:19" ht="18" customHeight="1">
      <c r="A76" s="2" t="s">
        <v>167</v>
      </c>
      <c r="B76" s="2" t="s">
        <v>168</v>
      </c>
      <c r="C76" s="3">
        <v>10759</v>
      </c>
      <c r="D76" s="4">
        <v>9779</v>
      </c>
      <c r="E76" s="5">
        <f t="shared" si="65"/>
        <v>5574</v>
      </c>
      <c r="F76" s="5">
        <f t="shared" si="66"/>
        <v>7823</v>
      </c>
      <c r="G76" s="5">
        <f t="shared" si="67"/>
        <v>7236</v>
      </c>
      <c r="H76" s="5">
        <f t="shared" si="68"/>
        <v>6943</v>
      </c>
      <c r="I76" s="5">
        <f t="shared" si="69"/>
        <v>6845</v>
      </c>
      <c r="J76" s="5">
        <f t="shared" si="70"/>
        <v>6601</v>
      </c>
      <c r="K76" s="5">
        <f t="shared" si="71"/>
        <v>6356</v>
      </c>
      <c r="L76" s="5">
        <f t="shared" si="72"/>
        <v>6259</v>
      </c>
      <c r="M76" s="5">
        <f t="shared" si="73"/>
        <v>5965</v>
      </c>
      <c r="N76" s="5">
        <f t="shared" si="74"/>
        <v>5867</v>
      </c>
      <c r="O76" s="5">
        <f t="shared" si="76"/>
        <v>5476</v>
      </c>
      <c r="P76" s="5">
        <f t="shared" si="75"/>
        <v>6063</v>
      </c>
      <c r="Q76" s="5">
        <f t="shared" si="62"/>
        <v>6748</v>
      </c>
      <c r="R76" s="6">
        <f t="shared" si="63"/>
        <v>5183</v>
      </c>
      <c r="S76" s="5">
        <f t="shared" si="64"/>
        <v>7139</v>
      </c>
    </row>
    <row r="77" spans="1:19" ht="18" customHeight="1">
      <c r="A77" s="2" t="s">
        <v>169</v>
      </c>
      <c r="B77" s="2" t="s">
        <v>170</v>
      </c>
      <c r="C77" s="3">
        <v>8599</v>
      </c>
      <c r="D77" s="4">
        <v>7819</v>
      </c>
      <c r="E77" s="5">
        <f t="shared" si="65"/>
        <v>4457</v>
      </c>
      <c r="F77" s="5">
        <f t="shared" si="66"/>
        <v>6255</v>
      </c>
      <c r="G77" s="5">
        <f t="shared" si="67"/>
        <v>5786</v>
      </c>
      <c r="H77" s="5">
        <f t="shared" si="68"/>
        <v>5551</v>
      </c>
      <c r="I77" s="5">
        <f t="shared" si="69"/>
        <v>5473</v>
      </c>
      <c r="J77" s="5">
        <f t="shared" si="70"/>
        <v>5278</v>
      </c>
      <c r="K77" s="5">
        <f t="shared" si="71"/>
        <v>5082</v>
      </c>
      <c r="L77" s="5">
        <f t="shared" si="72"/>
        <v>5004</v>
      </c>
      <c r="M77" s="5">
        <f t="shared" si="73"/>
        <v>4770</v>
      </c>
      <c r="N77" s="5">
        <f t="shared" si="74"/>
        <v>4691</v>
      </c>
      <c r="O77" s="5">
        <f t="shared" si="76"/>
        <v>4379</v>
      </c>
      <c r="P77" s="5">
        <f t="shared" si="75"/>
        <v>4848</v>
      </c>
      <c r="Q77" s="5">
        <f t="shared" si="62"/>
        <v>5395</v>
      </c>
      <c r="R77" s="6">
        <f t="shared" si="63"/>
        <v>4144</v>
      </c>
      <c r="S77" s="5">
        <f t="shared" si="64"/>
        <v>5708</v>
      </c>
    </row>
    <row r="78" spans="1:19" ht="18" customHeight="1">
      <c r="A78" s="6" t="s">
        <v>171</v>
      </c>
      <c r="B78" s="2" t="s">
        <v>172</v>
      </c>
      <c r="C78" s="3">
        <v>37.400000000000006</v>
      </c>
      <c r="D78" s="4">
        <v>34</v>
      </c>
      <c r="E78" s="5">
        <f t="shared" si="65"/>
        <v>19</v>
      </c>
      <c r="F78" s="5">
        <f t="shared" si="66"/>
        <v>27</v>
      </c>
      <c r="G78" s="5">
        <f t="shared" si="67"/>
        <v>25</v>
      </c>
      <c r="H78" s="5">
        <f t="shared" si="68"/>
        <v>24</v>
      </c>
      <c r="I78" s="5">
        <f t="shared" si="69"/>
        <v>24</v>
      </c>
      <c r="J78" s="5">
        <f t="shared" si="70"/>
        <v>23</v>
      </c>
      <c r="K78" s="5">
        <f t="shared" si="71"/>
        <v>22</v>
      </c>
      <c r="L78" s="5">
        <f t="shared" si="72"/>
        <v>22</v>
      </c>
      <c r="M78" s="5">
        <f t="shared" si="73"/>
        <v>21</v>
      </c>
      <c r="N78" s="5">
        <f t="shared" si="74"/>
        <v>20</v>
      </c>
      <c r="O78" s="5">
        <f t="shared" si="76"/>
        <v>19</v>
      </c>
      <c r="P78" s="5">
        <f t="shared" si="75"/>
        <v>21</v>
      </c>
      <c r="Q78" s="5">
        <f t="shared" si="62"/>
        <v>23</v>
      </c>
      <c r="R78" s="6">
        <f t="shared" si="63"/>
        <v>18</v>
      </c>
      <c r="S78" s="5">
        <f t="shared" si="64"/>
        <v>25</v>
      </c>
    </row>
    <row r="79" spans="1:19" ht="18" customHeight="1">
      <c r="A79" s="6" t="s">
        <v>173</v>
      </c>
      <c r="B79" s="2" t="s">
        <v>174</v>
      </c>
      <c r="C79" s="3">
        <v>57.2</v>
      </c>
      <c r="D79" s="4">
        <v>52</v>
      </c>
      <c r="E79" s="5">
        <f t="shared" si="65"/>
        <v>30</v>
      </c>
      <c r="F79" s="5">
        <f t="shared" si="66"/>
        <v>42</v>
      </c>
      <c r="G79" s="5">
        <f t="shared" si="67"/>
        <v>38</v>
      </c>
      <c r="H79" s="5">
        <f t="shared" si="68"/>
        <v>37</v>
      </c>
      <c r="I79" s="5">
        <f t="shared" si="69"/>
        <v>36</v>
      </c>
      <c r="J79" s="5">
        <f t="shared" si="70"/>
        <v>35</v>
      </c>
      <c r="K79" s="5">
        <f t="shared" si="71"/>
        <v>34</v>
      </c>
      <c r="L79" s="5">
        <f t="shared" si="72"/>
        <v>33</v>
      </c>
      <c r="M79" s="5">
        <f t="shared" si="73"/>
        <v>32</v>
      </c>
      <c r="N79" s="5">
        <f t="shared" si="74"/>
        <v>31</v>
      </c>
      <c r="O79" s="5">
        <f t="shared" si="76"/>
        <v>29</v>
      </c>
      <c r="P79" s="5">
        <f t="shared" si="75"/>
        <v>32</v>
      </c>
      <c r="Q79" s="5">
        <f t="shared" si="62"/>
        <v>36</v>
      </c>
      <c r="R79" s="6">
        <f t="shared" si="63"/>
        <v>28</v>
      </c>
      <c r="S79" s="5">
        <f t="shared" si="64"/>
        <v>38</v>
      </c>
    </row>
    <row r="80" spans="1:19" ht="18" customHeight="1">
      <c r="A80" s="2" t="s">
        <v>175</v>
      </c>
      <c r="B80" s="2" t="s">
        <v>176</v>
      </c>
      <c r="C80" s="3">
        <v>1619</v>
      </c>
      <c r="D80" s="4">
        <v>1469</v>
      </c>
      <c r="E80" s="5">
        <f t="shared" si="65"/>
        <v>837</v>
      </c>
      <c r="F80" s="5">
        <f t="shared" si="66"/>
        <v>1175</v>
      </c>
      <c r="G80" s="5">
        <f t="shared" si="67"/>
        <v>1087</v>
      </c>
      <c r="H80" s="5">
        <f t="shared" si="68"/>
        <v>1043</v>
      </c>
      <c r="I80" s="5">
        <f t="shared" si="69"/>
        <v>1028</v>
      </c>
      <c r="J80" s="5">
        <f t="shared" si="70"/>
        <v>992</v>
      </c>
      <c r="K80" s="5">
        <f t="shared" si="71"/>
        <v>955</v>
      </c>
      <c r="L80" s="5">
        <f t="shared" si="72"/>
        <v>940</v>
      </c>
      <c r="M80" s="5">
        <f t="shared" si="73"/>
        <v>896</v>
      </c>
      <c r="N80" s="5">
        <f t="shared" si="74"/>
        <v>881</v>
      </c>
      <c r="O80" s="5">
        <f t="shared" si="76"/>
        <v>823</v>
      </c>
      <c r="P80" s="5">
        <f t="shared" si="75"/>
        <v>911</v>
      </c>
      <c r="Q80" s="5">
        <f t="shared" si="62"/>
        <v>1014</v>
      </c>
      <c r="R80" s="6">
        <f t="shared" si="63"/>
        <v>779</v>
      </c>
      <c r="S80" s="5">
        <f t="shared" si="64"/>
        <v>1072</v>
      </c>
    </row>
    <row r="81" spans="1:19" ht="18" customHeight="1">
      <c r="A81" s="8" t="s">
        <v>177</v>
      </c>
      <c r="B81" s="9" t="s">
        <v>178</v>
      </c>
      <c r="C81" s="3">
        <v>2319</v>
      </c>
      <c r="D81" s="4">
        <v>2109</v>
      </c>
      <c r="E81" s="5">
        <f t="shared" si="65"/>
        <v>1202</v>
      </c>
      <c r="F81" s="5">
        <f t="shared" si="66"/>
        <v>1687</v>
      </c>
      <c r="G81" s="5">
        <f t="shared" si="67"/>
        <v>1561</v>
      </c>
      <c r="H81" s="5">
        <f t="shared" si="68"/>
        <v>1497</v>
      </c>
      <c r="I81" s="5">
        <f t="shared" si="69"/>
        <v>1476</v>
      </c>
      <c r="J81" s="5">
        <f t="shared" si="70"/>
        <v>1424</v>
      </c>
      <c r="K81" s="5">
        <f t="shared" si="71"/>
        <v>1371</v>
      </c>
      <c r="L81" s="5">
        <f t="shared" si="72"/>
        <v>1350</v>
      </c>
      <c r="M81" s="5">
        <f t="shared" si="73"/>
        <v>1286</v>
      </c>
      <c r="N81" s="5">
        <f t="shared" si="74"/>
        <v>1265</v>
      </c>
      <c r="O81" s="5">
        <f t="shared" si="76"/>
        <v>1181</v>
      </c>
      <c r="P81" s="5">
        <f t="shared" si="75"/>
        <v>1308</v>
      </c>
      <c r="Q81" s="5">
        <f t="shared" si="62"/>
        <v>1455</v>
      </c>
      <c r="R81" s="6">
        <f t="shared" si="63"/>
        <v>1118</v>
      </c>
      <c r="S81" s="5">
        <f t="shared" si="64"/>
        <v>1540</v>
      </c>
    </row>
    <row r="82" spans="1:19" ht="18" customHeight="1">
      <c r="A82" s="8" t="s">
        <v>179</v>
      </c>
      <c r="B82" s="9" t="s">
        <v>180</v>
      </c>
      <c r="C82" s="3">
        <v>3319</v>
      </c>
      <c r="D82" s="4">
        <v>3019</v>
      </c>
      <c r="E82" s="5">
        <f t="shared" si="65"/>
        <v>1721</v>
      </c>
      <c r="F82" s="5">
        <f t="shared" si="66"/>
        <v>2415</v>
      </c>
      <c r="G82" s="5">
        <f t="shared" si="67"/>
        <v>2234</v>
      </c>
      <c r="H82" s="5">
        <f t="shared" si="68"/>
        <v>2143</v>
      </c>
      <c r="I82" s="5">
        <f t="shared" si="69"/>
        <v>2113</v>
      </c>
      <c r="J82" s="5">
        <f t="shared" si="70"/>
        <v>2038</v>
      </c>
      <c r="K82" s="5">
        <f t="shared" si="71"/>
        <v>1962</v>
      </c>
      <c r="L82" s="5">
        <f t="shared" si="72"/>
        <v>1932</v>
      </c>
      <c r="M82" s="5">
        <f t="shared" si="73"/>
        <v>1842</v>
      </c>
      <c r="N82" s="5">
        <f t="shared" si="74"/>
        <v>1811</v>
      </c>
      <c r="O82" s="5">
        <f t="shared" si="76"/>
        <v>1691</v>
      </c>
      <c r="P82" s="5">
        <f t="shared" si="75"/>
        <v>1872</v>
      </c>
      <c r="Q82" s="5">
        <f t="shared" si="62"/>
        <v>2083</v>
      </c>
      <c r="R82" s="6">
        <f t="shared" si="63"/>
        <v>1600</v>
      </c>
      <c r="S82" s="5">
        <f t="shared" si="64"/>
        <v>2204</v>
      </c>
    </row>
    <row r="83" spans="1:19" ht="18" customHeight="1">
      <c r="A83" s="8" t="s">
        <v>181</v>
      </c>
      <c r="B83" s="9" t="s">
        <v>182</v>
      </c>
      <c r="C83" s="3">
        <v>549</v>
      </c>
      <c r="D83" s="4">
        <v>499</v>
      </c>
      <c r="E83" s="5">
        <f t="shared" si="65"/>
        <v>284</v>
      </c>
      <c r="F83" s="5">
        <f t="shared" si="66"/>
        <v>399</v>
      </c>
      <c r="G83" s="5">
        <f t="shared" si="67"/>
        <v>369</v>
      </c>
      <c r="H83" s="5">
        <f t="shared" si="68"/>
        <v>354</v>
      </c>
      <c r="I83" s="5">
        <f t="shared" si="69"/>
        <v>349</v>
      </c>
      <c r="J83" s="5">
        <f t="shared" si="70"/>
        <v>337</v>
      </c>
      <c r="K83" s="5">
        <f t="shared" si="71"/>
        <v>324</v>
      </c>
      <c r="L83" s="5">
        <f t="shared" si="72"/>
        <v>319</v>
      </c>
      <c r="M83" s="5">
        <f t="shared" si="73"/>
        <v>304</v>
      </c>
      <c r="N83" s="5">
        <f t="shared" si="74"/>
        <v>299</v>
      </c>
      <c r="O83" s="5">
        <f t="shared" si="76"/>
        <v>279</v>
      </c>
      <c r="P83" s="5">
        <f t="shared" si="75"/>
        <v>309</v>
      </c>
      <c r="Q83" s="5">
        <f t="shared" si="62"/>
        <v>344</v>
      </c>
      <c r="R83" s="6">
        <f t="shared" si="63"/>
        <v>264</v>
      </c>
      <c r="S83" s="5">
        <f t="shared" si="64"/>
        <v>364</v>
      </c>
    </row>
    <row r="84" spans="1:19" ht="18" customHeight="1">
      <c r="A84" s="8" t="s">
        <v>183</v>
      </c>
      <c r="B84" s="9" t="s">
        <v>184</v>
      </c>
      <c r="C84" s="3">
        <v>419</v>
      </c>
      <c r="D84" s="4">
        <v>379</v>
      </c>
      <c r="E84" s="5">
        <f t="shared" si="65"/>
        <v>216</v>
      </c>
      <c r="F84" s="5">
        <f t="shared" si="66"/>
        <v>303</v>
      </c>
      <c r="G84" s="5">
        <f t="shared" si="67"/>
        <v>280</v>
      </c>
      <c r="H84" s="5">
        <f t="shared" si="68"/>
        <v>269</v>
      </c>
      <c r="I84" s="5">
        <f t="shared" si="69"/>
        <v>265</v>
      </c>
      <c r="J84" s="5">
        <f t="shared" si="70"/>
        <v>256</v>
      </c>
      <c r="K84" s="5">
        <f t="shared" si="71"/>
        <v>246</v>
      </c>
      <c r="L84" s="5">
        <f t="shared" si="72"/>
        <v>243</v>
      </c>
      <c r="M84" s="5">
        <f t="shared" si="73"/>
        <v>231</v>
      </c>
      <c r="N84" s="5">
        <f t="shared" si="74"/>
        <v>227</v>
      </c>
      <c r="O84" s="5">
        <f t="shared" si="76"/>
        <v>212</v>
      </c>
      <c r="P84" s="5">
        <f t="shared" si="75"/>
        <v>235</v>
      </c>
      <c r="Q84" s="5">
        <f t="shared" si="62"/>
        <v>262</v>
      </c>
      <c r="R84" s="6">
        <f t="shared" si="63"/>
        <v>201</v>
      </c>
      <c r="S84" s="5">
        <f t="shared" si="64"/>
        <v>277</v>
      </c>
    </row>
    <row r="85" spans="1:19" ht="18" customHeight="1">
      <c r="A85" s="8" t="s">
        <v>185</v>
      </c>
      <c r="B85" s="9" t="s">
        <v>186</v>
      </c>
      <c r="C85" s="3">
        <v>419</v>
      </c>
      <c r="D85" s="4">
        <v>379</v>
      </c>
      <c r="E85" s="5">
        <f t="shared" si="65"/>
        <v>216</v>
      </c>
      <c r="F85" s="5">
        <f t="shared" si="66"/>
        <v>303</v>
      </c>
      <c r="G85" s="5">
        <f t="shared" si="67"/>
        <v>280</v>
      </c>
      <c r="H85" s="5">
        <f t="shared" si="68"/>
        <v>269</v>
      </c>
      <c r="I85" s="5">
        <f t="shared" si="69"/>
        <v>265</v>
      </c>
      <c r="J85" s="5">
        <f t="shared" si="70"/>
        <v>256</v>
      </c>
      <c r="K85" s="5">
        <f t="shared" si="71"/>
        <v>246</v>
      </c>
      <c r="L85" s="5">
        <f t="shared" si="72"/>
        <v>243</v>
      </c>
      <c r="M85" s="5">
        <f t="shared" si="73"/>
        <v>231</v>
      </c>
      <c r="N85" s="5">
        <f t="shared" si="74"/>
        <v>227</v>
      </c>
      <c r="O85" s="5">
        <f t="shared" si="76"/>
        <v>212</v>
      </c>
      <c r="P85" s="5">
        <f t="shared" si="75"/>
        <v>235</v>
      </c>
      <c r="Q85" s="5">
        <f t="shared" si="62"/>
        <v>262</v>
      </c>
      <c r="R85" s="6">
        <f t="shared" si="63"/>
        <v>201</v>
      </c>
      <c r="S85" s="5">
        <f t="shared" si="64"/>
        <v>277</v>
      </c>
    </row>
    <row r="86" spans="1:19" ht="18" customHeight="1">
      <c r="A86" s="8" t="s">
        <v>187</v>
      </c>
      <c r="B86" s="9" t="s">
        <v>188</v>
      </c>
      <c r="C86" s="3">
        <v>479</v>
      </c>
      <c r="D86" s="4">
        <v>439</v>
      </c>
      <c r="E86" s="5">
        <f t="shared" si="65"/>
        <v>250</v>
      </c>
      <c r="F86" s="5">
        <f t="shared" si="66"/>
        <v>351</v>
      </c>
      <c r="G86" s="5">
        <f t="shared" si="67"/>
        <v>325</v>
      </c>
      <c r="H86" s="5">
        <f t="shared" si="68"/>
        <v>312</v>
      </c>
      <c r="I86" s="5">
        <f t="shared" si="69"/>
        <v>307</v>
      </c>
      <c r="J86" s="5">
        <f t="shared" si="70"/>
        <v>296</v>
      </c>
      <c r="K86" s="5">
        <f t="shared" si="71"/>
        <v>285</v>
      </c>
      <c r="L86" s="5">
        <f t="shared" si="72"/>
        <v>281</v>
      </c>
      <c r="M86" s="5">
        <f t="shared" si="73"/>
        <v>268</v>
      </c>
      <c r="N86" s="5">
        <f t="shared" si="74"/>
        <v>263</v>
      </c>
      <c r="O86" s="5">
        <f t="shared" si="76"/>
        <v>246</v>
      </c>
      <c r="P86" s="5">
        <f t="shared" si="75"/>
        <v>272</v>
      </c>
      <c r="Q86" s="5">
        <f t="shared" si="62"/>
        <v>303</v>
      </c>
      <c r="R86" s="6">
        <f t="shared" si="63"/>
        <v>233</v>
      </c>
      <c r="S86" s="5">
        <f t="shared" si="64"/>
        <v>320</v>
      </c>
    </row>
    <row r="87" spans="1:19" ht="18" customHeight="1">
      <c r="A87" s="8" t="s">
        <v>189</v>
      </c>
      <c r="B87" s="9" t="s">
        <v>190</v>
      </c>
      <c r="C87" s="3">
        <v>479</v>
      </c>
      <c r="D87" s="4">
        <v>439</v>
      </c>
      <c r="E87" s="5">
        <f t="shared" si="65"/>
        <v>250</v>
      </c>
      <c r="F87" s="5">
        <f t="shared" si="66"/>
        <v>351</v>
      </c>
      <c r="G87" s="5">
        <f t="shared" si="67"/>
        <v>325</v>
      </c>
      <c r="H87" s="5">
        <f t="shared" si="68"/>
        <v>312</v>
      </c>
      <c r="I87" s="5">
        <f t="shared" si="69"/>
        <v>307</v>
      </c>
      <c r="J87" s="5">
        <f t="shared" si="70"/>
        <v>296</v>
      </c>
      <c r="K87" s="5">
        <f t="shared" si="71"/>
        <v>285</v>
      </c>
      <c r="L87" s="5">
        <f t="shared" si="72"/>
        <v>281</v>
      </c>
      <c r="M87" s="5">
        <f t="shared" si="73"/>
        <v>268</v>
      </c>
      <c r="N87" s="5">
        <f t="shared" si="74"/>
        <v>263</v>
      </c>
      <c r="O87" s="5">
        <f t="shared" si="76"/>
        <v>246</v>
      </c>
      <c r="P87" s="5">
        <f t="shared" si="75"/>
        <v>272</v>
      </c>
      <c r="Q87" s="5">
        <f t="shared" si="62"/>
        <v>303</v>
      </c>
      <c r="R87" s="6">
        <f t="shared" si="63"/>
        <v>233</v>
      </c>
      <c r="S87" s="5">
        <f t="shared" si="64"/>
        <v>320</v>
      </c>
    </row>
    <row r="88" spans="1:19" ht="18" customHeight="1">
      <c r="A88" s="8" t="s">
        <v>191</v>
      </c>
      <c r="B88" s="9" t="s">
        <v>192</v>
      </c>
      <c r="C88" s="3">
        <v>589</v>
      </c>
      <c r="D88" s="4">
        <v>539</v>
      </c>
      <c r="E88" s="5">
        <f t="shared" si="65"/>
        <v>307</v>
      </c>
      <c r="F88" s="5">
        <f t="shared" si="66"/>
        <v>431</v>
      </c>
      <c r="G88" s="5">
        <f t="shared" si="67"/>
        <v>399</v>
      </c>
      <c r="H88" s="5">
        <f t="shared" si="68"/>
        <v>383</v>
      </c>
      <c r="I88" s="5">
        <f t="shared" si="69"/>
        <v>377</v>
      </c>
      <c r="J88" s="5">
        <f t="shared" si="70"/>
        <v>364</v>
      </c>
      <c r="K88" s="5">
        <f t="shared" si="71"/>
        <v>350</v>
      </c>
      <c r="L88" s="5">
        <f t="shared" si="72"/>
        <v>345</v>
      </c>
      <c r="M88" s="5">
        <f t="shared" si="73"/>
        <v>329</v>
      </c>
      <c r="N88" s="5">
        <f t="shared" si="74"/>
        <v>323</v>
      </c>
      <c r="O88" s="5">
        <f t="shared" si="76"/>
        <v>302</v>
      </c>
      <c r="P88" s="5">
        <f t="shared" si="75"/>
        <v>334</v>
      </c>
      <c r="Q88" s="5">
        <f t="shared" si="62"/>
        <v>372</v>
      </c>
      <c r="R88" s="6">
        <f t="shared" si="63"/>
        <v>286</v>
      </c>
      <c r="S88" s="5">
        <f t="shared" si="64"/>
        <v>393</v>
      </c>
    </row>
    <row r="89" spans="1:19" ht="18" customHeight="1">
      <c r="A89" s="8" t="s">
        <v>193</v>
      </c>
      <c r="B89" s="9" t="s">
        <v>194</v>
      </c>
      <c r="C89" s="3">
        <v>699</v>
      </c>
      <c r="D89" s="4">
        <v>639</v>
      </c>
      <c r="E89" s="5">
        <f t="shared" si="65"/>
        <v>364</v>
      </c>
      <c r="F89" s="5">
        <f t="shared" si="66"/>
        <v>511</v>
      </c>
      <c r="G89" s="5">
        <f t="shared" si="67"/>
        <v>473</v>
      </c>
      <c r="H89" s="5">
        <f t="shared" si="68"/>
        <v>454</v>
      </c>
      <c r="I89" s="5">
        <f t="shared" si="69"/>
        <v>447</v>
      </c>
      <c r="J89" s="5">
        <f t="shared" si="70"/>
        <v>431</v>
      </c>
      <c r="K89" s="5">
        <f t="shared" si="71"/>
        <v>415</v>
      </c>
      <c r="L89" s="5">
        <f t="shared" si="72"/>
        <v>409</v>
      </c>
      <c r="M89" s="5">
        <f t="shared" si="73"/>
        <v>390</v>
      </c>
      <c r="N89" s="5">
        <f t="shared" si="74"/>
        <v>383</v>
      </c>
      <c r="O89" s="5">
        <f t="shared" si="76"/>
        <v>358</v>
      </c>
      <c r="P89" s="5">
        <f t="shared" si="75"/>
        <v>396</v>
      </c>
      <c r="Q89" s="5">
        <f t="shared" si="62"/>
        <v>441</v>
      </c>
      <c r="R89" s="6">
        <f t="shared" si="63"/>
        <v>339</v>
      </c>
      <c r="S89" s="5">
        <f t="shared" si="64"/>
        <v>466</v>
      </c>
    </row>
    <row r="90" spans="1:19" ht="18" customHeight="1">
      <c r="A90" s="8" t="s">
        <v>195</v>
      </c>
      <c r="B90" s="9" t="s">
        <v>196</v>
      </c>
      <c r="C90" s="3">
        <v>759</v>
      </c>
      <c r="D90" s="4">
        <v>689</v>
      </c>
      <c r="E90" s="5">
        <f t="shared" si="65"/>
        <v>393</v>
      </c>
      <c r="F90" s="5">
        <f t="shared" si="66"/>
        <v>551</v>
      </c>
      <c r="G90" s="5">
        <f t="shared" si="67"/>
        <v>510</v>
      </c>
      <c r="H90" s="5">
        <f t="shared" si="68"/>
        <v>489</v>
      </c>
      <c r="I90" s="5">
        <f t="shared" si="69"/>
        <v>482</v>
      </c>
      <c r="J90" s="5">
        <f t="shared" si="70"/>
        <v>465</v>
      </c>
      <c r="K90" s="5">
        <f t="shared" si="71"/>
        <v>448</v>
      </c>
      <c r="L90" s="5">
        <f t="shared" si="72"/>
        <v>441</v>
      </c>
      <c r="M90" s="5">
        <f t="shared" si="73"/>
        <v>420</v>
      </c>
      <c r="N90" s="5">
        <f t="shared" si="74"/>
        <v>413</v>
      </c>
      <c r="O90" s="5">
        <f t="shared" si="76"/>
        <v>386</v>
      </c>
      <c r="P90" s="5">
        <f t="shared" si="75"/>
        <v>427</v>
      </c>
      <c r="Q90" s="5">
        <f t="shared" si="62"/>
        <v>475</v>
      </c>
      <c r="R90" s="6">
        <f t="shared" si="63"/>
        <v>365</v>
      </c>
      <c r="S90" s="5">
        <f t="shared" si="64"/>
        <v>503</v>
      </c>
    </row>
    <row r="91" spans="1:19" ht="18" customHeight="1">
      <c r="A91" s="6" t="s">
        <v>197</v>
      </c>
      <c r="B91" s="6" t="s">
        <v>198</v>
      </c>
      <c r="C91" s="3">
        <v>539</v>
      </c>
      <c r="D91" s="4">
        <v>489</v>
      </c>
      <c r="E91" s="5">
        <f t="shared" si="65"/>
        <v>279</v>
      </c>
      <c r="F91" s="5">
        <f t="shared" si="66"/>
        <v>391</v>
      </c>
      <c r="G91" s="5">
        <f t="shared" si="67"/>
        <v>362</v>
      </c>
      <c r="H91" s="5">
        <f t="shared" si="68"/>
        <v>347</v>
      </c>
      <c r="I91" s="5">
        <f t="shared" si="69"/>
        <v>342</v>
      </c>
      <c r="J91" s="5">
        <f t="shared" si="70"/>
        <v>330</v>
      </c>
      <c r="K91" s="5">
        <f t="shared" si="71"/>
        <v>318</v>
      </c>
      <c r="L91" s="5">
        <f t="shared" si="72"/>
        <v>313</v>
      </c>
      <c r="M91" s="5">
        <f t="shared" si="73"/>
        <v>298</v>
      </c>
      <c r="N91" s="5">
        <f t="shared" si="74"/>
        <v>293</v>
      </c>
      <c r="O91" s="5">
        <f t="shared" si="76"/>
        <v>274</v>
      </c>
      <c r="P91" s="5">
        <f t="shared" si="75"/>
        <v>303</v>
      </c>
      <c r="Q91" s="5">
        <f t="shared" si="62"/>
        <v>337</v>
      </c>
      <c r="R91" s="6">
        <f t="shared" si="63"/>
        <v>259</v>
      </c>
      <c r="S91" s="5">
        <f t="shared" si="64"/>
        <v>357</v>
      </c>
    </row>
    <row r="92" spans="1:19" s="2" customFormat="1" ht="18" customHeight="1">
      <c r="A92" s="6" t="s">
        <v>199</v>
      </c>
      <c r="B92" s="6" t="s">
        <v>200</v>
      </c>
      <c r="C92" s="3">
        <v>539</v>
      </c>
      <c r="D92" s="4">
        <v>489</v>
      </c>
      <c r="E92" s="5">
        <f t="shared" si="65"/>
        <v>279</v>
      </c>
      <c r="F92" s="5">
        <f t="shared" si="66"/>
        <v>391</v>
      </c>
      <c r="G92" s="5">
        <f t="shared" si="67"/>
        <v>362</v>
      </c>
      <c r="H92" s="5">
        <f t="shared" si="68"/>
        <v>347</v>
      </c>
      <c r="I92" s="5">
        <f t="shared" si="69"/>
        <v>342</v>
      </c>
      <c r="J92" s="5">
        <f t="shared" si="70"/>
        <v>330</v>
      </c>
      <c r="K92" s="5">
        <f t="shared" si="71"/>
        <v>318</v>
      </c>
      <c r="L92" s="5">
        <f t="shared" si="72"/>
        <v>313</v>
      </c>
      <c r="M92" s="5">
        <f t="shared" si="73"/>
        <v>298</v>
      </c>
      <c r="N92" s="5">
        <f t="shared" si="74"/>
        <v>293</v>
      </c>
      <c r="O92" s="5">
        <f t="shared" si="76"/>
        <v>274</v>
      </c>
      <c r="P92" s="5">
        <f t="shared" si="75"/>
        <v>303</v>
      </c>
      <c r="Q92" s="5">
        <f t="shared" si="62"/>
        <v>337</v>
      </c>
      <c r="R92" s="6">
        <f t="shared" si="63"/>
        <v>259</v>
      </c>
      <c r="S92" s="5">
        <f t="shared" si="64"/>
        <v>357</v>
      </c>
    </row>
    <row r="93" spans="1:19" s="2" customFormat="1" ht="18" customHeight="1">
      <c r="A93" s="2" t="s">
        <v>201</v>
      </c>
      <c r="B93" s="2" t="s">
        <v>202</v>
      </c>
      <c r="C93" s="3">
        <v>649</v>
      </c>
      <c r="D93" s="4">
        <v>589</v>
      </c>
      <c r="E93" s="5">
        <f t="shared" si="65"/>
        <v>336</v>
      </c>
      <c r="F93" s="5">
        <f t="shared" si="66"/>
        <v>471</v>
      </c>
      <c r="G93" s="5">
        <f t="shared" si="67"/>
        <v>436</v>
      </c>
      <c r="H93" s="5">
        <f t="shared" si="68"/>
        <v>418</v>
      </c>
      <c r="I93" s="5">
        <f t="shared" si="69"/>
        <v>412</v>
      </c>
      <c r="J93" s="5">
        <f t="shared" si="70"/>
        <v>398</v>
      </c>
      <c r="K93" s="5">
        <f t="shared" si="71"/>
        <v>383</v>
      </c>
      <c r="L93" s="5">
        <f t="shared" si="72"/>
        <v>377</v>
      </c>
      <c r="M93" s="5">
        <f t="shared" si="73"/>
        <v>359</v>
      </c>
      <c r="N93" s="5">
        <f t="shared" si="74"/>
        <v>353</v>
      </c>
      <c r="O93" s="5">
        <f t="shared" si="76"/>
        <v>330</v>
      </c>
      <c r="P93" s="5">
        <f t="shared" si="75"/>
        <v>365</v>
      </c>
      <c r="Q93" s="5">
        <f t="shared" si="62"/>
        <v>406</v>
      </c>
      <c r="R93" s="6">
        <f t="shared" si="63"/>
        <v>312</v>
      </c>
      <c r="S93" s="5">
        <f t="shared" si="64"/>
        <v>430</v>
      </c>
    </row>
    <row r="94" spans="1:19" s="2" customFormat="1" ht="17.100000000000001" customHeight="1">
      <c r="A94" s="2" t="s">
        <v>203</v>
      </c>
      <c r="B94" s="2" t="s">
        <v>204</v>
      </c>
      <c r="C94" s="3">
        <v>649</v>
      </c>
      <c r="D94" s="4">
        <v>589</v>
      </c>
      <c r="E94" s="5">
        <f t="shared" si="65"/>
        <v>336</v>
      </c>
      <c r="F94" s="5">
        <f t="shared" si="66"/>
        <v>471</v>
      </c>
      <c r="G94" s="5">
        <f t="shared" si="67"/>
        <v>436</v>
      </c>
      <c r="H94" s="5">
        <f t="shared" si="68"/>
        <v>418</v>
      </c>
      <c r="I94" s="5">
        <f t="shared" si="69"/>
        <v>412</v>
      </c>
      <c r="J94" s="5">
        <f t="shared" si="70"/>
        <v>398</v>
      </c>
      <c r="K94" s="5">
        <f t="shared" si="71"/>
        <v>383</v>
      </c>
      <c r="L94" s="5">
        <f t="shared" si="72"/>
        <v>377</v>
      </c>
      <c r="M94" s="5">
        <f t="shared" si="73"/>
        <v>359</v>
      </c>
      <c r="N94" s="5">
        <f t="shared" si="74"/>
        <v>353</v>
      </c>
      <c r="O94" s="5">
        <f t="shared" si="76"/>
        <v>330</v>
      </c>
      <c r="P94" s="5">
        <f t="shared" si="75"/>
        <v>365</v>
      </c>
      <c r="Q94" s="5">
        <f t="shared" si="62"/>
        <v>406</v>
      </c>
      <c r="R94" s="6">
        <f t="shared" si="63"/>
        <v>312</v>
      </c>
      <c r="S94" s="5">
        <f t="shared" si="64"/>
        <v>430</v>
      </c>
    </row>
    <row r="95" spans="1:19" s="2" customFormat="1" ht="18" customHeight="1">
      <c r="A95" s="2" t="s">
        <v>205</v>
      </c>
      <c r="B95" s="2" t="s">
        <v>206</v>
      </c>
      <c r="C95" s="3">
        <v>689</v>
      </c>
      <c r="D95" s="4">
        <v>629</v>
      </c>
      <c r="E95" s="5">
        <f t="shared" si="65"/>
        <v>359</v>
      </c>
      <c r="F95" s="5">
        <f t="shared" si="66"/>
        <v>503</v>
      </c>
      <c r="G95" s="5">
        <f t="shared" si="67"/>
        <v>465</v>
      </c>
      <c r="H95" s="5">
        <f t="shared" si="68"/>
        <v>447</v>
      </c>
      <c r="I95" s="5">
        <f t="shared" si="69"/>
        <v>440</v>
      </c>
      <c r="J95" s="5">
        <f t="shared" si="70"/>
        <v>425</v>
      </c>
      <c r="K95" s="5">
        <f t="shared" si="71"/>
        <v>409</v>
      </c>
      <c r="L95" s="5">
        <f t="shared" si="72"/>
        <v>403</v>
      </c>
      <c r="M95" s="5">
        <f t="shared" si="73"/>
        <v>384</v>
      </c>
      <c r="N95" s="5">
        <f t="shared" si="74"/>
        <v>377</v>
      </c>
      <c r="O95" s="5">
        <f t="shared" si="76"/>
        <v>352</v>
      </c>
      <c r="P95" s="5">
        <f t="shared" si="75"/>
        <v>390</v>
      </c>
      <c r="Q95" s="5">
        <f t="shared" si="62"/>
        <v>434</v>
      </c>
      <c r="R95" s="6">
        <f t="shared" si="63"/>
        <v>333</v>
      </c>
      <c r="S95" s="5">
        <f t="shared" si="64"/>
        <v>459</v>
      </c>
    </row>
    <row r="96" spans="1:19" s="2" customFormat="1" ht="18" customHeight="1">
      <c r="A96" s="2" t="s">
        <v>207</v>
      </c>
      <c r="B96" s="2" t="s">
        <v>208</v>
      </c>
      <c r="C96" s="3">
        <v>789</v>
      </c>
      <c r="D96" s="4">
        <v>719</v>
      </c>
      <c r="E96" s="5">
        <f t="shared" si="65"/>
        <v>410</v>
      </c>
      <c r="F96" s="5">
        <f t="shared" si="66"/>
        <v>575</v>
      </c>
      <c r="G96" s="5">
        <f t="shared" si="67"/>
        <v>532</v>
      </c>
      <c r="H96" s="5">
        <f t="shared" si="68"/>
        <v>510</v>
      </c>
      <c r="I96" s="5">
        <f t="shared" si="69"/>
        <v>503</v>
      </c>
      <c r="J96" s="5">
        <f t="shared" si="70"/>
        <v>485</v>
      </c>
      <c r="K96" s="5">
        <f t="shared" si="71"/>
        <v>467</v>
      </c>
      <c r="L96" s="5">
        <f t="shared" si="72"/>
        <v>460</v>
      </c>
      <c r="M96" s="5">
        <f t="shared" si="73"/>
        <v>439</v>
      </c>
      <c r="N96" s="5">
        <f t="shared" si="74"/>
        <v>431</v>
      </c>
      <c r="O96" s="5">
        <f t="shared" si="76"/>
        <v>403</v>
      </c>
      <c r="P96" s="5">
        <f t="shared" si="75"/>
        <v>446</v>
      </c>
      <c r="Q96" s="5">
        <f t="shared" si="62"/>
        <v>496</v>
      </c>
      <c r="R96" s="6">
        <f t="shared" si="63"/>
        <v>381</v>
      </c>
      <c r="S96" s="5">
        <f t="shared" si="64"/>
        <v>525</v>
      </c>
    </row>
    <row r="97" spans="1:19" s="2" customFormat="1" ht="18" customHeight="1">
      <c r="A97" s="2" t="s">
        <v>209</v>
      </c>
      <c r="B97" s="2" t="s">
        <v>210</v>
      </c>
      <c r="C97" s="3">
        <v>849</v>
      </c>
      <c r="D97" s="4">
        <v>769</v>
      </c>
      <c r="E97" s="5">
        <f t="shared" si="65"/>
        <v>438</v>
      </c>
      <c r="F97" s="5">
        <f t="shared" si="66"/>
        <v>615</v>
      </c>
      <c r="G97" s="5">
        <f t="shared" si="67"/>
        <v>569</v>
      </c>
      <c r="H97" s="5">
        <f t="shared" si="68"/>
        <v>546</v>
      </c>
      <c r="I97" s="5">
        <f t="shared" si="69"/>
        <v>538</v>
      </c>
      <c r="J97" s="5">
        <f t="shared" si="70"/>
        <v>519</v>
      </c>
      <c r="K97" s="5">
        <f t="shared" si="71"/>
        <v>500</v>
      </c>
      <c r="L97" s="5">
        <f t="shared" si="72"/>
        <v>492</v>
      </c>
      <c r="M97" s="5">
        <f t="shared" si="73"/>
        <v>469</v>
      </c>
      <c r="N97" s="5">
        <f t="shared" si="74"/>
        <v>461</v>
      </c>
      <c r="O97" s="5">
        <f t="shared" si="76"/>
        <v>431</v>
      </c>
      <c r="P97" s="5">
        <f t="shared" si="75"/>
        <v>477</v>
      </c>
      <c r="Q97" s="5">
        <f t="shared" si="62"/>
        <v>531</v>
      </c>
      <c r="R97" s="6">
        <f t="shared" si="63"/>
        <v>408</v>
      </c>
      <c r="S97" s="5">
        <f t="shared" si="64"/>
        <v>561</v>
      </c>
    </row>
    <row r="98" spans="1:19" s="2" customFormat="1" ht="31.5">
      <c r="A98" s="12" t="s">
        <v>211</v>
      </c>
      <c r="B98" s="15" t="s">
        <v>212</v>
      </c>
      <c r="C98" s="3">
        <v>199</v>
      </c>
      <c r="D98" s="4">
        <v>179</v>
      </c>
      <c r="E98" s="5">
        <f t="shared" si="65"/>
        <v>102</v>
      </c>
      <c r="F98" s="5">
        <f t="shared" si="66"/>
        <v>143</v>
      </c>
      <c r="G98" s="5">
        <f t="shared" si="67"/>
        <v>132</v>
      </c>
      <c r="H98" s="5">
        <f t="shared" si="68"/>
        <v>127</v>
      </c>
      <c r="I98" s="5">
        <f t="shared" si="69"/>
        <v>125</v>
      </c>
      <c r="J98" s="5">
        <f t="shared" si="70"/>
        <v>121</v>
      </c>
      <c r="K98" s="5">
        <f t="shared" si="71"/>
        <v>116</v>
      </c>
      <c r="L98" s="5">
        <f t="shared" si="72"/>
        <v>115</v>
      </c>
      <c r="M98" s="5">
        <f t="shared" si="73"/>
        <v>109</v>
      </c>
      <c r="N98" s="5">
        <f t="shared" si="74"/>
        <v>107</v>
      </c>
      <c r="O98" s="5">
        <f t="shared" si="76"/>
        <v>100</v>
      </c>
      <c r="P98" s="5">
        <f t="shared" si="75"/>
        <v>111</v>
      </c>
      <c r="Q98" s="5">
        <f t="shared" si="62"/>
        <v>124</v>
      </c>
      <c r="R98" s="6">
        <f t="shared" si="63"/>
        <v>95</v>
      </c>
      <c r="S98" s="5">
        <f t="shared" si="64"/>
        <v>131</v>
      </c>
    </row>
    <row r="99" spans="1:19" s="2" customFormat="1" ht="31.5">
      <c r="A99" s="12" t="s">
        <v>213</v>
      </c>
      <c r="B99" s="15" t="s">
        <v>214</v>
      </c>
      <c r="C99" s="3">
        <v>189</v>
      </c>
      <c r="D99" s="4">
        <v>169</v>
      </c>
      <c r="E99" s="5">
        <f t="shared" si="65"/>
        <v>96</v>
      </c>
      <c r="F99" s="5">
        <f t="shared" si="66"/>
        <v>135</v>
      </c>
      <c r="G99" s="5">
        <f t="shared" si="67"/>
        <v>125</v>
      </c>
      <c r="H99" s="5">
        <f t="shared" si="68"/>
        <v>120</v>
      </c>
      <c r="I99" s="5">
        <f t="shared" si="69"/>
        <v>118</v>
      </c>
      <c r="J99" s="5">
        <f t="shared" si="70"/>
        <v>114</v>
      </c>
      <c r="K99" s="5">
        <f t="shared" si="71"/>
        <v>110</v>
      </c>
      <c r="L99" s="5">
        <f t="shared" si="72"/>
        <v>108</v>
      </c>
      <c r="M99" s="5">
        <f t="shared" si="73"/>
        <v>103</v>
      </c>
      <c r="N99" s="5">
        <f t="shared" si="74"/>
        <v>101</v>
      </c>
      <c r="O99" s="5">
        <f t="shared" si="76"/>
        <v>95</v>
      </c>
      <c r="P99" s="5">
        <f t="shared" si="75"/>
        <v>105</v>
      </c>
      <c r="Q99" s="5">
        <f t="shared" si="62"/>
        <v>117</v>
      </c>
      <c r="R99" s="6">
        <f t="shared" si="63"/>
        <v>90</v>
      </c>
      <c r="S99" s="5">
        <f t="shared" si="64"/>
        <v>123</v>
      </c>
    </row>
    <row r="100" spans="1:19" s="2" customFormat="1" ht="18" customHeight="1">
      <c r="A100" s="12" t="s">
        <v>215</v>
      </c>
      <c r="B100" s="15" t="s">
        <v>216</v>
      </c>
      <c r="C100" s="3">
        <v>1009</v>
      </c>
      <c r="D100" s="4">
        <v>919</v>
      </c>
      <c r="E100" s="5">
        <f t="shared" si="65"/>
        <v>524</v>
      </c>
      <c r="F100" s="5">
        <f t="shared" si="66"/>
        <v>735</v>
      </c>
      <c r="G100" s="5">
        <f t="shared" si="67"/>
        <v>680</v>
      </c>
      <c r="H100" s="5">
        <f t="shared" si="68"/>
        <v>652</v>
      </c>
      <c r="I100" s="5">
        <f t="shared" si="69"/>
        <v>643</v>
      </c>
      <c r="J100" s="5">
        <f t="shared" si="70"/>
        <v>620</v>
      </c>
      <c r="K100" s="5">
        <f t="shared" si="71"/>
        <v>597</v>
      </c>
      <c r="L100" s="5">
        <f t="shared" si="72"/>
        <v>588</v>
      </c>
      <c r="M100" s="5">
        <f t="shared" si="73"/>
        <v>561</v>
      </c>
      <c r="N100" s="5">
        <f t="shared" si="74"/>
        <v>551</v>
      </c>
      <c r="O100" s="5">
        <f t="shared" si="76"/>
        <v>515</v>
      </c>
      <c r="P100" s="5">
        <f t="shared" si="75"/>
        <v>570</v>
      </c>
      <c r="Q100" s="5">
        <f t="shared" si="62"/>
        <v>634</v>
      </c>
      <c r="R100" s="6">
        <f t="shared" si="63"/>
        <v>487</v>
      </c>
      <c r="S100" s="5">
        <f t="shared" si="64"/>
        <v>671</v>
      </c>
    </row>
    <row r="101" spans="1:19" s="2" customFormat="1" ht="18" customHeight="1">
      <c r="A101" s="12" t="s">
        <v>217</v>
      </c>
      <c r="B101" s="15" t="s">
        <v>218</v>
      </c>
      <c r="C101" s="3">
        <v>1389</v>
      </c>
      <c r="D101" s="4">
        <v>1259</v>
      </c>
      <c r="E101" s="5">
        <f t="shared" si="65"/>
        <v>718</v>
      </c>
      <c r="F101" s="5">
        <f t="shared" si="66"/>
        <v>1007</v>
      </c>
      <c r="G101" s="5">
        <f t="shared" si="67"/>
        <v>932</v>
      </c>
      <c r="H101" s="5">
        <f t="shared" si="68"/>
        <v>894</v>
      </c>
      <c r="I101" s="5">
        <f t="shared" si="69"/>
        <v>881</v>
      </c>
      <c r="J101" s="5">
        <f t="shared" si="70"/>
        <v>850</v>
      </c>
      <c r="K101" s="5">
        <f t="shared" si="71"/>
        <v>818</v>
      </c>
      <c r="L101" s="5">
        <f t="shared" si="72"/>
        <v>806</v>
      </c>
      <c r="M101" s="5">
        <f t="shared" si="73"/>
        <v>768</v>
      </c>
      <c r="N101" s="5">
        <f t="shared" si="74"/>
        <v>755</v>
      </c>
      <c r="O101" s="5">
        <f t="shared" si="76"/>
        <v>705</v>
      </c>
      <c r="P101" s="5">
        <f t="shared" si="75"/>
        <v>781</v>
      </c>
      <c r="Q101" s="5">
        <f t="shared" si="62"/>
        <v>869</v>
      </c>
      <c r="R101" s="6">
        <f t="shared" si="63"/>
        <v>667</v>
      </c>
      <c r="S101" s="5">
        <f t="shared" si="64"/>
        <v>919</v>
      </c>
    </row>
    <row r="102" spans="1:19" ht="18" customHeight="1">
      <c r="A102" s="12" t="s">
        <v>219</v>
      </c>
      <c r="B102" s="2" t="s">
        <v>220</v>
      </c>
      <c r="C102" s="3">
        <v>1039</v>
      </c>
      <c r="D102" s="4">
        <v>949</v>
      </c>
      <c r="E102" s="5">
        <f t="shared" si="65"/>
        <v>541</v>
      </c>
      <c r="F102" s="5">
        <f t="shared" si="66"/>
        <v>759</v>
      </c>
      <c r="G102" s="5">
        <f t="shared" si="67"/>
        <v>702</v>
      </c>
      <c r="H102" s="5">
        <f t="shared" si="68"/>
        <v>674</v>
      </c>
      <c r="I102" s="5">
        <f t="shared" si="69"/>
        <v>664</v>
      </c>
      <c r="J102" s="5">
        <f t="shared" si="70"/>
        <v>641</v>
      </c>
      <c r="K102" s="5">
        <f t="shared" si="71"/>
        <v>617</v>
      </c>
      <c r="L102" s="5">
        <f t="shared" si="72"/>
        <v>607</v>
      </c>
      <c r="M102" s="5">
        <f t="shared" si="73"/>
        <v>579</v>
      </c>
      <c r="N102" s="5">
        <f t="shared" si="74"/>
        <v>569</v>
      </c>
      <c r="O102" s="5">
        <f t="shared" si="76"/>
        <v>531</v>
      </c>
      <c r="P102" s="5">
        <f t="shared" si="75"/>
        <v>588</v>
      </c>
      <c r="Q102" s="5">
        <f t="shared" si="62"/>
        <v>655</v>
      </c>
      <c r="R102" s="6">
        <f t="shared" si="63"/>
        <v>503</v>
      </c>
      <c r="S102" s="5">
        <f t="shared" si="64"/>
        <v>693</v>
      </c>
    </row>
    <row r="103" spans="1:19" ht="18" customHeight="1">
      <c r="A103" s="12" t="s">
        <v>221</v>
      </c>
      <c r="B103" s="2" t="s">
        <v>222</v>
      </c>
      <c r="C103" s="3">
        <v>1409</v>
      </c>
      <c r="D103" s="4">
        <v>1279</v>
      </c>
      <c r="E103" s="5">
        <f t="shared" si="65"/>
        <v>729</v>
      </c>
      <c r="F103" s="5">
        <f t="shared" si="66"/>
        <v>1023</v>
      </c>
      <c r="G103" s="5">
        <f t="shared" si="67"/>
        <v>946</v>
      </c>
      <c r="H103" s="5">
        <f t="shared" si="68"/>
        <v>908</v>
      </c>
      <c r="I103" s="5">
        <f t="shared" si="69"/>
        <v>895</v>
      </c>
      <c r="J103" s="5">
        <f t="shared" si="70"/>
        <v>863</v>
      </c>
      <c r="K103" s="5">
        <f t="shared" si="71"/>
        <v>831</v>
      </c>
      <c r="L103" s="5">
        <f t="shared" si="72"/>
        <v>819</v>
      </c>
      <c r="M103" s="5">
        <f t="shared" si="73"/>
        <v>780</v>
      </c>
      <c r="N103" s="5">
        <f t="shared" si="74"/>
        <v>767</v>
      </c>
      <c r="O103" s="5">
        <f t="shared" si="76"/>
        <v>716</v>
      </c>
      <c r="P103" s="5">
        <f t="shared" si="75"/>
        <v>793</v>
      </c>
      <c r="Q103" s="5">
        <f t="shared" si="62"/>
        <v>883</v>
      </c>
      <c r="R103" s="6">
        <f t="shared" si="63"/>
        <v>678</v>
      </c>
      <c r="S103" s="5">
        <f t="shared" si="64"/>
        <v>934</v>
      </c>
    </row>
    <row r="104" spans="1:19" ht="18" customHeight="1">
      <c r="A104" s="6" t="s">
        <v>223</v>
      </c>
      <c r="B104" s="19" t="s">
        <v>224</v>
      </c>
      <c r="C104" s="3">
        <v>199</v>
      </c>
      <c r="D104" s="4">
        <v>179</v>
      </c>
      <c r="E104" s="5">
        <f t="shared" si="65"/>
        <v>102</v>
      </c>
      <c r="F104" s="5">
        <f t="shared" si="66"/>
        <v>143</v>
      </c>
      <c r="G104" s="5">
        <f t="shared" si="67"/>
        <v>132</v>
      </c>
      <c r="H104" s="5">
        <f t="shared" si="68"/>
        <v>127</v>
      </c>
      <c r="I104" s="5">
        <f t="shared" si="69"/>
        <v>125</v>
      </c>
      <c r="J104" s="5">
        <f t="shared" si="70"/>
        <v>121</v>
      </c>
      <c r="K104" s="5">
        <f t="shared" si="71"/>
        <v>116</v>
      </c>
      <c r="L104" s="5">
        <f t="shared" si="72"/>
        <v>115</v>
      </c>
      <c r="M104" s="5">
        <f t="shared" si="73"/>
        <v>109</v>
      </c>
      <c r="N104" s="5">
        <f t="shared" si="74"/>
        <v>107</v>
      </c>
      <c r="O104" s="5">
        <f t="shared" si="76"/>
        <v>100</v>
      </c>
      <c r="P104" s="5">
        <f t="shared" si="75"/>
        <v>111</v>
      </c>
      <c r="Q104" s="5">
        <f t="shared" si="62"/>
        <v>124</v>
      </c>
      <c r="R104" s="6">
        <f t="shared" si="63"/>
        <v>95</v>
      </c>
      <c r="S104" s="5">
        <f t="shared" si="64"/>
        <v>131</v>
      </c>
    </row>
    <row r="105" spans="1:19" ht="18" customHeight="1">
      <c r="A105" s="6" t="s">
        <v>225</v>
      </c>
      <c r="B105" s="10" t="s">
        <v>226</v>
      </c>
      <c r="C105" s="3">
        <v>2449</v>
      </c>
      <c r="D105" s="4">
        <v>2229</v>
      </c>
      <c r="E105" s="5">
        <f t="shared" si="65"/>
        <v>1271</v>
      </c>
      <c r="F105" s="5">
        <f t="shared" si="66"/>
        <v>1783</v>
      </c>
      <c r="G105" s="5">
        <f t="shared" si="67"/>
        <v>1649</v>
      </c>
      <c r="H105" s="5">
        <f t="shared" si="68"/>
        <v>1583</v>
      </c>
      <c r="I105" s="5">
        <f t="shared" si="69"/>
        <v>1560</v>
      </c>
      <c r="J105" s="5">
        <f t="shared" si="70"/>
        <v>1505</v>
      </c>
      <c r="K105" s="5">
        <f t="shared" si="71"/>
        <v>1449</v>
      </c>
      <c r="L105" s="5">
        <f t="shared" si="72"/>
        <v>1427</v>
      </c>
      <c r="M105" s="5">
        <f t="shared" si="73"/>
        <v>1360</v>
      </c>
      <c r="N105" s="5">
        <f t="shared" si="74"/>
        <v>1337</v>
      </c>
      <c r="O105" s="5">
        <f t="shared" si="76"/>
        <v>1248</v>
      </c>
      <c r="P105" s="5">
        <f t="shared" si="75"/>
        <v>1382</v>
      </c>
      <c r="Q105" s="5">
        <f t="shared" si="62"/>
        <v>1538</v>
      </c>
      <c r="R105" s="6">
        <f t="shared" si="63"/>
        <v>1181</v>
      </c>
      <c r="S105" s="5">
        <f t="shared" si="64"/>
        <v>1627</v>
      </c>
    </row>
    <row r="106" spans="1:19" ht="18" customHeight="1">
      <c r="A106" s="6" t="s">
        <v>227</v>
      </c>
      <c r="B106" s="10" t="s">
        <v>228</v>
      </c>
      <c r="C106" s="3">
        <v>239</v>
      </c>
      <c r="D106" s="4">
        <v>219</v>
      </c>
      <c r="E106" s="5">
        <f t="shared" si="65"/>
        <v>125</v>
      </c>
      <c r="F106" s="5">
        <f t="shared" si="66"/>
        <v>175</v>
      </c>
      <c r="G106" s="5">
        <f t="shared" si="67"/>
        <v>162</v>
      </c>
      <c r="H106" s="5">
        <f t="shared" si="68"/>
        <v>155</v>
      </c>
      <c r="I106" s="5">
        <f t="shared" si="69"/>
        <v>153</v>
      </c>
      <c r="J106" s="5">
        <f t="shared" si="70"/>
        <v>148</v>
      </c>
      <c r="K106" s="5">
        <f t="shared" si="71"/>
        <v>142</v>
      </c>
      <c r="L106" s="5">
        <f t="shared" si="72"/>
        <v>140</v>
      </c>
      <c r="M106" s="5">
        <f t="shared" si="73"/>
        <v>134</v>
      </c>
      <c r="N106" s="5">
        <f t="shared" si="74"/>
        <v>131</v>
      </c>
      <c r="O106" s="5">
        <f t="shared" si="76"/>
        <v>123</v>
      </c>
      <c r="P106" s="5">
        <f t="shared" si="75"/>
        <v>136</v>
      </c>
      <c r="Q106" s="5">
        <f t="shared" si="62"/>
        <v>151</v>
      </c>
      <c r="R106" s="6">
        <f t="shared" si="63"/>
        <v>116</v>
      </c>
      <c r="S106" s="5">
        <f t="shared" si="64"/>
        <v>160</v>
      </c>
    </row>
    <row r="107" spans="1:19" ht="18" customHeight="1">
      <c r="A107" s="6" t="s">
        <v>229</v>
      </c>
      <c r="B107" s="10" t="s">
        <v>230</v>
      </c>
      <c r="C107" s="3">
        <v>239</v>
      </c>
      <c r="D107" s="4">
        <v>219</v>
      </c>
      <c r="E107" s="5">
        <f t="shared" si="65"/>
        <v>125</v>
      </c>
      <c r="F107" s="5">
        <f t="shared" si="66"/>
        <v>175</v>
      </c>
      <c r="G107" s="5">
        <f t="shared" si="67"/>
        <v>162</v>
      </c>
      <c r="H107" s="5">
        <f t="shared" si="68"/>
        <v>155</v>
      </c>
      <c r="I107" s="5">
        <f t="shared" si="69"/>
        <v>153</v>
      </c>
      <c r="J107" s="5">
        <f t="shared" si="70"/>
        <v>148</v>
      </c>
      <c r="K107" s="5">
        <f t="shared" si="71"/>
        <v>142</v>
      </c>
      <c r="L107" s="5">
        <f t="shared" si="72"/>
        <v>140</v>
      </c>
      <c r="M107" s="5">
        <f t="shared" si="73"/>
        <v>134</v>
      </c>
      <c r="N107" s="5">
        <f t="shared" si="74"/>
        <v>131</v>
      </c>
      <c r="O107" s="5">
        <f t="shared" si="76"/>
        <v>123</v>
      </c>
      <c r="P107" s="5">
        <f t="shared" si="75"/>
        <v>136</v>
      </c>
      <c r="Q107" s="5">
        <f t="shared" si="62"/>
        <v>151</v>
      </c>
      <c r="R107" s="6">
        <f t="shared" si="63"/>
        <v>116</v>
      </c>
      <c r="S107" s="5">
        <f t="shared" si="64"/>
        <v>160</v>
      </c>
    </row>
    <row r="108" spans="1:19" ht="18" customHeight="1">
      <c r="A108" s="6" t="s">
        <v>231</v>
      </c>
      <c r="B108" s="10" t="s">
        <v>232</v>
      </c>
      <c r="C108" s="3">
        <v>129</v>
      </c>
      <c r="D108" s="4">
        <v>119</v>
      </c>
      <c r="E108" s="5">
        <f t="shared" si="65"/>
        <v>68</v>
      </c>
      <c r="F108" s="5">
        <f t="shared" si="66"/>
        <v>95</v>
      </c>
      <c r="G108" s="5">
        <f t="shared" si="67"/>
        <v>88</v>
      </c>
      <c r="H108" s="5">
        <f t="shared" si="68"/>
        <v>84</v>
      </c>
      <c r="I108" s="5">
        <f t="shared" si="69"/>
        <v>83</v>
      </c>
      <c r="J108" s="5">
        <f t="shared" si="70"/>
        <v>80</v>
      </c>
      <c r="K108" s="5">
        <f t="shared" si="71"/>
        <v>77</v>
      </c>
      <c r="L108" s="5">
        <f t="shared" si="72"/>
        <v>76</v>
      </c>
      <c r="M108" s="5">
        <f t="shared" si="73"/>
        <v>73</v>
      </c>
      <c r="N108" s="5">
        <f t="shared" si="74"/>
        <v>71</v>
      </c>
      <c r="O108" s="5">
        <f t="shared" si="76"/>
        <v>67</v>
      </c>
      <c r="P108" s="5">
        <f t="shared" si="75"/>
        <v>74</v>
      </c>
      <c r="Q108" s="5">
        <f t="shared" si="62"/>
        <v>82</v>
      </c>
      <c r="R108" s="6">
        <f t="shared" si="63"/>
        <v>63</v>
      </c>
      <c r="S108" s="5">
        <f t="shared" si="64"/>
        <v>87</v>
      </c>
    </row>
    <row r="109" spans="1:19" ht="18" customHeight="1">
      <c r="A109" s="6" t="s">
        <v>233</v>
      </c>
      <c r="B109" s="2" t="s">
        <v>234</v>
      </c>
      <c r="C109" s="3">
        <v>1459</v>
      </c>
      <c r="D109" s="4">
        <v>1329</v>
      </c>
      <c r="E109" s="5">
        <f t="shared" ref="E109:E144" si="77">ROUND((D109/100)*57,0)</f>
        <v>758</v>
      </c>
      <c r="F109" s="5">
        <f t="shared" ref="F109:F144" si="78">ROUND((D109/100)*80,0)</f>
        <v>1063</v>
      </c>
      <c r="G109" s="5">
        <f t="shared" ref="G109:G144" si="79">ROUND((D109/100)*74,0)</f>
        <v>983</v>
      </c>
      <c r="H109" s="5">
        <f t="shared" ref="H109:H144" si="80">ROUND((D109/100)*71,0)</f>
        <v>944</v>
      </c>
      <c r="I109" s="5">
        <f t="shared" ref="I109:I144" si="81">ROUND((D109/100)*70,0)</f>
        <v>930</v>
      </c>
      <c r="J109" s="5">
        <f t="shared" ref="J109:J144" si="82">ROUND((D109/100)*67.5,0)</f>
        <v>897</v>
      </c>
      <c r="K109" s="5">
        <f t="shared" ref="K109:K144" si="83">ROUND((D109/100)*65,0)</f>
        <v>864</v>
      </c>
      <c r="L109" s="5">
        <f t="shared" ref="L109:L144" si="84">ROUND((D109/100)*64,0)</f>
        <v>851</v>
      </c>
      <c r="M109" s="5">
        <f t="shared" ref="M109:M144" si="85">ROUND((D109/100)*61,0)</f>
        <v>811</v>
      </c>
      <c r="N109" s="5">
        <f t="shared" ref="N109:N144" si="86">ROUND((D109/100)*60,0)</f>
        <v>797</v>
      </c>
      <c r="O109" s="5">
        <f t="shared" si="76"/>
        <v>744</v>
      </c>
      <c r="P109" s="5">
        <f t="shared" ref="P109:P144" si="87">ROUND((D109/100)*62,0)</f>
        <v>824</v>
      </c>
      <c r="Q109" s="5">
        <f t="shared" si="62"/>
        <v>917</v>
      </c>
      <c r="R109" s="6">
        <f t="shared" si="63"/>
        <v>704</v>
      </c>
      <c r="S109" s="5">
        <f t="shared" si="64"/>
        <v>970</v>
      </c>
    </row>
    <row r="110" spans="1:19" ht="23.1" customHeight="1">
      <c r="A110" s="2" t="s">
        <v>235</v>
      </c>
      <c r="B110" s="2" t="s">
        <v>236</v>
      </c>
      <c r="C110" s="3">
        <v>769</v>
      </c>
      <c r="D110" s="4">
        <v>699</v>
      </c>
      <c r="E110" s="5">
        <f t="shared" si="77"/>
        <v>398</v>
      </c>
      <c r="F110" s="5">
        <f t="shared" si="78"/>
        <v>559</v>
      </c>
      <c r="G110" s="5">
        <f t="shared" si="79"/>
        <v>517</v>
      </c>
      <c r="H110" s="5">
        <f t="shared" si="80"/>
        <v>496</v>
      </c>
      <c r="I110" s="5">
        <f t="shared" si="81"/>
        <v>489</v>
      </c>
      <c r="J110" s="5">
        <f t="shared" si="82"/>
        <v>472</v>
      </c>
      <c r="K110" s="5">
        <f t="shared" si="83"/>
        <v>454</v>
      </c>
      <c r="L110" s="5">
        <f t="shared" si="84"/>
        <v>447</v>
      </c>
      <c r="M110" s="5">
        <f t="shared" si="85"/>
        <v>426</v>
      </c>
      <c r="N110" s="5">
        <f t="shared" si="86"/>
        <v>419</v>
      </c>
      <c r="O110" s="5">
        <f t="shared" si="76"/>
        <v>391</v>
      </c>
      <c r="P110" s="5">
        <f t="shared" si="87"/>
        <v>433</v>
      </c>
      <c r="Q110" s="5">
        <f t="shared" si="62"/>
        <v>482</v>
      </c>
      <c r="R110" s="6">
        <f t="shared" si="63"/>
        <v>370</v>
      </c>
      <c r="S110" s="5">
        <f t="shared" si="64"/>
        <v>510</v>
      </c>
    </row>
    <row r="111" spans="1:19" ht="24" customHeight="1">
      <c r="A111" s="2" t="s">
        <v>237</v>
      </c>
      <c r="B111" s="2" t="s">
        <v>238</v>
      </c>
      <c r="C111" s="3">
        <v>799</v>
      </c>
      <c r="D111" s="4">
        <v>729</v>
      </c>
      <c r="E111" s="5">
        <f t="shared" si="77"/>
        <v>416</v>
      </c>
      <c r="F111" s="5">
        <f t="shared" si="78"/>
        <v>583</v>
      </c>
      <c r="G111" s="5">
        <f t="shared" si="79"/>
        <v>539</v>
      </c>
      <c r="H111" s="5">
        <f t="shared" si="80"/>
        <v>518</v>
      </c>
      <c r="I111" s="5">
        <f t="shared" si="81"/>
        <v>510</v>
      </c>
      <c r="J111" s="5">
        <f t="shared" si="82"/>
        <v>492</v>
      </c>
      <c r="K111" s="5">
        <f t="shared" si="83"/>
        <v>474</v>
      </c>
      <c r="L111" s="5">
        <f t="shared" si="84"/>
        <v>467</v>
      </c>
      <c r="M111" s="5">
        <f t="shared" si="85"/>
        <v>445</v>
      </c>
      <c r="N111" s="5">
        <f t="shared" si="86"/>
        <v>437</v>
      </c>
      <c r="O111" s="5">
        <f t="shared" si="76"/>
        <v>408</v>
      </c>
      <c r="P111" s="5">
        <f t="shared" si="87"/>
        <v>452</v>
      </c>
      <c r="Q111" s="5">
        <f t="shared" si="62"/>
        <v>503</v>
      </c>
      <c r="R111" s="6">
        <f t="shared" si="63"/>
        <v>386</v>
      </c>
      <c r="S111" s="5">
        <f t="shared" si="64"/>
        <v>532</v>
      </c>
    </row>
    <row r="112" spans="1:19" ht="18" customHeight="1">
      <c r="A112" s="2" t="s">
        <v>239</v>
      </c>
      <c r="B112" s="2" t="s">
        <v>240</v>
      </c>
      <c r="C112" s="3">
        <v>839</v>
      </c>
      <c r="D112" s="4">
        <v>759</v>
      </c>
      <c r="E112" s="5">
        <f t="shared" si="77"/>
        <v>433</v>
      </c>
      <c r="F112" s="5">
        <f t="shared" si="78"/>
        <v>607</v>
      </c>
      <c r="G112" s="5">
        <f t="shared" si="79"/>
        <v>562</v>
      </c>
      <c r="H112" s="5">
        <f t="shared" si="80"/>
        <v>539</v>
      </c>
      <c r="I112" s="5">
        <f t="shared" si="81"/>
        <v>531</v>
      </c>
      <c r="J112" s="5">
        <f t="shared" si="82"/>
        <v>512</v>
      </c>
      <c r="K112" s="5">
        <f t="shared" si="83"/>
        <v>493</v>
      </c>
      <c r="L112" s="5">
        <f t="shared" si="84"/>
        <v>486</v>
      </c>
      <c r="M112" s="5">
        <f t="shared" si="85"/>
        <v>463</v>
      </c>
      <c r="N112" s="5">
        <f t="shared" si="86"/>
        <v>455</v>
      </c>
      <c r="O112" s="5">
        <f t="shared" si="76"/>
        <v>425</v>
      </c>
      <c r="P112" s="5">
        <f t="shared" si="87"/>
        <v>471</v>
      </c>
      <c r="Q112" s="5">
        <f t="shared" si="62"/>
        <v>524</v>
      </c>
      <c r="R112" s="6">
        <f t="shared" si="63"/>
        <v>402</v>
      </c>
      <c r="S112" s="5">
        <f t="shared" si="64"/>
        <v>554</v>
      </c>
    </row>
    <row r="113" spans="1:19" ht="18" customHeight="1">
      <c r="A113" s="2" t="s">
        <v>241</v>
      </c>
      <c r="B113" s="2" t="s">
        <v>242</v>
      </c>
      <c r="C113" s="3">
        <v>859</v>
      </c>
      <c r="D113" s="4">
        <v>779</v>
      </c>
      <c r="E113" s="5">
        <f t="shared" si="77"/>
        <v>444</v>
      </c>
      <c r="F113" s="5">
        <f t="shared" si="78"/>
        <v>623</v>
      </c>
      <c r="G113" s="5">
        <f t="shared" si="79"/>
        <v>576</v>
      </c>
      <c r="H113" s="5">
        <f t="shared" si="80"/>
        <v>553</v>
      </c>
      <c r="I113" s="5">
        <f t="shared" si="81"/>
        <v>545</v>
      </c>
      <c r="J113" s="5">
        <f t="shared" si="82"/>
        <v>526</v>
      </c>
      <c r="K113" s="5">
        <f t="shared" si="83"/>
        <v>506</v>
      </c>
      <c r="L113" s="5">
        <f t="shared" si="84"/>
        <v>499</v>
      </c>
      <c r="M113" s="5">
        <f t="shared" si="85"/>
        <v>475</v>
      </c>
      <c r="N113" s="5">
        <f t="shared" si="86"/>
        <v>467</v>
      </c>
      <c r="O113" s="5">
        <f t="shared" si="76"/>
        <v>436</v>
      </c>
      <c r="P113" s="5">
        <f t="shared" si="87"/>
        <v>483</v>
      </c>
      <c r="Q113" s="5">
        <f t="shared" si="62"/>
        <v>538</v>
      </c>
      <c r="R113" s="6">
        <f t="shared" si="63"/>
        <v>413</v>
      </c>
      <c r="S113" s="5">
        <f t="shared" si="64"/>
        <v>569</v>
      </c>
    </row>
    <row r="114" spans="1:19" s="8" customFormat="1" ht="18" customHeight="1">
      <c r="A114" s="2" t="s">
        <v>243</v>
      </c>
      <c r="B114" s="2" t="s">
        <v>244</v>
      </c>
      <c r="C114" s="3">
        <v>899</v>
      </c>
      <c r="D114" s="4">
        <v>819</v>
      </c>
      <c r="E114" s="5">
        <f t="shared" si="77"/>
        <v>467</v>
      </c>
      <c r="F114" s="5">
        <f t="shared" si="78"/>
        <v>655</v>
      </c>
      <c r="G114" s="5">
        <f t="shared" si="79"/>
        <v>606</v>
      </c>
      <c r="H114" s="5">
        <f t="shared" si="80"/>
        <v>581</v>
      </c>
      <c r="I114" s="5">
        <f t="shared" si="81"/>
        <v>573</v>
      </c>
      <c r="J114" s="5">
        <f t="shared" si="82"/>
        <v>553</v>
      </c>
      <c r="K114" s="5">
        <f t="shared" si="83"/>
        <v>532</v>
      </c>
      <c r="L114" s="5">
        <f t="shared" si="84"/>
        <v>524</v>
      </c>
      <c r="M114" s="5">
        <f t="shared" si="85"/>
        <v>500</v>
      </c>
      <c r="N114" s="5">
        <f t="shared" si="86"/>
        <v>491</v>
      </c>
      <c r="O114" s="5">
        <f t="shared" si="76"/>
        <v>459</v>
      </c>
      <c r="P114" s="5">
        <f t="shared" si="87"/>
        <v>508</v>
      </c>
      <c r="Q114" s="5">
        <f t="shared" si="62"/>
        <v>565</v>
      </c>
      <c r="R114" s="6">
        <f t="shared" si="63"/>
        <v>434</v>
      </c>
      <c r="S114" s="5">
        <f t="shared" si="64"/>
        <v>598</v>
      </c>
    </row>
    <row r="115" spans="1:19" s="8" customFormat="1" ht="18" customHeight="1">
      <c r="A115" s="2" t="s">
        <v>245</v>
      </c>
      <c r="B115" s="2" t="s">
        <v>246</v>
      </c>
      <c r="C115" s="3">
        <v>2789</v>
      </c>
      <c r="D115" s="4">
        <v>2539</v>
      </c>
      <c r="E115" s="5">
        <f t="shared" si="77"/>
        <v>1447</v>
      </c>
      <c r="F115" s="5">
        <f t="shared" si="78"/>
        <v>2031</v>
      </c>
      <c r="G115" s="5">
        <f t="shared" si="79"/>
        <v>1879</v>
      </c>
      <c r="H115" s="5">
        <f t="shared" si="80"/>
        <v>1803</v>
      </c>
      <c r="I115" s="5">
        <f t="shared" si="81"/>
        <v>1777</v>
      </c>
      <c r="J115" s="5">
        <f t="shared" si="82"/>
        <v>1714</v>
      </c>
      <c r="K115" s="5">
        <f t="shared" si="83"/>
        <v>1650</v>
      </c>
      <c r="L115" s="5">
        <f t="shared" si="84"/>
        <v>1625</v>
      </c>
      <c r="M115" s="5">
        <f t="shared" si="85"/>
        <v>1549</v>
      </c>
      <c r="N115" s="5">
        <f t="shared" si="86"/>
        <v>1523</v>
      </c>
      <c r="O115" s="5">
        <f t="shared" si="76"/>
        <v>1422</v>
      </c>
      <c r="P115" s="5">
        <f t="shared" si="87"/>
        <v>1574</v>
      </c>
      <c r="Q115" s="5">
        <f t="shared" si="62"/>
        <v>1752</v>
      </c>
      <c r="R115" s="6">
        <f t="shared" si="63"/>
        <v>1346</v>
      </c>
      <c r="S115" s="5">
        <f t="shared" si="64"/>
        <v>1853</v>
      </c>
    </row>
    <row r="116" spans="1:19" s="8" customFormat="1" ht="18.600000000000001" customHeight="1">
      <c r="A116" s="2" t="s">
        <v>247</v>
      </c>
      <c r="B116" s="2" t="s">
        <v>248</v>
      </c>
      <c r="C116" s="3">
        <v>2789</v>
      </c>
      <c r="D116" s="4">
        <v>2539</v>
      </c>
      <c r="E116" s="5">
        <f t="shared" si="77"/>
        <v>1447</v>
      </c>
      <c r="F116" s="5">
        <f t="shared" si="78"/>
        <v>2031</v>
      </c>
      <c r="G116" s="5">
        <f t="shared" si="79"/>
        <v>1879</v>
      </c>
      <c r="H116" s="5">
        <f t="shared" si="80"/>
        <v>1803</v>
      </c>
      <c r="I116" s="5">
        <f t="shared" si="81"/>
        <v>1777</v>
      </c>
      <c r="J116" s="5">
        <f t="shared" si="82"/>
        <v>1714</v>
      </c>
      <c r="K116" s="5">
        <f t="shared" si="83"/>
        <v>1650</v>
      </c>
      <c r="L116" s="5">
        <f t="shared" si="84"/>
        <v>1625</v>
      </c>
      <c r="M116" s="5">
        <f t="shared" si="85"/>
        <v>1549</v>
      </c>
      <c r="N116" s="5">
        <f t="shared" si="86"/>
        <v>1523</v>
      </c>
      <c r="O116" s="5">
        <f t="shared" si="76"/>
        <v>1422</v>
      </c>
      <c r="P116" s="5">
        <f t="shared" si="87"/>
        <v>1574</v>
      </c>
      <c r="Q116" s="5">
        <f t="shared" si="62"/>
        <v>1752</v>
      </c>
      <c r="R116" s="6">
        <f t="shared" si="63"/>
        <v>1346</v>
      </c>
      <c r="S116" s="5">
        <f t="shared" si="64"/>
        <v>1853</v>
      </c>
    </row>
    <row r="117" spans="1:19" ht="18" customHeight="1">
      <c r="A117" s="2" t="s">
        <v>249</v>
      </c>
      <c r="B117" s="2" t="s">
        <v>250</v>
      </c>
      <c r="C117" s="3">
        <v>3809</v>
      </c>
      <c r="D117" s="4">
        <v>3459</v>
      </c>
      <c r="E117" s="5">
        <f t="shared" si="77"/>
        <v>1972</v>
      </c>
      <c r="F117" s="5">
        <f t="shared" si="78"/>
        <v>2767</v>
      </c>
      <c r="G117" s="5">
        <f t="shared" si="79"/>
        <v>2560</v>
      </c>
      <c r="H117" s="5">
        <f t="shared" si="80"/>
        <v>2456</v>
      </c>
      <c r="I117" s="5">
        <f t="shared" si="81"/>
        <v>2421</v>
      </c>
      <c r="J117" s="5">
        <f t="shared" si="82"/>
        <v>2335</v>
      </c>
      <c r="K117" s="5">
        <f t="shared" si="83"/>
        <v>2248</v>
      </c>
      <c r="L117" s="5">
        <f t="shared" si="84"/>
        <v>2214</v>
      </c>
      <c r="M117" s="5">
        <f t="shared" si="85"/>
        <v>2110</v>
      </c>
      <c r="N117" s="5">
        <f t="shared" si="86"/>
        <v>2075</v>
      </c>
      <c r="O117" s="5">
        <f t="shared" si="76"/>
        <v>1937</v>
      </c>
      <c r="P117" s="5">
        <f t="shared" si="87"/>
        <v>2145</v>
      </c>
      <c r="Q117" s="5">
        <f t="shared" si="62"/>
        <v>2387</v>
      </c>
      <c r="R117" s="6">
        <f t="shared" si="63"/>
        <v>1833</v>
      </c>
      <c r="S117" s="5">
        <f t="shared" si="64"/>
        <v>2525</v>
      </c>
    </row>
    <row r="118" spans="1:19" s="8" customFormat="1" ht="18" customHeight="1">
      <c r="A118" s="2" t="s">
        <v>251</v>
      </c>
      <c r="B118" s="2" t="s">
        <v>252</v>
      </c>
      <c r="C118" s="3">
        <v>3809</v>
      </c>
      <c r="D118" s="4">
        <v>3459</v>
      </c>
      <c r="E118" s="5">
        <f t="shared" si="77"/>
        <v>1972</v>
      </c>
      <c r="F118" s="5">
        <f t="shared" si="78"/>
        <v>2767</v>
      </c>
      <c r="G118" s="5">
        <f t="shared" si="79"/>
        <v>2560</v>
      </c>
      <c r="H118" s="5">
        <f t="shared" si="80"/>
        <v>2456</v>
      </c>
      <c r="I118" s="5">
        <f t="shared" si="81"/>
        <v>2421</v>
      </c>
      <c r="J118" s="5">
        <f t="shared" si="82"/>
        <v>2335</v>
      </c>
      <c r="K118" s="5">
        <f t="shared" si="83"/>
        <v>2248</v>
      </c>
      <c r="L118" s="5">
        <f t="shared" si="84"/>
        <v>2214</v>
      </c>
      <c r="M118" s="5">
        <f t="shared" si="85"/>
        <v>2110</v>
      </c>
      <c r="N118" s="5">
        <f t="shared" si="86"/>
        <v>2075</v>
      </c>
      <c r="O118" s="5">
        <f t="shared" si="76"/>
        <v>1937</v>
      </c>
      <c r="P118" s="5">
        <f t="shared" si="87"/>
        <v>2145</v>
      </c>
      <c r="Q118" s="5">
        <f t="shared" si="62"/>
        <v>2387</v>
      </c>
      <c r="R118" s="6">
        <f t="shared" si="63"/>
        <v>1833</v>
      </c>
      <c r="S118" s="5">
        <f t="shared" si="64"/>
        <v>2525</v>
      </c>
    </row>
    <row r="119" spans="1:19" s="8" customFormat="1" ht="18" customHeight="1">
      <c r="A119" s="2" t="s">
        <v>253</v>
      </c>
      <c r="B119" s="2" t="s">
        <v>254</v>
      </c>
      <c r="C119" s="3">
        <v>3559</v>
      </c>
      <c r="D119" s="4">
        <v>3239</v>
      </c>
      <c r="E119" s="5">
        <f t="shared" ref="E119" si="88">ROUND((D119/100)*57,0)</f>
        <v>1846</v>
      </c>
      <c r="F119" s="5">
        <f t="shared" ref="F119" si="89">ROUND((D119/100)*80,0)</f>
        <v>2591</v>
      </c>
      <c r="G119" s="5">
        <f t="shared" ref="G119" si="90">ROUND((D119/100)*74,0)</f>
        <v>2397</v>
      </c>
      <c r="H119" s="5">
        <f t="shared" ref="H119" si="91">ROUND((D119/100)*71,0)</f>
        <v>2300</v>
      </c>
      <c r="I119" s="5">
        <f t="shared" ref="I119" si="92">ROUND((D119/100)*70,0)</f>
        <v>2267</v>
      </c>
      <c r="J119" s="5">
        <f t="shared" ref="J119" si="93">ROUND((D119/100)*67.5,0)</f>
        <v>2186</v>
      </c>
      <c r="K119" s="5">
        <f t="shared" ref="K119" si="94">ROUND((D119/100)*65,0)</f>
        <v>2105</v>
      </c>
      <c r="L119" s="5">
        <f t="shared" ref="L119" si="95">ROUND((D119/100)*64,0)</f>
        <v>2073</v>
      </c>
      <c r="M119" s="5">
        <f t="shared" ref="M119" si="96">ROUND((D119/100)*61,0)</f>
        <v>1976</v>
      </c>
      <c r="N119" s="5">
        <f t="shared" ref="N119" si="97">ROUND((D119/100)*60,0)</f>
        <v>1943</v>
      </c>
      <c r="O119" s="5">
        <f t="shared" ref="O119" si="98">ROUND((D119/100)*56,0)</f>
        <v>1814</v>
      </c>
      <c r="P119" s="5">
        <f t="shared" ref="P119" si="99">ROUND((D119/100)*62,0)</f>
        <v>2008</v>
      </c>
      <c r="Q119" s="5">
        <f t="shared" ref="Q119" si="100">ROUND((D119/100)*69,0)</f>
        <v>2235</v>
      </c>
      <c r="R119" s="6">
        <f t="shared" ref="R119" si="101">ROUND(D119*0.53,0)</f>
        <v>1717</v>
      </c>
      <c r="S119" s="5">
        <f t="shared" ref="S119" si="102">ROUND((D119/100)*73,0)</f>
        <v>2364</v>
      </c>
    </row>
    <row r="120" spans="1:19" s="8" customFormat="1" ht="18" customHeight="1">
      <c r="A120" s="2" t="s">
        <v>255</v>
      </c>
      <c r="B120" s="2" t="s">
        <v>254</v>
      </c>
      <c r="C120" s="3">
        <v>3559</v>
      </c>
      <c r="D120" s="4">
        <v>3239</v>
      </c>
      <c r="E120" s="5">
        <f t="shared" si="77"/>
        <v>1846</v>
      </c>
      <c r="F120" s="5">
        <f t="shared" si="78"/>
        <v>2591</v>
      </c>
      <c r="G120" s="5">
        <f t="shared" si="79"/>
        <v>2397</v>
      </c>
      <c r="H120" s="5">
        <f t="shared" si="80"/>
        <v>2300</v>
      </c>
      <c r="I120" s="5">
        <f t="shared" si="81"/>
        <v>2267</v>
      </c>
      <c r="J120" s="5">
        <f t="shared" si="82"/>
        <v>2186</v>
      </c>
      <c r="K120" s="5">
        <f t="shared" si="83"/>
        <v>2105</v>
      </c>
      <c r="L120" s="5">
        <f t="shared" si="84"/>
        <v>2073</v>
      </c>
      <c r="M120" s="5">
        <f t="shared" si="85"/>
        <v>1976</v>
      </c>
      <c r="N120" s="5">
        <f t="shared" si="86"/>
        <v>1943</v>
      </c>
      <c r="O120" s="5">
        <f t="shared" si="76"/>
        <v>1814</v>
      </c>
      <c r="P120" s="5">
        <f t="shared" si="87"/>
        <v>2008</v>
      </c>
      <c r="Q120" s="5">
        <f t="shared" si="62"/>
        <v>2235</v>
      </c>
      <c r="R120" s="6">
        <f t="shared" si="63"/>
        <v>1717</v>
      </c>
      <c r="S120" s="5">
        <f t="shared" si="64"/>
        <v>2364</v>
      </c>
    </row>
    <row r="121" spans="1:19" s="8" customFormat="1" ht="18" customHeight="1">
      <c r="A121" s="2" t="s">
        <v>256</v>
      </c>
      <c r="B121" s="2" t="s">
        <v>257</v>
      </c>
      <c r="C121" s="3">
        <v>3559</v>
      </c>
      <c r="D121" s="4">
        <v>3239</v>
      </c>
      <c r="E121" s="5">
        <f t="shared" si="77"/>
        <v>1846</v>
      </c>
      <c r="F121" s="5">
        <f t="shared" si="78"/>
        <v>2591</v>
      </c>
      <c r="G121" s="5">
        <f t="shared" si="79"/>
        <v>2397</v>
      </c>
      <c r="H121" s="5">
        <f t="shared" si="80"/>
        <v>2300</v>
      </c>
      <c r="I121" s="5">
        <f t="shared" si="81"/>
        <v>2267</v>
      </c>
      <c r="J121" s="5">
        <f t="shared" si="82"/>
        <v>2186</v>
      </c>
      <c r="K121" s="5">
        <f t="shared" si="83"/>
        <v>2105</v>
      </c>
      <c r="L121" s="5">
        <f t="shared" si="84"/>
        <v>2073</v>
      </c>
      <c r="M121" s="5">
        <f t="shared" si="85"/>
        <v>1976</v>
      </c>
      <c r="N121" s="5">
        <f t="shared" si="86"/>
        <v>1943</v>
      </c>
      <c r="O121" s="5">
        <f t="shared" si="76"/>
        <v>1814</v>
      </c>
      <c r="P121" s="5">
        <f t="shared" si="87"/>
        <v>2008</v>
      </c>
      <c r="Q121" s="5">
        <f t="shared" si="62"/>
        <v>2235</v>
      </c>
      <c r="R121" s="6">
        <f t="shared" si="63"/>
        <v>1717</v>
      </c>
      <c r="S121" s="5">
        <f t="shared" si="64"/>
        <v>2364</v>
      </c>
    </row>
    <row r="122" spans="1:19" s="8" customFormat="1" ht="18" customHeight="1">
      <c r="A122" s="2" t="s">
        <v>258</v>
      </c>
      <c r="B122" s="2" t="s">
        <v>257</v>
      </c>
      <c r="C122" s="3">
        <v>3559</v>
      </c>
      <c r="D122" s="4">
        <v>3239</v>
      </c>
      <c r="E122" s="5">
        <f t="shared" ref="E122" si="103">ROUND((D122/100)*57,0)</f>
        <v>1846</v>
      </c>
      <c r="F122" s="5">
        <f t="shared" ref="F122" si="104">ROUND((D122/100)*80,0)</f>
        <v>2591</v>
      </c>
      <c r="G122" s="5">
        <f t="shared" ref="G122" si="105">ROUND((D122/100)*74,0)</f>
        <v>2397</v>
      </c>
      <c r="H122" s="5">
        <f t="shared" ref="H122" si="106">ROUND((D122/100)*71,0)</f>
        <v>2300</v>
      </c>
      <c r="I122" s="5">
        <f t="shared" ref="I122" si="107">ROUND((D122/100)*70,0)</f>
        <v>2267</v>
      </c>
      <c r="J122" s="5">
        <f t="shared" ref="J122" si="108">ROUND((D122/100)*67.5,0)</f>
        <v>2186</v>
      </c>
      <c r="K122" s="5">
        <f t="shared" ref="K122" si="109">ROUND((D122/100)*65,0)</f>
        <v>2105</v>
      </c>
      <c r="L122" s="5">
        <f t="shared" ref="L122" si="110">ROUND((D122/100)*64,0)</f>
        <v>2073</v>
      </c>
      <c r="M122" s="5">
        <f t="shared" ref="M122" si="111">ROUND((D122/100)*61,0)</f>
        <v>1976</v>
      </c>
      <c r="N122" s="5">
        <f t="shared" ref="N122" si="112">ROUND((D122/100)*60,0)</f>
        <v>1943</v>
      </c>
      <c r="O122" s="5">
        <f t="shared" ref="O122" si="113">ROUND((D122/100)*56,0)</f>
        <v>1814</v>
      </c>
      <c r="P122" s="5">
        <f t="shared" ref="P122" si="114">ROUND((D122/100)*62,0)</f>
        <v>2008</v>
      </c>
      <c r="Q122" s="5">
        <f t="shared" ref="Q122" si="115">ROUND((D122/100)*69,0)</f>
        <v>2235</v>
      </c>
      <c r="R122" s="6">
        <f t="shared" ref="R122" si="116">ROUND(D122*0.53,0)</f>
        <v>1717</v>
      </c>
      <c r="S122" s="5">
        <f t="shared" ref="S122" si="117">ROUND((D122/100)*73,0)</f>
        <v>2364</v>
      </c>
    </row>
    <row r="123" spans="1:19" ht="18" customHeight="1">
      <c r="A123" s="2" t="s">
        <v>259</v>
      </c>
      <c r="B123" s="2" t="s">
        <v>260</v>
      </c>
      <c r="C123" s="3">
        <v>4519</v>
      </c>
      <c r="D123" s="4">
        <v>4109</v>
      </c>
      <c r="E123" s="5">
        <f t="shared" si="77"/>
        <v>2342</v>
      </c>
      <c r="F123" s="5">
        <f t="shared" si="78"/>
        <v>3287</v>
      </c>
      <c r="G123" s="5">
        <f t="shared" si="79"/>
        <v>3041</v>
      </c>
      <c r="H123" s="5">
        <f t="shared" si="80"/>
        <v>2917</v>
      </c>
      <c r="I123" s="5">
        <f t="shared" si="81"/>
        <v>2876</v>
      </c>
      <c r="J123" s="5">
        <f t="shared" si="82"/>
        <v>2774</v>
      </c>
      <c r="K123" s="5">
        <f t="shared" si="83"/>
        <v>2671</v>
      </c>
      <c r="L123" s="5">
        <f t="shared" si="84"/>
        <v>2630</v>
      </c>
      <c r="M123" s="5">
        <f t="shared" si="85"/>
        <v>2506</v>
      </c>
      <c r="N123" s="5">
        <f t="shared" si="86"/>
        <v>2465</v>
      </c>
      <c r="O123" s="5">
        <f t="shared" si="76"/>
        <v>2301</v>
      </c>
      <c r="P123" s="5">
        <f t="shared" si="87"/>
        <v>2548</v>
      </c>
      <c r="Q123" s="5">
        <f t="shared" si="62"/>
        <v>2835</v>
      </c>
      <c r="R123" s="6">
        <f t="shared" si="63"/>
        <v>2178</v>
      </c>
      <c r="S123" s="5">
        <f t="shared" si="64"/>
        <v>3000</v>
      </c>
    </row>
    <row r="124" spans="1:19" s="2" customFormat="1" ht="18" customHeight="1">
      <c r="A124" s="2" t="s">
        <v>261</v>
      </c>
      <c r="B124" s="2" t="s">
        <v>262</v>
      </c>
      <c r="C124" s="3">
        <v>3929</v>
      </c>
      <c r="D124" s="4">
        <v>3569</v>
      </c>
      <c r="E124" s="5">
        <f t="shared" si="77"/>
        <v>2034</v>
      </c>
      <c r="F124" s="5">
        <f t="shared" si="78"/>
        <v>2855</v>
      </c>
      <c r="G124" s="5">
        <f t="shared" si="79"/>
        <v>2641</v>
      </c>
      <c r="H124" s="5">
        <f t="shared" si="80"/>
        <v>2534</v>
      </c>
      <c r="I124" s="5">
        <f t="shared" si="81"/>
        <v>2498</v>
      </c>
      <c r="J124" s="5">
        <f t="shared" si="82"/>
        <v>2409</v>
      </c>
      <c r="K124" s="5">
        <f t="shared" si="83"/>
        <v>2320</v>
      </c>
      <c r="L124" s="5">
        <f t="shared" si="84"/>
        <v>2284</v>
      </c>
      <c r="M124" s="5">
        <f t="shared" si="85"/>
        <v>2177</v>
      </c>
      <c r="N124" s="5">
        <f t="shared" si="86"/>
        <v>2141</v>
      </c>
      <c r="O124" s="5">
        <f t="shared" si="76"/>
        <v>1999</v>
      </c>
      <c r="P124" s="5">
        <f t="shared" si="87"/>
        <v>2213</v>
      </c>
      <c r="Q124" s="5">
        <f t="shared" si="62"/>
        <v>2463</v>
      </c>
      <c r="R124" s="6">
        <f t="shared" si="63"/>
        <v>1892</v>
      </c>
      <c r="S124" s="5">
        <f t="shared" si="64"/>
        <v>2605</v>
      </c>
    </row>
    <row r="125" spans="1:19" s="2" customFormat="1" ht="18" customHeight="1">
      <c r="A125" s="2" t="s">
        <v>263</v>
      </c>
      <c r="B125" s="2" t="s">
        <v>264</v>
      </c>
      <c r="C125" s="3">
        <v>3929</v>
      </c>
      <c r="D125" s="4">
        <v>3569</v>
      </c>
      <c r="E125" s="5">
        <f t="shared" si="77"/>
        <v>2034</v>
      </c>
      <c r="F125" s="5">
        <f t="shared" si="78"/>
        <v>2855</v>
      </c>
      <c r="G125" s="5">
        <f t="shared" si="79"/>
        <v>2641</v>
      </c>
      <c r="H125" s="5">
        <f t="shared" si="80"/>
        <v>2534</v>
      </c>
      <c r="I125" s="5">
        <f t="shared" si="81"/>
        <v>2498</v>
      </c>
      <c r="J125" s="5">
        <f t="shared" si="82"/>
        <v>2409</v>
      </c>
      <c r="K125" s="5">
        <f t="shared" si="83"/>
        <v>2320</v>
      </c>
      <c r="L125" s="5">
        <f t="shared" si="84"/>
        <v>2284</v>
      </c>
      <c r="M125" s="5">
        <f t="shared" si="85"/>
        <v>2177</v>
      </c>
      <c r="N125" s="5">
        <f t="shared" si="86"/>
        <v>2141</v>
      </c>
      <c r="O125" s="5">
        <f t="shared" si="76"/>
        <v>1999</v>
      </c>
      <c r="P125" s="5">
        <f t="shared" si="87"/>
        <v>2213</v>
      </c>
      <c r="Q125" s="5">
        <f t="shared" si="62"/>
        <v>2463</v>
      </c>
      <c r="R125" s="6">
        <f t="shared" si="63"/>
        <v>1892</v>
      </c>
      <c r="S125" s="5">
        <f t="shared" si="64"/>
        <v>2605</v>
      </c>
    </row>
    <row r="126" spans="1:19" s="2" customFormat="1" ht="18" customHeight="1">
      <c r="A126" s="2" t="s">
        <v>265</v>
      </c>
      <c r="B126" s="2" t="s">
        <v>266</v>
      </c>
      <c r="C126" s="3">
        <v>2969</v>
      </c>
      <c r="D126" s="4">
        <v>2699</v>
      </c>
      <c r="E126" s="5">
        <f t="shared" si="77"/>
        <v>1538</v>
      </c>
      <c r="F126" s="5">
        <f t="shared" si="78"/>
        <v>2159</v>
      </c>
      <c r="G126" s="5">
        <f t="shared" si="79"/>
        <v>1997</v>
      </c>
      <c r="H126" s="5">
        <f t="shared" si="80"/>
        <v>1916</v>
      </c>
      <c r="I126" s="5">
        <f t="shared" si="81"/>
        <v>1889</v>
      </c>
      <c r="J126" s="5">
        <f t="shared" si="82"/>
        <v>1822</v>
      </c>
      <c r="K126" s="5">
        <f t="shared" si="83"/>
        <v>1754</v>
      </c>
      <c r="L126" s="5">
        <f t="shared" si="84"/>
        <v>1727</v>
      </c>
      <c r="M126" s="5">
        <f t="shared" si="85"/>
        <v>1646</v>
      </c>
      <c r="N126" s="5">
        <f t="shared" si="86"/>
        <v>1619</v>
      </c>
      <c r="O126" s="5">
        <f t="shared" si="76"/>
        <v>1511</v>
      </c>
      <c r="P126" s="5">
        <f t="shared" si="87"/>
        <v>1673</v>
      </c>
      <c r="Q126" s="5">
        <f t="shared" si="62"/>
        <v>1862</v>
      </c>
      <c r="R126" s="6">
        <f t="shared" si="63"/>
        <v>1430</v>
      </c>
      <c r="S126" s="5">
        <f t="shared" si="64"/>
        <v>1970</v>
      </c>
    </row>
    <row r="127" spans="1:19" s="2" customFormat="1" ht="18" customHeight="1">
      <c r="A127" s="2" t="s">
        <v>267</v>
      </c>
      <c r="B127" s="2" t="s">
        <v>268</v>
      </c>
      <c r="C127" s="3">
        <v>2969</v>
      </c>
      <c r="D127" s="4">
        <v>2699</v>
      </c>
      <c r="E127" s="5">
        <f t="shared" si="77"/>
        <v>1538</v>
      </c>
      <c r="F127" s="5">
        <f t="shared" si="78"/>
        <v>2159</v>
      </c>
      <c r="G127" s="5">
        <f t="shared" si="79"/>
        <v>1997</v>
      </c>
      <c r="H127" s="5">
        <f t="shared" si="80"/>
        <v>1916</v>
      </c>
      <c r="I127" s="5">
        <f t="shared" si="81"/>
        <v>1889</v>
      </c>
      <c r="J127" s="5">
        <f t="shared" si="82"/>
        <v>1822</v>
      </c>
      <c r="K127" s="5">
        <f t="shared" si="83"/>
        <v>1754</v>
      </c>
      <c r="L127" s="5">
        <f t="shared" si="84"/>
        <v>1727</v>
      </c>
      <c r="M127" s="5">
        <f t="shared" si="85"/>
        <v>1646</v>
      </c>
      <c r="N127" s="5">
        <f t="shared" si="86"/>
        <v>1619</v>
      </c>
      <c r="O127" s="5">
        <f t="shared" si="76"/>
        <v>1511</v>
      </c>
      <c r="P127" s="5">
        <f t="shared" si="87"/>
        <v>1673</v>
      </c>
      <c r="Q127" s="5">
        <f t="shared" si="62"/>
        <v>1862</v>
      </c>
      <c r="R127" s="6">
        <f t="shared" si="63"/>
        <v>1430</v>
      </c>
      <c r="S127" s="5">
        <f t="shared" si="64"/>
        <v>1970</v>
      </c>
    </row>
    <row r="128" spans="1:19" s="2" customFormat="1" ht="18" customHeight="1">
      <c r="A128" s="2" t="s">
        <v>269</v>
      </c>
      <c r="B128" s="2" t="s">
        <v>270</v>
      </c>
      <c r="C128" s="3">
        <v>629</v>
      </c>
      <c r="D128" s="4">
        <v>569</v>
      </c>
      <c r="E128" s="5">
        <f t="shared" si="77"/>
        <v>324</v>
      </c>
      <c r="F128" s="5">
        <f t="shared" si="78"/>
        <v>455</v>
      </c>
      <c r="G128" s="5">
        <f t="shared" si="79"/>
        <v>421</v>
      </c>
      <c r="H128" s="5">
        <f t="shared" si="80"/>
        <v>404</v>
      </c>
      <c r="I128" s="5">
        <f t="shared" si="81"/>
        <v>398</v>
      </c>
      <c r="J128" s="5">
        <f t="shared" si="82"/>
        <v>384</v>
      </c>
      <c r="K128" s="5">
        <f t="shared" si="83"/>
        <v>370</v>
      </c>
      <c r="L128" s="5">
        <f t="shared" si="84"/>
        <v>364</v>
      </c>
      <c r="M128" s="5">
        <f t="shared" si="85"/>
        <v>347</v>
      </c>
      <c r="N128" s="5">
        <f t="shared" si="86"/>
        <v>341</v>
      </c>
      <c r="O128" s="5">
        <f t="shared" si="76"/>
        <v>319</v>
      </c>
      <c r="P128" s="5">
        <f t="shared" si="87"/>
        <v>353</v>
      </c>
      <c r="Q128" s="5">
        <f t="shared" si="62"/>
        <v>393</v>
      </c>
      <c r="R128" s="6">
        <f t="shared" si="63"/>
        <v>302</v>
      </c>
      <c r="S128" s="5">
        <f t="shared" si="64"/>
        <v>415</v>
      </c>
    </row>
    <row r="129" spans="1:19" s="2" customFormat="1" ht="18" customHeight="1">
      <c r="A129" s="6" t="s">
        <v>271</v>
      </c>
      <c r="B129" s="6" t="s">
        <v>272</v>
      </c>
      <c r="C129" s="3">
        <v>629</v>
      </c>
      <c r="D129" s="4">
        <v>569</v>
      </c>
      <c r="E129" s="5">
        <f t="shared" si="77"/>
        <v>324</v>
      </c>
      <c r="F129" s="5">
        <f t="shared" si="78"/>
        <v>455</v>
      </c>
      <c r="G129" s="5">
        <f t="shared" si="79"/>
        <v>421</v>
      </c>
      <c r="H129" s="5">
        <f t="shared" si="80"/>
        <v>404</v>
      </c>
      <c r="I129" s="5">
        <f t="shared" si="81"/>
        <v>398</v>
      </c>
      <c r="J129" s="5">
        <f t="shared" si="82"/>
        <v>384</v>
      </c>
      <c r="K129" s="5">
        <f t="shared" si="83"/>
        <v>370</v>
      </c>
      <c r="L129" s="5">
        <f t="shared" si="84"/>
        <v>364</v>
      </c>
      <c r="M129" s="5">
        <f t="shared" si="85"/>
        <v>347</v>
      </c>
      <c r="N129" s="5">
        <f t="shared" si="86"/>
        <v>341</v>
      </c>
      <c r="O129" s="5">
        <f t="shared" si="76"/>
        <v>319</v>
      </c>
      <c r="P129" s="5">
        <f t="shared" si="87"/>
        <v>353</v>
      </c>
      <c r="Q129" s="5">
        <f t="shared" si="62"/>
        <v>393</v>
      </c>
      <c r="R129" s="6">
        <f t="shared" si="63"/>
        <v>302</v>
      </c>
      <c r="S129" s="5">
        <f t="shared" si="64"/>
        <v>415</v>
      </c>
    </row>
    <row r="130" spans="1:19" ht="18" customHeight="1">
      <c r="A130" s="6" t="s">
        <v>273</v>
      </c>
      <c r="B130" s="6" t="s">
        <v>274</v>
      </c>
      <c r="C130" s="3">
        <v>99</v>
      </c>
      <c r="D130" s="4">
        <v>89</v>
      </c>
      <c r="E130" s="5">
        <f t="shared" si="77"/>
        <v>51</v>
      </c>
      <c r="F130" s="5">
        <f t="shared" si="78"/>
        <v>71</v>
      </c>
      <c r="G130" s="5">
        <f t="shared" si="79"/>
        <v>66</v>
      </c>
      <c r="H130" s="5">
        <f t="shared" si="80"/>
        <v>63</v>
      </c>
      <c r="I130" s="5">
        <f t="shared" si="81"/>
        <v>62</v>
      </c>
      <c r="J130" s="5">
        <f t="shared" si="82"/>
        <v>60</v>
      </c>
      <c r="K130" s="5">
        <f t="shared" si="83"/>
        <v>58</v>
      </c>
      <c r="L130" s="5">
        <f t="shared" si="84"/>
        <v>57</v>
      </c>
      <c r="M130" s="5">
        <f t="shared" si="85"/>
        <v>54</v>
      </c>
      <c r="N130" s="5">
        <f t="shared" si="86"/>
        <v>53</v>
      </c>
      <c r="O130" s="5">
        <f t="shared" si="76"/>
        <v>50</v>
      </c>
      <c r="P130" s="5">
        <f t="shared" si="87"/>
        <v>55</v>
      </c>
      <c r="Q130" s="5">
        <f t="shared" si="62"/>
        <v>61</v>
      </c>
      <c r="R130" s="6">
        <f t="shared" si="63"/>
        <v>47</v>
      </c>
      <c r="S130" s="5">
        <f t="shared" si="64"/>
        <v>65</v>
      </c>
    </row>
    <row r="131" spans="1:19" ht="18" customHeight="1">
      <c r="A131" s="2" t="s">
        <v>275</v>
      </c>
      <c r="B131" s="2" t="s">
        <v>276</v>
      </c>
      <c r="C131" s="3">
        <v>519</v>
      </c>
      <c r="D131" s="4">
        <v>469</v>
      </c>
      <c r="E131" s="5">
        <f t="shared" si="77"/>
        <v>267</v>
      </c>
      <c r="F131" s="5">
        <f t="shared" si="78"/>
        <v>375</v>
      </c>
      <c r="G131" s="5">
        <f t="shared" si="79"/>
        <v>347</v>
      </c>
      <c r="H131" s="5">
        <f t="shared" si="80"/>
        <v>333</v>
      </c>
      <c r="I131" s="5">
        <f t="shared" si="81"/>
        <v>328</v>
      </c>
      <c r="J131" s="5">
        <f t="shared" si="82"/>
        <v>317</v>
      </c>
      <c r="K131" s="5">
        <f t="shared" si="83"/>
        <v>305</v>
      </c>
      <c r="L131" s="5">
        <f t="shared" si="84"/>
        <v>300</v>
      </c>
      <c r="M131" s="5">
        <f t="shared" si="85"/>
        <v>286</v>
      </c>
      <c r="N131" s="5">
        <f t="shared" si="86"/>
        <v>281</v>
      </c>
      <c r="O131" s="5">
        <f t="shared" si="76"/>
        <v>263</v>
      </c>
      <c r="P131" s="5">
        <f t="shared" si="87"/>
        <v>291</v>
      </c>
      <c r="Q131" s="5">
        <f t="shared" si="62"/>
        <v>324</v>
      </c>
      <c r="R131" s="6">
        <f t="shared" si="63"/>
        <v>249</v>
      </c>
      <c r="S131" s="5">
        <f t="shared" si="64"/>
        <v>342</v>
      </c>
    </row>
    <row r="132" spans="1:19" ht="18" customHeight="1">
      <c r="A132" s="2" t="s">
        <v>277</v>
      </c>
      <c r="B132" s="2" t="s">
        <v>278</v>
      </c>
      <c r="C132" s="3">
        <v>3359</v>
      </c>
      <c r="D132" s="4">
        <v>3049</v>
      </c>
      <c r="E132" s="5">
        <f t="shared" si="77"/>
        <v>1738</v>
      </c>
      <c r="F132" s="5">
        <f t="shared" si="78"/>
        <v>2439</v>
      </c>
      <c r="G132" s="5">
        <f t="shared" si="79"/>
        <v>2256</v>
      </c>
      <c r="H132" s="5">
        <f t="shared" si="80"/>
        <v>2165</v>
      </c>
      <c r="I132" s="5">
        <f t="shared" si="81"/>
        <v>2134</v>
      </c>
      <c r="J132" s="5">
        <f t="shared" si="82"/>
        <v>2058</v>
      </c>
      <c r="K132" s="5">
        <f t="shared" si="83"/>
        <v>1982</v>
      </c>
      <c r="L132" s="5">
        <f t="shared" si="84"/>
        <v>1951</v>
      </c>
      <c r="M132" s="5">
        <f t="shared" si="85"/>
        <v>1860</v>
      </c>
      <c r="N132" s="5">
        <f t="shared" si="86"/>
        <v>1829</v>
      </c>
      <c r="O132" s="5">
        <f t="shared" si="76"/>
        <v>1707</v>
      </c>
      <c r="P132" s="5">
        <f t="shared" si="87"/>
        <v>1890</v>
      </c>
      <c r="Q132" s="5">
        <f t="shared" si="62"/>
        <v>2104</v>
      </c>
      <c r="R132" s="6">
        <f t="shared" si="63"/>
        <v>1616</v>
      </c>
      <c r="S132" s="5">
        <f t="shared" si="64"/>
        <v>2226</v>
      </c>
    </row>
    <row r="133" spans="1:19" ht="18" customHeight="1">
      <c r="A133" s="8" t="s">
        <v>279</v>
      </c>
      <c r="B133" s="9" t="s">
        <v>280</v>
      </c>
      <c r="C133" s="3">
        <v>319</v>
      </c>
      <c r="D133" s="4">
        <v>289</v>
      </c>
      <c r="E133" s="5">
        <f t="shared" si="77"/>
        <v>165</v>
      </c>
      <c r="F133" s="5">
        <f t="shared" si="78"/>
        <v>231</v>
      </c>
      <c r="G133" s="5">
        <f t="shared" si="79"/>
        <v>214</v>
      </c>
      <c r="H133" s="5">
        <f t="shared" si="80"/>
        <v>205</v>
      </c>
      <c r="I133" s="5">
        <f t="shared" si="81"/>
        <v>202</v>
      </c>
      <c r="J133" s="5">
        <f t="shared" si="82"/>
        <v>195</v>
      </c>
      <c r="K133" s="5">
        <f t="shared" si="83"/>
        <v>188</v>
      </c>
      <c r="L133" s="5">
        <f t="shared" si="84"/>
        <v>185</v>
      </c>
      <c r="M133" s="5">
        <f t="shared" si="85"/>
        <v>176</v>
      </c>
      <c r="N133" s="5">
        <f t="shared" si="86"/>
        <v>173</v>
      </c>
      <c r="O133" s="5">
        <f t="shared" si="76"/>
        <v>162</v>
      </c>
      <c r="P133" s="5">
        <f t="shared" si="87"/>
        <v>179</v>
      </c>
      <c r="Q133" s="5">
        <f t="shared" ref="Q133:Q196" si="118">ROUND((D133/100)*69,0)</f>
        <v>199</v>
      </c>
      <c r="R133" s="6">
        <f t="shared" ref="R133:R196" si="119">ROUND(D133*0.53,0)</f>
        <v>153</v>
      </c>
      <c r="S133" s="5">
        <f t="shared" ref="S133:S196" si="120">ROUND((D133/100)*73,0)</f>
        <v>211</v>
      </c>
    </row>
    <row r="134" spans="1:19" ht="18" customHeight="1">
      <c r="A134" s="8" t="s">
        <v>281</v>
      </c>
      <c r="B134" s="9" t="s">
        <v>282</v>
      </c>
      <c r="C134" s="3">
        <v>329</v>
      </c>
      <c r="D134" s="4">
        <v>299</v>
      </c>
      <c r="E134" s="5">
        <f t="shared" si="77"/>
        <v>170</v>
      </c>
      <c r="F134" s="5">
        <f t="shared" si="78"/>
        <v>239</v>
      </c>
      <c r="G134" s="5">
        <f t="shared" si="79"/>
        <v>221</v>
      </c>
      <c r="H134" s="5">
        <f t="shared" si="80"/>
        <v>212</v>
      </c>
      <c r="I134" s="5">
        <f t="shared" si="81"/>
        <v>209</v>
      </c>
      <c r="J134" s="5">
        <f t="shared" si="82"/>
        <v>202</v>
      </c>
      <c r="K134" s="5">
        <f t="shared" si="83"/>
        <v>194</v>
      </c>
      <c r="L134" s="5">
        <f t="shared" si="84"/>
        <v>191</v>
      </c>
      <c r="M134" s="5">
        <f t="shared" si="85"/>
        <v>182</v>
      </c>
      <c r="N134" s="5">
        <f t="shared" si="86"/>
        <v>179</v>
      </c>
      <c r="O134" s="5">
        <f t="shared" si="76"/>
        <v>167</v>
      </c>
      <c r="P134" s="5">
        <f t="shared" si="87"/>
        <v>185</v>
      </c>
      <c r="Q134" s="5">
        <f t="shared" si="118"/>
        <v>206</v>
      </c>
      <c r="R134" s="6">
        <f t="shared" si="119"/>
        <v>158</v>
      </c>
      <c r="S134" s="5">
        <f t="shared" si="120"/>
        <v>218</v>
      </c>
    </row>
    <row r="135" spans="1:19" ht="18" customHeight="1">
      <c r="A135" s="8" t="s">
        <v>283</v>
      </c>
      <c r="B135" s="9" t="s">
        <v>284</v>
      </c>
      <c r="C135" s="3">
        <v>369</v>
      </c>
      <c r="D135" s="4">
        <v>339</v>
      </c>
      <c r="E135" s="5">
        <f t="shared" si="77"/>
        <v>193</v>
      </c>
      <c r="F135" s="5">
        <f t="shared" si="78"/>
        <v>271</v>
      </c>
      <c r="G135" s="5">
        <f t="shared" si="79"/>
        <v>251</v>
      </c>
      <c r="H135" s="5">
        <f t="shared" si="80"/>
        <v>241</v>
      </c>
      <c r="I135" s="5">
        <f t="shared" si="81"/>
        <v>237</v>
      </c>
      <c r="J135" s="5">
        <f t="shared" si="82"/>
        <v>229</v>
      </c>
      <c r="K135" s="5">
        <f t="shared" si="83"/>
        <v>220</v>
      </c>
      <c r="L135" s="5">
        <f t="shared" si="84"/>
        <v>217</v>
      </c>
      <c r="M135" s="5">
        <f t="shared" si="85"/>
        <v>207</v>
      </c>
      <c r="N135" s="5">
        <f t="shared" si="86"/>
        <v>203</v>
      </c>
      <c r="O135" s="5">
        <f t="shared" si="76"/>
        <v>190</v>
      </c>
      <c r="P135" s="5">
        <f t="shared" si="87"/>
        <v>210</v>
      </c>
      <c r="Q135" s="5">
        <f t="shared" si="118"/>
        <v>234</v>
      </c>
      <c r="R135" s="6">
        <f t="shared" si="119"/>
        <v>180</v>
      </c>
      <c r="S135" s="5">
        <f t="shared" si="120"/>
        <v>247</v>
      </c>
    </row>
    <row r="136" spans="1:19" ht="18" customHeight="1">
      <c r="A136" s="8" t="s">
        <v>285</v>
      </c>
      <c r="B136" s="9" t="s">
        <v>286</v>
      </c>
      <c r="C136" s="3">
        <v>329</v>
      </c>
      <c r="D136" s="4">
        <v>299</v>
      </c>
      <c r="E136" s="5">
        <f t="shared" si="77"/>
        <v>170</v>
      </c>
      <c r="F136" s="5">
        <f t="shared" si="78"/>
        <v>239</v>
      </c>
      <c r="G136" s="5">
        <f t="shared" si="79"/>
        <v>221</v>
      </c>
      <c r="H136" s="5">
        <f t="shared" si="80"/>
        <v>212</v>
      </c>
      <c r="I136" s="5">
        <f t="shared" si="81"/>
        <v>209</v>
      </c>
      <c r="J136" s="5">
        <f t="shared" si="82"/>
        <v>202</v>
      </c>
      <c r="K136" s="5">
        <f t="shared" si="83"/>
        <v>194</v>
      </c>
      <c r="L136" s="5">
        <f t="shared" si="84"/>
        <v>191</v>
      </c>
      <c r="M136" s="5">
        <f t="shared" si="85"/>
        <v>182</v>
      </c>
      <c r="N136" s="5">
        <f t="shared" si="86"/>
        <v>179</v>
      </c>
      <c r="O136" s="5">
        <f t="shared" si="76"/>
        <v>167</v>
      </c>
      <c r="P136" s="5">
        <f t="shared" si="87"/>
        <v>185</v>
      </c>
      <c r="Q136" s="5">
        <f t="shared" si="118"/>
        <v>206</v>
      </c>
      <c r="R136" s="6">
        <f t="shared" si="119"/>
        <v>158</v>
      </c>
      <c r="S136" s="5">
        <f t="shared" si="120"/>
        <v>218</v>
      </c>
    </row>
    <row r="137" spans="1:19" ht="18" customHeight="1">
      <c r="A137" s="8" t="s">
        <v>287</v>
      </c>
      <c r="B137" s="9" t="s">
        <v>288</v>
      </c>
      <c r="C137" s="3">
        <v>349</v>
      </c>
      <c r="D137" s="4">
        <v>319</v>
      </c>
      <c r="E137" s="5">
        <f t="shared" si="77"/>
        <v>182</v>
      </c>
      <c r="F137" s="5">
        <f t="shared" si="78"/>
        <v>255</v>
      </c>
      <c r="G137" s="5">
        <f t="shared" si="79"/>
        <v>236</v>
      </c>
      <c r="H137" s="5">
        <f t="shared" si="80"/>
        <v>226</v>
      </c>
      <c r="I137" s="5">
        <f t="shared" si="81"/>
        <v>223</v>
      </c>
      <c r="J137" s="5">
        <f t="shared" si="82"/>
        <v>215</v>
      </c>
      <c r="K137" s="5">
        <f t="shared" si="83"/>
        <v>207</v>
      </c>
      <c r="L137" s="5">
        <f t="shared" si="84"/>
        <v>204</v>
      </c>
      <c r="M137" s="5">
        <f t="shared" si="85"/>
        <v>195</v>
      </c>
      <c r="N137" s="5">
        <f t="shared" si="86"/>
        <v>191</v>
      </c>
      <c r="O137" s="5">
        <f t="shared" si="76"/>
        <v>179</v>
      </c>
      <c r="P137" s="5">
        <f t="shared" si="87"/>
        <v>198</v>
      </c>
      <c r="Q137" s="5">
        <f t="shared" si="118"/>
        <v>220</v>
      </c>
      <c r="R137" s="6">
        <f t="shared" si="119"/>
        <v>169</v>
      </c>
      <c r="S137" s="5">
        <f t="shared" si="120"/>
        <v>233</v>
      </c>
    </row>
    <row r="138" spans="1:19" ht="18" customHeight="1">
      <c r="A138" s="8" t="s">
        <v>289</v>
      </c>
      <c r="B138" s="9" t="s">
        <v>290</v>
      </c>
      <c r="C138" s="3">
        <v>409</v>
      </c>
      <c r="D138" s="4">
        <v>369</v>
      </c>
      <c r="E138" s="5">
        <f t="shared" si="77"/>
        <v>210</v>
      </c>
      <c r="F138" s="5">
        <f t="shared" si="78"/>
        <v>295</v>
      </c>
      <c r="G138" s="5">
        <f t="shared" si="79"/>
        <v>273</v>
      </c>
      <c r="H138" s="5">
        <f t="shared" si="80"/>
        <v>262</v>
      </c>
      <c r="I138" s="5">
        <f t="shared" si="81"/>
        <v>258</v>
      </c>
      <c r="J138" s="5">
        <f t="shared" si="82"/>
        <v>249</v>
      </c>
      <c r="K138" s="5">
        <f t="shared" si="83"/>
        <v>240</v>
      </c>
      <c r="L138" s="5">
        <f t="shared" si="84"/>
        <v>236</v>
      </c>
      <c r="M138" s="5">
        <f t="shared" si="85"/>
        <v>225</v>
      </c>
      <c r="N138" s="5">
        <f t="shared" si="86"/>
        <v>221</v>
      </c>
      <c r="O138" s="5">
        <f t="shared" si="76"/>
        <v>207</v>
      </c>
      <c r="P138" s="5">
        <f t="shared" si="87"/>
        <v>229</v>
      </c>
      <c r="Q138" s="5">
        <f t="shared" si="118"/>
        <v>255</v>
      </c>
      <c r="R138" s="6">
        <f t="shared" si="119"/>
        <v>196</v>
      </c>
      <c r="S138" s="5">
        <f t="shared" si="120"/>
        <v>269</v>
      </c>
    </row>
    <row r="139" spans="1:19" ht="18" customHeight="1">
      <c r="A139" s="2" t="s">
        <v>291</v>
      </c>
      <c r="B139" s="2" t="s">
        <v>292</v>
      </c>
      <c r="C139" s="3">
        <v>2219</v>
      </c>
      <c r="D139" s="4">
        <v>2019</v>
      </c>
      <c r="E139" s="5">
        <f t="shared" si="77"/>
        <v>1151</v>
      </c>
      <c r="F139" s="5">
        <f t="shared" si="78"/>
        <v>1615</v>
      </c>
      <c r="G139" s="5">
        <f t="shared" si="79"/>
        <v>1494</v>
      </c>
      <c r="H139" s="5">
        <f t="shared" si="80"/>
        <v>1433</v>
      </c>
      <c r="I139" s="5">
        <f t="shared" si="81"/>
        <v>1413</v>
      </c>
      <c r="J139" s="5">
        <f t="shared" si="82"/>
        <v>1363</v>
      </c>
      <c r="K139" s="5">
        <f t="shared" si="83"/>
        <v>1312</v>
      </c>
      <c r="L139" s="5">
        <f t="shared" si="84"/>
        <v>1292</v>
      </c>
      <c r="M139" s="5">
        <f t="shared" si="85"/>
        <v>1232</v>
      </c>
      <c r="N139" s="5">
        <f t="shared" si="86"/>
        <v>1211</v>
      </c>
      <c r="O139" s="5">
        <f t="shared" si="76"/>
        <v>1131</v>
      </c>
      <c r="P139" s="5">
        <f t="shared" si="87"/>
        <v>1252</v>
      </c>
      <c r="Q139" s="5">
        <f t="shared" si="118"/>
        <v>1393</v>
      </c>
      <c r="R139" s="6">
        <f t="shared" si="119"/>
        <v>1070</v>
      </c>
      <c r="S139" s="5">
        <f t="shared" si="120"/>
        <v>1474</v>
      </c>
    </row>
    <row r="140" spans="1:19" ht="18" customHeight="1">
      <c r="A140" s="2" t="s">
        <v>293</v>
      </c>
      <c r="B140" s="2" t="s">
        <v>294</v>
      </c>
      <c r="C140" s="3">
        <v>3089</v>
      </c>
      <c r="D140" s="4">
        <v>2809</v>
      </c>
      <c r="E140" s="5">
        <f t="shared" si="77"/>
        <v>1601</v>
      </c>
      <c r="F140" s="5">
        <f t="shared" si="78"/>
        <v>2247</v>
      </c>
      <c r="G140" s="5">
        <f t="shared" si="79"/>
        <v>2079</v>
      </c>
      <c r="H140" s="5">
        <f t="shared" si="80"/>
        <v>1994</v>
      </c>
      <c r="I140" s="5">
        <f t="shared" si="81"/>
        <v>1966</v>
      </c>
      <c r="J140" s="5">
        <f t="shared" si="82"/>
        <v>1896</v>
      </c>
      <c r="K140" s="5">
        <f t="shared" si="83"/>
        <v>1826</v>
      </c>
      <c r="L140" s="5">
        <f t="shared" si="84"/>
        <v>1798</v>
      </c>
      <c r="M140" s="5">
        <f t="shared" si="85"/>
        <v>1713</v>
      </c>
      <c r="N140" s="5">
        <f t="shared" si="86"/>
        <v>1685</v>
      </c>
      <c r="O140" s="5">
        <f t="shared" si="76"/>
        <v>1573</v>
      </c>
      <c r="P140" s="5">
        <f t="shared" si="87"/>
        <v>1742</v>
      </c>
      <c r="Q140" s="5">
        <f t="shared" si="118"/>
        <v>1938</v>
      </c>
      <c r="R140" s="6">
        <f t="shared" si="119"/>
        <v>1489</v>
      </c>
      <c r="S140" s="5">
        <f t="shared" si="120"/>
        <v>2051</v>
      </c>
    </row>
    <row r="141" spans="1:19" ht="18" customHeight="1">
      <c r="A141" s="8" t="s">
        <v>295</v>
      </c>
      <c r="B141" s="9" t="s">
        <v>296</v>
      </c>
      <c r="C141" s="3">
        <v>3709</v>
      </c>
      <c r="D141" s="4">
        <v>3369</v>
      </c>
      <c r="E141" s="5">
        <f t="shared" si="77"/>
        <v>1920</v>
      </c>
      <c r="F141" s="5">
        <f t="shared" si="78"/>
        <v>2695</v>
      </c>
      <c r="G141" s="5">
        <f t="shared" si="79"/>
        <v>2493</v>
      </c>
      <c r="H141" s="5">
        <f t="shared" si="80"/>
        <v>2392</v>
      </c>
      <c r="I141" s="5">
        <f t="shared" si="81"/>
        <v>2358</v>
      </c>
      <c r="J141" s="5">
        <f t="shared" si="82"/>
        <v>2274</v>
      </c>
      <c r="K141" s="5">
        <f t="shared" si="83"/>
        <v>2190</v>
      </c>
      <c r="L141" s="5">
        <f t="shared" si="84"/>
        <v>2156</v>
      </c>
      <c r="M141" s="5">
        <f t="shared" si="85"/>
        <v>2055</v>
      </c>
      <c r="N141" s="5">
        <f t="shared" si="86"/>
        <v>2021</v>
      </c>
      <c r="O141" s="5">
        <f t="shared" si="76"/>
        <v>1887</v>
      </c>
      <c r="P141" s="5">
        <f t="shared" si="87"/>
        <v>2089</v>
      </c>
      <c r="Q141" s="5">
        <f t="shared" si="118"/>
        <v>2325</v>
      </c>
      <c r="R141" s="6">
        <f t="shared" si="119"/>
        <v>1786</v>
      </c>
      <c r="S141" s="5">
        <f t="shared" si="120"/>
        <v>2459</v>
      </c>
    </row>
    <row r="142" spans="1:19" ht="18" customHeight="1">
      <c r="A142" s="8" t="s">
        <v>297</v>
      </c>
      <c r="B142" s="9" t="s">
        <v>298</v>
      </c>
      <c r="C142" s="3">
        <v>1489</v>
      </c>
      <c r="D142" s="4">
        <v>1349</v>
      </c>
      <c r="E142" s="5">
        <f t="shared" si="77"/>
        <v>769</v>
      </c>
      <c r="F142" s="5">
        <f t="shared" si="78"/>
        <v>1079</v>
      </c>
      <c r="G142" s="5">
        <f t="shared" si="79"/>
        <v>998</v>
      </c>
      <c r="H142" s="5">
        <f t="shared" si="80"/>
        <v>958</v>
      </c>
      <c r="I142" s="5">
        <f t="shared" si="81"/>
        <v>944</v>
      </c>
      <c r="J142" s="5">
        <f t="shared" si="82"/>
        <v>911</v>
      </c>
      <c r="K142" s="5">
        <f t="shared" si="83"/>
        <v>877</v>
      </c>
      <c r="L142" s="5">
        <f t="shared" si="84"/>
        <v>863</v>
      </c>
      <c r="M142" s="5">
        <f t="shared" si="85"/>
        <v>823</v>
      </c>
      <c r="N142" s="5">
        <f t="shared" si="86"/>
        <v>809</v>
      </c>
      <c r="O142" s="5">
        <f t="shared" si="76"/>
        <v>755</v>
      </c>
      <c r="P142" s="5">
        <f t="shared" si="87"/>
        <v>836</v>
      </c>
      <c r="Q142" s="5">
        <f t="shared" si="118"/>
        <v>931</v>
      </c>
      <c r="R142" s="6">
        <f t="shared" si="119"/>
        <v>715</v>
      </c>
      <c r="S142" s="5">
        <f t="shared" si="120"/>
        <v>985</v>
      </c>
    </row>
    <row r="143" spans="1:19" ht="18" customHeight="1">
      <c r="A143" s="8" t="s">
        <v>299</v>
      </c>
      <c r="B143" s="9" t="s">
        <v>300</v>
      </c>
      <c r="C143" s="3">
        <v>1019</v>
      </c>
      <c r="D143" s="4">
        <v>929</v>
      </c>
      <c r="E143" s="5">
        <f t="shared" si="77"/>
        <v>530</v>
      </c>
      <c r="F143" s="5">
        <f t="shared" si="78"/>
        <v>743</v>
      </c>
      <c r="G143" s="5">
        <f t="shared" si="79"/>
        <v>687</v>
      </c>
      <c r="H143" s="5">
        <f t="shared" si="80"/>
        <v>660</v>
      </c>
      <c r="I143" s="5">
        <f t="shared" si="81"/>
        <v>650</v>
      </c>
      <c r="J143" s="5">
        <f t="shared" si="82"/>
        <v>627</v>
      </c>
      <c r="K143" s="5">
        <f t="shared" si="83"/>
        <v>604</v>
      </c>
      <c r="L143" s="5">
        <f t="shared" si="84"/>
        <v>595</v>
      </c>
      <c r="M143" s="5">
        <f t="shared" si="85"/>
        <v>567</v>
      </c>
      <c r="N143" s="5">
        <f t="shared" si="86"/>
        <v>557</v>
      </c>
      <c r="O143" s="5">
        <f t="shared" si="76"/>
        <v>520</v>
      </c>
      <c r="P143" s="5">
        <f t="shared" si="87"/>
        <v>576</v>
      </c>
      <c r="Q143" s="5">
        <f t="shared" si="118"/>
        <v>641</v>
      </c>
      <c r="R143" s="6">
        <f t="shared" si="119"/>
        <v>492</v>
      </c>
      <c r="S143" s="5">
        <f t="shared" si="120"/>
        <v>678</v>
      </c>
    </row>
    <row r="144" spans="1:19" ht="18" customHeight="1">
      <c r="A144" s="8" t="s">
        <v>301</v>
      </c>
      <c r="B144" s="9" t="s">
        <v>302</v>
      </c>
      <c r="C144" s="3">
        <v>2519</v>
      </c>
      <c r="D144" s="4">
        <v>2289</v>
      </c>
      <c r="E144" s="5">
        <f t="shared" si="77"/>
        <v>1305</v>
      </c>
      <c r="F144" s="5">
        <f t="shared" si="78"/>
        <v>1831</v>
      </c>
      <c r="G144" s="5">
        <f t="shared" si="79"/>
        <v>1694</v>
      </c>
      <c r="H144" s="5">
        <f t="shared" si="80"/>
        <v>1625</v>
      </c>
      <c r="I144" s="5">
        <f t="shared" si="81"/>
        <v>1602</v>
      </c>
      <c r="J144" s="5">
        <f t="shared" si="82"/>
        <v>1545</v>
      </c>
      <c r="K144" s="5">
        <f t="shared" si="83"/>
        <v>1488</v>
      </c>
      <c r="L144" s="5">
        <f t="shared" si="84"/>
        <v>1465</v>
      </c>
      <c r="M144" s="5">
        <f t="shared" si="85"/>
        <v>1396</v>
      </c>
      <c r="N144" s="5">
        <f t="shared" si="86"/>
        <v>1373</v>
      </c>
      <c r="O144" s="5">
        <f t="shared" si="76"/>
        <v>1282</v>
      </c>
      <c r="P144" s="5">
        <f t="shared" si="87"/>
        <v>1419</v>
      </c>
      <c r="Q144" s="5">
        <f t="shared" si="118"/>
        <v>1579</v>
      </c>
      <c r="R144" s="6">
        <f t="shared" si="119"/>
        <v>1213</v>
      </c>
      <c r="S144" s="5">
        <f t="shared" si="120"/>
        <v>1671</v>
      </c>
    </row>
    <row r="145" spans="1:19" ht="18" customHeight="1">
      <c r="A145" s="12" t="s">
        <v>303</v>
      </c>
      <c r="B145" s="2" t="s">
        <v>304</v>
      </c>
      <c r="C145" s="3">
        <v>2559</v>
      </c>
      <c r="D145" s="4">
        <v>2329</v>
      </c>
      <c r="E145" s="5">
        <f t="shared" ref="E145:E182" si="121">ROUND((D145/100)*57,0)</f>
        <v>1328</v>
      </c>
      <c r="F145" s="5">
        <f t="shared" ref="F145:F182" si="122">ROUND((D145/100)*80,0)</f>
        <v>1863</v>
      </c>
      <c r="G145" s="5">
        <f t="shared" ref="G145:G182" si="123">ROUND((D145/100)*74,0)</f>
        <v>1723</v>
      </c>
      <c r="H145" s="5">
        <f t="shared" ref="H145:H182" si="124">ROUND((D145/100)*71,0)</f>
        <v>1654</v>
      </c>
      <c r="I145" s="5">
        <f t="shared" ref="I145:I182" si="125">ROUND((D145/100)*70,0)</f>
        <v>1630</v>
      </c>
      <c r="J145" s="5">
        <f t="shared" ref="J145:J182" si="126">ROUND((D145/100)*67.5,0)</f>
        <v>1572</v>
      </c>
      <c r="K145" s="5">
        <f t="shared" ref="K145:K182" si="127">ROUND((D145/100)*65,0)</f>
        <v>1514</v>
      </c>
      <c r="L145" s="5">
        <f t="shared" ref="L145:L182" si="128">ROUND((D145/100)*64,0)</f>
        <v>1491</v>
      </c>
      <c r="M145" s="5">
        <f t="shared" ref="M145:M182" si="129">ROUND((D145/100)*61,0)</f>
        <v>1421</v>
      </c>
      <c r="N145" s="5">
        <f t="shared" ref="N145:N182" si="130">ROUND((D145/100)*60,0)</f>
        <v>1397</v>
      </c>
      <c r="O145" s="5">
        <f t="shared" si="76"/>
        <v>1304</v>
      </c>
      <c r="P145" s="5">
        <f t="shared" ref="P145:P182" si="131">ROUND((D145/100)*62,0)</f>
        <v>1444</v>
      </c>
      <c r="Q145" s="5">
        <f t="shared" si="118"/>
        <v>1607</v>
      </c>
      <c r="R145" s="6">
        <f t="shared" si="119"/>
        <v>1234</v>
      </c>
      <c r="S145" s="5">
        <f t="shared" si="120"/>
        <v>1700</v>
      </c>
    </row>
    <row r="146" spans="1:19" ht="18" customHeight="1">
      <c r="A146" s="2" t="s">
        <v>305</v>
      </c>
      <c r="B146" s="2" t="s">
        <v>306</v>
      </c>
      <c r="C146" s="3">
        <v>2189</v>
      </c>
      <c r="D146" s="4">
        <v>1989</v>
      </c>
      <c r="E146" s="5">
        <f t="shared" si="121"/>
        <v>1134</v>
      </c>
      <c r="F146" s="5">
        <f t="shared" si="122"/>
        <v>1591</v>
      </c>
      <c r="G146" s="5">
        <f t="shared" si="123"/>
        <v>1472</v>
      </c>
      <c r="H146" s="5">
        <f t="shared" si="124"/>
        <v>1412</v>
      </c>
      <c r="I146" s="5">
        <f t="shared" si="125"/>
        <v>1392</v>
      </c>
      <c r="J146" s="5">
        <f t="shared" si="126"/>
        <v>1343</v>
      </c>
      <c r="K146" s="5">
        <f t="shared" si="127"/>
        <v>1293</v>
      </c>
      <c r="L146" s="5">
        <f t="shared" si="128"/>
        <v>1273</v>
      </c>
      <c r="M146" s="5">
        <f t="shared" si="129"/>
        <v>1213</v>
      </c>
      <c r="N146" s="5">
        <f t="shared" si="130"/>
        <v>1193</v>
      </c>
      <c r="O146" s="5">
        <f t="shared" ref="O146:O188" si="132">ROUND((D146/100)*56,0)</f>
        <v>1114</v>
      </c>
      <c r="P146" s="5">
        <f t="shared" si="131"/>
        <v>1233</v>
      </c>
      <c r="Q146" s="5">
        <f t="shared" si="118"/>
        <v>1372</v>
      </c>
      <c r="R146" s="6">
        <f t="shared" si="119"/>
        <v>1054</v>
      </c>
      <c r="S146" s="5">
        <f t="shared" si="120"/>
        <v>1452</v>
      </c>
    </row>
    <row r="147" spans="1:19" ht="18" customHeight="1">
      <c r="A147" s="6" t="s">
        <v>307</v>
      </c>
      <c r="B147" s="2" t="s">
        <v>308</v>
      </c>
      <c r="C147" s="3">
        <v>23.1</v>
      </c>
      <c r="D147" s="4">
        <v>21</v>
      </c>
      <c r="E147" s="5">
        <f t="shared" si="121"/>
        <v>12</v>
      </c>
      <c r="F147" s="5">
        <f t="shared" si="122"/>
        <v>17</v>
      </c>
      <c r="G147" s="5">
        <f t="shared" si="123"/>
        <v>16</v>
      </c>
      <c r="H147" s="5">
        <f t="shared" si="124"/>
        <v>15</v>
      </c>
      <c r="I147" s="5">
        <f t="shared" si="125"/>
        <v>15</v>
      </c>
      <c r="J147" s="5">
        <f t="shared" si="126"/>
        <v>14</v>
      </c>
      <c r="K147" s="5">
        <f t="shared" si="127"/>
        <v>14</v>
      </c>
      <c r="L147" s="5">
        <f t="shared" si="128"/>
        <v>13</v>
      </c>
      <c r="M147" s="5">
        <f t="shared" si="129"/>
        <v>13</v>
      </c>
      <c r="N147" s="5">
        <f t="shared" si="130"/>
        <v>13</v>
      </c>
      <c r="O147" s="5">
        <f t="shared" si="132"/>
        <v>12</v>
      </c>
      <c r="P147" s="5">
        <f t="shared" si="131"/>
        <v>13</v>
      </c>
      <c r="Q147" s="5">
        <f t="shared" si="118"/>
        <v>14</v>
      </c>
      <c r="R147" s="6">
        <f t="shared" si="119"/>
        <v>11</v>
      </c>
      <c r="S147" s="5">
        <f t="shared" si="120"/>
        <v>15</v>
      </c>
    </row>
    <row r="148" spans="1:19" ht="18" customHeight="1">
      <c r="A148" s="8" t="s">
        <v>309</v>
      </c>
      <c r="B148" s="9" t="s">
        <v>310</v>
      </c>
      <c r="C148" s="3">
        <v>499</v>
      </c>
      <c r="D148" s="4">
        <v>449</v>
      </c>
      <c r="E148" s="5">
        <f t="shared" si="121"/>
        <v>256</v>
      </c>
      <c r="F148" s="5">
        <f t="shared" si="122"/>
        <v>359</v>
      </c>
      <c r="G148" s="5">
        <f t="shared" si="123"/>
        <v>332</v>
      </c>
      <c r="H148" s="5">
        <f t="shared" si="124"/>
        <v>319</v>
      </c>
      <c r="I148" s="5">
        <f t="shared" si="125"/>
        <v>314</v>
      </c>
      <c r="J148" s="5">
        <f t="shared" si="126"/>
        <v>303</v>
      </c>
      <c r="K148" s="5">
        <f t="shared" si="127"/>
        <v>292</v>
      </c>
      <c r="L148" s="5">
        <f t="shared" si="128"/>
        <v>287</v>
      </c>
      <c r="M148" s="5">
        <f t="shared" si="129"/>
        <v>274</v>
      </c>
      <c r="N148" s="5">
        <f t="shared" si="130"/>
        <v>269</v>
      </c>
      <c r="O148" s="5">
        <f t="shared" si="132"/>
        <v>251</v>
      </c>
      <c r="P148" s="5">
        <f t="shared" si="131"/>
        <v>278</v>
      </c>
      <c r="Q148" s="5">
        <f t="shared" si="118"/>
        <v>310</v>
      </c>
      <c r="R148" s="6">
        <f t="shared" si="119"/>
        <v>238</v>
      </c>
      <c r="S148" s="5">
        <f t="shared" si="120"/>
        <v>328</v>
      </c>
    </row>
    <row r="149" spans="1:19" ht="18" customHeight="1">
      <c r="A149" s="2" t="s">
        <v>311</v>
      </c>
      <c r="B149" s="2" t="s">
        <v>312</v>
      </c>
      <c r="C149" s="3">
        <v>4989</v>
      </c>
      <c r="D149" s="4">
        <v>4539</v>
      </c>
      <c r="E149" s="5">
        <f t="shared" si="121"/>
        <v>2587</v>
      </c>
      <c r="F149" s="5">
        <f t="shared" si="122"/>
        <v>3631</v>
      </c>
      <c r="G149" s="5">
        <f t="shared" si="123"/>
        <v>3359</v>
      </c>
      <c r="H149" s="5">
        <f t="shared" si="124"/>
        <v>3223</v>
      </c>
      <c r="I149" s="5">
        <f t="shared" si="125"/>
        <v>3177</v>
      </c>
      <c r="J149" s="5">
        <f t="shared" si="126"/>
        <v>3064</v>
      </c>
      <c r="K149" s="5">
        <f t="shared" si="127"/>
        <v>2950</v>
      </c>
      <c r="L149" s="5">
        <f t="shared" si="128"/>
        <v>2905</v>
      </c>
      <c r="M149" s="5">
        <f t="shared" si="129"/>
        <v>2769</v>
      </c>
      <c r="N149" s="5">
        <f t="shared" si="130"/>
        <v>2723</v>
      </c>
      <c r="O149" s="5">
        <f t="shared" si="132"/>
        <v>2542</v>
      </c>
      <c r="P149" s="5">
        <f t="shared" si="131"/>
        <v>2814</v>
      </c>
      <c r="Q149" s="5">
        <f t="shared" si="118"/>
        <v>3132</v>
      </c>
      <c r="R149" s="6">
        <f t="shared" si="119"/>
        <v>2406</v>
      </c>
      <c r="S149" s="5">
        <f t="shared" si="120"/>
        <v>3313</v>
      </c>
    </row>
    <row r="150" spans="1:19" ht="18" customHeight="1">
      <c r="A150" s="2" t="s">
        <v>313</v>
      </c>
      <c r="B150" s="2" t="s">
        <v>314</v>
      </c>
      <c r="C150" s="3">
        <v>8349</v>
      </c>
      <c r="D150" s="4">
        <v>7589</v>
      </c>
      <c r="E150" s="5">
        <f t="shared" si="121"/>
        <v>4326</v>
      </c>
      <c r="F150" s="5">
        <f t="shared" si="122"/>
        <v>6071</v>
      </c>
      <c r="G150" s="5">
        <f t="shared" si="123"/>
        <v>5616</v>
      </c>
      <c r="H150" s="5">
        <f t="shared" si="124"/>
        <v>5388</v>
      </c>
      <c r="I150" s="5">
        <f t="shared" si="125"/>
        <v>5312</v>
      </c>
      <c r="J150" s="5">
        <f t="shared" si="126"/>
        <v>5123</v>
      </c>
      <c r="K150" s="5">
        <f t="shared" si="127"/>
        <v>4933</v>
      </c>
      <c r="L150" s="5">
        <f t="shared" si="128"/>
        <v>4857</v>
      </c>
      <c r="M150" s="5">
        <f t="shared" si="129"/>
        <v>4629</v>
      </c>
      <c r="N150" s="5">
        <f t="shared" si="130"/>
        <v>4553</v>
      </c>
      <c r="O150" s="5">
        <f t="shared" si="132"/>
        <v>4250</v>
      </c>
      <c r="P150" s="5">
        <f t="shared" si="131"/>
        <v>4705</v>
      </c>
      <c r="Q150" s="5">
        <f t="shared" si="118"/>
        <v>5236</v>
      </c>
      <c r="R150" s="6">
        <f t="shared" si="119"/>
        <v>4022</v>
      </c>
      <c r="S150" s="5">
        <f t="shared" si="120"/>
        <v>5540</v>
      </c>
    </row>
    <row r="151" spans="1:19" ht="18" customHeight="1">
      <c r="A151" s="6" t="s">
        <v>315</v>
      </c>
      <c r="B151" s="6" t="s">
        <v>316</v>
      </c>
      <c r="C151" s="3">
        <v>73.7</v>
      </c>
      <c r="D151" s="4">
        <v>67</v>
      </c>
      <c r="E151" s="5">
        <f t="shared" si="121"/>
        <v>38</v>
      </c>
      <c r="F151" s="5">
        <f t="shared" si="122"/>
        <v>54</v>
      </c>
      <c r="G151" s="5">
        <f t="shared" si="123"/>
        <v>50</v>
      </c>
      <c r="H151" s="5">
        <f t="shared" si="124"/>
        <v>48</v>
      </c>
      <c r="I151" s="5">
        <f t="shared" si="125"/>
        <v>47</v>
      </c>
      <c r="J151" s="5">
        <f t="shared" si="126"/>
        <v>45</v>
      </c>
      <c r="K151" s="5">
        <f t="shared" si="127"/>
        <v>44</v>
      </c>
      <c r="L151" s="5">
        <f t="shared" si="128"/>
        <v>43</v>
      </c>
      <c r="M151" s="5">
        <f t="shared" si="129"/>
        <v>41</v>
      </c>
      <c r="N151" s="5">
        <f t="shared" si="130"/>
        <v>40</v>
      </c>
      <c r="O151" s="5">
        <f t="shared" si="132"/>
        <v>38</v>
      </c>
      <c r="P151" s="5">
        <f t="shared" si="131"/>
        <v>42</v>
      </c>
      <c r="Q151" s="5">
        <f t="shared" si="118"/>
        <v>46</v>
      </c>
      <c r="R151" s="6">
        <f t="shared" si="119"/>
        <v>36</v>
      </c>
      <c r="S151" s="5">
        <f t="shared" si="120"/>
        <v>49</v>
      </c>
    </row>
    <row r="152" spans="1:19" ht="18" customHeight="1">
      <c r="A152" s="6" t="s">
        <v>317</v>
      </c>
      <c r="B152" s="6" t="s">
        <v>318</v>
      </c>
      <c r="C152" s="3">
        <v>30.800000000000004</v>
      </c>
      <c r="D152" s="4">
        <v>28</v>
      </c>
      <c r="E152" s="5">
        <f t="shared" si="121"/>
        <v>16</v>
      </c>
      <c r="F152" s="5">
        <f t="shared" si="122"/>
        <v>22</v>
      </c>
      <c r="G152" s="5">
        <f t="shared" si="123"/>
        <v>21</v>
      </c>
      <c r="H152" s="5">
        <f t="shared" si="124"/>
        <v>20</v>
      </c>
      <c r="I152" s="5">
        <f t="shared" si="125"/>
        <v>20</v>
      </c>
      <c r="J152" s="5">
        <f t="shared" si="126"/>
        <v>19</v>
      </c>
      <c r="K152" s="5">
        <f t="shared" si="127"/>
        <v>18</v>
      </c>
      <c r="L152" s="5">
        <f t="shared" si="128"/>
        <v>18</v>
      </c>
      <c r="M152" s="5">
        <f t="shared" si="129"/>
        <v>17</v>
      </c>
      <c r="N152" s="5">
        <f t="shared" si="130"/>
        <v>17</v>
      </c>
      <c r="O152" s="5">
        <f t="shared" si="132"/>
        <v>16</v>
      </c>
      <c r="P152" s="5">
        <f t="shared" si="131"/>
        <v>17</v>
      </c>
      <c r="Q152" s="5">
        <f t="shared" si="118"/>
        <v>19</v>
      </c>
      <c r="R152" s="6">
        <f t="shared" si="119"/>
        <v>15</v>
      </c>
      <c r="S152" s="5">
        <f t="shared" si="120"/>
        <v>20</v>
      </c>
    </row>
    <row r="153" spans="1:19" ht="18" customHeight="1">
      <c r="A153" s="6" t="s">
        <v>319</v>
      </c>
      <c r="B153" s="2" t="s">
        <v>320</v>
      </c>
      <c r="C153" s="3">
        <v>1439</v>
      </c>
      <c r="D153" s="4">
        <v>1309</v>
      </c>
      <c r="E153" s="5">
        <f t="shared" si="121"/>
        <v>746</v>
      </c>
      <c r="F153" s="5">
        <f t="shared" si="122"/>
        <v>1047</v>
      </c>
      <c r="G153" s="5">
        <f t="shared" si="123"/>
        <v>969</v>
      </c>
      <c r="H153" s="5">
        <f t="shared" si="124"/>
        <v>929</v>
      </c>
      <c r="I153" s="5">
        <f t="shared" si="125"/>
        <v>916</v>
      </c>
      <c r="J153" s="5">
        <f t="shared" si="126"/>
        <v>884</v>
      </c>
      <c r="K153" s="5">
        <f t="shared" si="127"/>
        <v>851</v>
      </c>
      <c r="L153" s="5">
        <f t="shared" si="128"/>
        <v>838</v>
      </c>
      <c r="M153" s="5">
        <f t="shared" si="129"/>
        <v>798</v>
      </c>
      <c r="N153" s="5">
        <f t="shared" si="130"/>
        <v>785</v>
      </c>
      <c r="O153" s="5">
        <f t="shared" si="132"/>
        <v>733</v>
      </c>
      <c r="P153" s="5">
        <f t="shared" si="131"/>
        <v>812</v>
      </c>
      <c r="Q153" s="5">
        <f t="shared" si="118"/>
        <v>903</v>
      </c>
      <c r="R153" s="6">
        <f t="shared" si="119"/>
        <v>694</v>
      </c>
      <c r="S153" s="5">
        <f t="shared" si="120"/>
        <v>956</v>
      </c>
    </row>
    <row r="154" spans="1:19" ht="18" customHeight="1">
      <c r="A154" s="6" t="s">
        <v>321</v>
      </c>
      <c r="B154" s="2" t="s">
        <v>322</v>
      </c>
      <c r="C154" s="3">
        <v>1579</v>
      </c>
      <c r="D154" s="4">
        <v>1439</v>
      </c>
      <c r="E154" s="5">
        <f t="shared" si="121"/>
        <v>820</v>
      </c>
      <c r="F154" s="5">
        <f t="shared" si="122"/>
        <v>1151</v>
      </c>
      <c r="G154" s="5">
        <f t="shared" si="123"/>
        <v>1065</v>
      </c>
      <c r="H154" s="5">
        <f t="shared" si="124"/>
        <v>1022</v>
      </c>
      <c r="I154" s="5">
        <f t="shared" si="125"/>
        <v>1007</v>
      </c>
      <c r="J154" s="5">
        <f t="shared" si="126"/>
        <v>971</v>
      </c>
      <c r="K154" s="5">
        <f t="shared" si="127"/>
        <v>935</v>
      </c>
      <c r="L154" s="5">
        <f t="shared" si="128"/>
        <v>921</v>
      </c>
      <c r="M154" s="5">
        <f t="shared" si="129"/>
        <v>878</v>
      </c>
      <c r="N154" s="5">
        <f t="shared" si="130"/>
        <v>863</v>
      </c>
      <c r="O154" s="5">
        <f t="shared" si="132"/>
        <v>806</v>
      </c>
      <c r="P154" s="5">
        <f t="shared" si="131"/>
        <v>892</v>
      </c>
      <c r="Q154" s="5">
        <f t="shared" si="118"/>
        <v>993</v>
      </c>
      <c r="R154" s="6">
        <f t="shared" si="119"/>
        <v>763</v>
      </c>
      <c r="S154" s="5">
        <f t="shared" si="120"/>
        <v>1050</v>
      </c>
    </row>
    <row r="155" spans="1:19" ht="18" customHeight="1">
      <c r="A155" s="6" t="s">
        <v>323</v>
      </c>
      <c r="B155" s="2" t="s">
        <v>324</v>
      </c>
      <c r="C155" s="3">
        <v>1709</v>
      </c>
      <c r="D155" s="4">
        <v>1549</v>
      </c>
      <c r="E155" s="5">
        <f t="shared" si="121"/>
        <v>883</v>
      </c>
      <c r="F155" s="5">
        <f t="shared" si="122"/>
        <v>1239</v>
      </c>
      <c r="G155" s="5">
        <f t="shared" si="123"/>
        <v>1146</v>
      </c>
      <c r="H155" s="5">
        <f t="shared" si="124"/>
        <v>1100</v>
      </c>
      <c r="I155" s="5">
        <f t="shared" si="125"/>
        <v>1084</v>
      </c>
      <c r="J155" s="5">
        <f t="shared" si="126"/>
        <v>1046</v>
      </c>
      <c r="K155" s="5">
        <f t="shared" si="127"/>
        <v>1007</v>
      </c>
      <c r="L155" s="5">
        <f t="shared" si="128"/>
        <v>991</v>
      </c>
      <c r="M155" s="5">
        <f t="shared" si="129"/>
        <v>945</v>
      </c>
      <c r="N155" s="5">
        <f t="shared" si="130"/>
        <v>929</v>
      </c>
      <c r="O155" s="5">
        <f t="shared" si="132"/>
        <v>867</v>
      </c>
      <c r="P155" s="5">
        <f t="shared" si="131"/>
        <v>960</v>
      </c>
      <c r="Q155" s="5">
        <f t="shared" si="118"/>
        <v>1069</v>
      </c>
      <c r="R155" s="6">
        <f t="shared" si="119"/>
        <v>821</v>
      </c>
      <c r="S155" s="5">
        <f t="shared" si="120"/>
        <v>1131</v>
      </c>
    </row>
    <row r="156" spans="1:19" ht="18" customHeight="1">
      <c r="A156" s="12" t="s">
        <v>325</v>
      </c>
      <c r="B156" s="2" t="s">
        <v>326</v>
      </c>
      <c r="C156" s="3">
        <v>1509</v>
      </c>
      <c r="D156" s="4">
        <v>1369</v>
      </c>
      <c r="E156" s="5">
        <f t="shared" si="121"/>
        <v>780</v>
      </c>
      <c r="F156" s="5">
        <f t="shared" si="122"/>
        <v>1095</v>
      </c>
      <c r="G156" s="5">
        <f t="shared" si="123"/>
        <v>1013</v>
      </c>
      <c r="H156" s="5">
        <f t="shared" si="124"/>
        <v>972</v>
      </c>
      <c r="I156" s="5">
        <f t="shared" si="125"/>
        <v>958</v>
      </c>
      <c r="J156" s="5">
        <f t="shared" si="126"/>
        <v>924</v>
      </c>
      <c r="K156" s="5">
        <f t="shared" si="127"/>
        <v>890</v>
      </c>
      <c r="L156" s="5">
        <f t="shared" si="128"/>
        <v>876</v>
      </c>
      <c r="M156" s="5">
        <f t="shared" si="129"/>
        <v>835</v>
      </c>
      <c r="N156" s="5">
        <f t="shared" si="130"/>
        <v>821</v>
      </c>
      <c r="O156" s="5">
        <f t="shared" si="132"/>
        <v>767</v>
      </c>
      <c r="P156" s="5">
        <f t="shared" si="131"/>
        <v>849</v>
      </c>
      <c r="Q156" s="5">
        <f t="shared" si="118"/>
        <v>945</v>
      </c>
      <c r="R156" s="6">
        <f t="shared" si="119"/>
        <v>726</v>
      </c>
      <c r="S156" s="5">
        <f t="shared" si="120"/>
        <v>999</v>
      </c>
    </row>
    <row r="157" spans="1:19" ht="18" customHeight="1">
      <c r="A157" s="12" t="s">
        <v>327</v>
      </c>
      <c r="B157" s="2" t="s">
        <v>328</v>
      </c>
      <c r="C157" s="3">
        <v>1629</v>
      </c>
      <c r="D157" s="4">
        <v>1479</v>
      </c>
      <c r="E157" s="5">
        <f t="shared" si="121"/>
        <v>843</v>
      </c>
      <c r="F157" s="5">
        <f t="shared" si="122"/>
        <v>1183</v>
      </c>
      <c r="G157" s="5">
        <f t="shared" si="123"/>
        <v>1094</v>
      </c>
      <c r="H157" s="5">
        <f t="shared" si="124"/>
        <v>1050</v>
      </c>
      <c r="I157" s="5">
        <f t="shared" si="125"/>
        <v>1035</v>
      </c>
      <c r="J157" s="5">
        <f t="shared" si="126"/>
        <v>998</v>
      </c>
      <c r="K157" s="5">
        <f t="shared" si="127"/>
        <v>961</v>
      </c>
      <c r="L157" s="5">
        <f t="shared" si="128"/>
        <v>947</v>
      </c>
      <c r="M157" s="5">
        <f t="shared" si="129"/>
        <v>902</v>
      </c>
      <c r="N157" s="5">
        <f t="shared" si="130"/>
        <v>887</v>
      </c>
      <c r="O157" s="5">
        <f t="shared" si="132"/>
        <v>828</v>
      </c>
      <c r="P157" s="5">
        <f t="shared" si="131"/>
        <v>917</v>
      </c>
      <c r="Q157" s="5">
        <f t="shared" si="118"/>
        <v>1021</v>
      </c>
      <c r="R157" s="6">
        <f t="shared" si="119"/>
        <v>784</v>
      </c>
      <c r="S157" s="5">
        <f t="shared" si="120"/>
        <v>1080</v>
      </c>
    </row>
    <row r="158" spans="1:19" ht="18" customHeight="1">
      <c r="A158" s="12" t="s">
        <v>329</v>
      </c>
      <c r="B158" s="2" t="s">
        <v>330</v>
      </c>
      <c r="C158" s="3">
        <v>1749</v>
      </c>
      <c r="D158" s="4">
        <v>1589</v>
      </c>
      <c r="E158" s="5">
        <f t="shared" si="121"/>
        <v>906</v>
      </c>
      <c r="F158" s="5">
        <f t="shared" si="122"/>
        <v>1271</v>
      </c>
      <c r="G158" s="5">
        <f t="shared" si="123"/>
        <v>1176</v>
      </c>
      <c r="H158" s="5">
        <f t="shared" si="124"/>
        <v>1128</v>
      </c>
      <c r="I158" s="5">
        <f t="shared" si="125"/>
        <v>1112</v>
      </c>
      <c r="J158" s="5">
        <f t="shared" si="126"/>
        <v>1073</v>
      </c>
      <c r="K158" s="5">
        <f t="shared" si="127"/>
        <v>1033</v>
      </c>
      <c r="L158" s="5">
        <f t="shared" si="128"/>
        <v>1017</v>
      </c>
      <c r="M158" s="5">
        <f t="shared" si="129"/>
        <v>969</v>
      </c>
      <c r="N158" s="5">
        <f t="shared" si="130"/>
        <v>953</v>
      </c>
      <c r="O158" s="5">
        <f t="shared" si="132"/>
        <v>890</v>
      </c>
      <c r="P158" s="5">
        <f t="shared" si="131"/>
        <v>985</v>
      </c>
      <c r="Q158" s="5">
        <f t="shared" si="118"/>
        <v>1096</v>
      </c>
      <c r="R158" s="6">
        <f t="shared" si="119"/>
        <v>842</v>
      </c>
      <c r="S158" s="5">
        <f t="shared" si="120"/>
        <v>1160</v>
      </c>
    </row>
    <row r="159" spans="1:19" ht="18" customHeight="1">
      <c r="A159" s="2" t="s">
        <v>331</v>
      </c>
      <c r="B159" s="2" t="s">
        <v>332</v>
      </c>
      <c r="C159" s="3">
        <v>999</v>
      </c>
      <c r="D159" s="4">
        <v>909</v>
      </c>
      <c r="E159" s="5">
        <f t="shared" si="121"/>
        <v>518</v>
      </c>
      <c r="F159" s="5">
        <f t="shared" si="122"/>
        <v>727</v>
      </c>
      <c r="G159" s="5">
        <f t="shared" si="123"/>
        <v>673</v>
      </c>
      <c r="H159" s="5">
        <f t="shared" si="124"/>
        <v>645</v>
      </c>
      <c r="I159" s="5">
        <f t="shared" si="125"/>
        <v>636</v>
      </c>
      <c r="J159" s="5">
        <f t="shared" si="126"/>
        <v>614</v>
      </c>
      <c r="K159" s="5">
        <f t="shared" si="127"/>
        <v>591</v>
      </c>
      <c r="L159" s="5">
        <f t="shared" si="128"/>
        <v>582</v>
      </c>
      <c r="M159" s="5">
        <f t="shared" si="129"/>
        <v>554</v>
      </c>
      <c r="N159" s="5">
        <f t="shared" si="130"/>
        <v>545</v>
      </c>
      <c r="O159" s="5">
        <f t="shared" si="132"/>
        <v>509</v>
      </c>
      <c r="P159" s="5">
        <f t="shared" si="131"/>
        <v>564</v>
      </c>
      <c r="Q159" s="5">
        <f t="shared" si="118"/>
        <v>627</v>
      </c>
      <c r="R159" s="6">
        <f t="shared" si="119"/>
        <v>482</v>
      </c>
      <c r="S159" s="5">
        <f t="shared" si="120"/>
        <v>664</v>
      </c>
    </row>
    <row r="160" spans="1:19" ht="17.850000000000001" customHeight="1">
      <c r="A160" s="2" t="s">
        <v>333</v>
      </c>
      <c r="B160" s="2" t="s">
        <v>334</v>
      </c>
      <c r="C160" s="3">
        <v>1429</v>
      </c>
      <c r="D160" s="4">
        <v>1299</v>
      </c>
      <c r="E160" s="5">
        <f t="shared" si="121"/>
        <v>740</v>
      </c>
      <c r="F160" s="5">
        <f t="shared" si="122"/>
        <v>1039</v>
      </c>
      <c r="G160" s="5">
        <f t="shared" si="123"/>
        <v>961</v>
      </c>
      <c r="H160" s="5">
        <f t="shared" si="124"/>
        <v>922</v>
      </c>
      <c r="I160" s="5">
        <f t="shared" si="125"/>
        <v>909</v>
      </c>
      <c r="J160" s="5">
        <f t="shared" si="126"/>
        <v>877</v>
      </c>
      <c r="K160" s="5">
        <f t="shared" si="127"/>
        <v>844</v>
      </c>
      <c r="L160" s="5">
        <f t="shared" si="128"/>
        <v>831</v>
      </c>
      <c r="M160" s="5">
        <f t="shared" si="129"/>
        <v>792</v>
      </c>
      <c r="N160" s="5">
        <f t="shared" si="130"/>
        <v>779</v>
      </c>
      <c r="O160" s="5">
        <f t="shared" si="132"/>
        <v>727</v>
      </c>
      <c r="P160" s="5">
        <f t="shared" si="131"/>
        <v>805</v>
      </c>
      <c r="Q160" s="5">
        <f t="shared" si="118"/>
        <v>896</v>
      </c>
      <c r="R160" s="6">
        <f t="shared" si="119"/>
        <v>688</v>
      </c>
      <c r="S160" s="5">
        <f t="shared" si="120"/>
        <v>948</v>
      </c>
    </row>
    <row r="161" spans="1:19" ht="17.850000000000001" customHeight="1">
      <c r="A161" s="2" t="s">
        <v>335</v>
      </c>
      <c r="B161" s="2" t="s">
        <v>336</v>
      </c>
      <c r="C161" s="3">
        <v>2339</v>
      </c>
      <c r="D161" s="4">
        <v>2129</v>
      </c>
      <c r="E161" s="5">
        <f t="shared" si="121"/>
        <v>1214</v>
      </c>
      <c r="F161" s="5">
        <f t="shared" si="122"/>
        <v>1703</v>
      </c>
      <c r="G161" s="5">
        <f t="shared" si="123"/>
        <v>1575</v>
      </c>
      <c r="H161" s="5">
        <f t="shared" si="124"/>
        <v>1512</v>
      </c>
      <c r="I161" s="5">
        <f t="shared" si="125"/>
        <v>1490</v>
      </c>
      <c r="J161" s="5">
        <f t="shared" si="126"/>
        <v>1437</v>
      </c>
      <c r="K161" s="5">
        <f t="shared" si="127"/>
        <v>1384</v>
      </c>
      <c r="L161" s="5">
        <f t="shared" si="128"/>
        <v>1363</v>
      </c>
      <c r="M161" s="5">
        <f t="shared" si="129"/>
        <v>1299</v>
      </c>
      <c r="N161" s="5">
        <f t="shared" si="130"/>
        <v>1277</v>
      </c>
      <c r="O161" s="5">
        <f t="shared" si="132"/>
        <v>1192</v>
      </c>
      <c r="P161" s="5">
        <f t="shared" si="131"/>
        <v>1320</v>
      </c>
      <c r="Q161" s="5">
        <f t="shared" si="118"/>
        <v>1469</v>
      </c>
      <c r="R161" s="6">
        <f t="shared" si="119"/>
        <v>1128</v>
      </c>
      <c r="S161" s="5">
        <f t="shared" si="120"/>
        <v>1554</v>
      </c>
    </row>
    <row r="162" spans="1:19" ht="17.850000000000001" customHeight="1">
      <c r="A162" s="6" t="s">
        <v>337</v>
      </c>
      <c r="B162" s="6" t="s">
        <v>338</v>
      </c>
      <c r="C162" s="3">
        <v>13</v>
      </c>
      <c r="D162" s="4">
        <v>12</v>
      </c>
      <c r="E162" s="20">
        <f t="shared" si="121"/>
        <v>7</v>
      </c>
      <c r="F162" s="20">
        <f t="shared" si="122"/>
        <v>10</v>
      </c>
      <c r="G162" s="20">
        <f t="shared" si="123"/>
        <v>9</v>
      </c>
      <c r="H162" s="21">
        <f t="shared" si="124"/>
        <v>9</v>
      </c>
      <c r="I162" s="21">
        <f t="shared" si="125"/>
        <v>8</v>
      </c>
      <c r="J162" s="21">
        <f t="shared" si="126"/>
        <v>8</v>
      </c>
      <c r="K162" s="21">
        <f t="shared" si="127"/>
        <v>8</v>
      </c>
      <c r="L162" s="21">
        <f t="shared" si="128"/>
        <v>8</v>
      </c>
      <c r="M162" s="21">
        <f t="shared" si="129"/>
        <v>7</v>
      </c>
      <c r="N162" s="21">
        <f t="shared" si="130"/>
        <v>7</v>
      </c>
      <c r="O162" s="5">
        <f t="shared" si="132"/>
        <v>7</v>
      </c>
      <c r="P162" s="5">
        <f t="shared" si="131"/>
        <v>7</v>
      </c>
      <c r="Q162" s="5">
        <f t="shared" si="118"/>
        <v>8</v>
      </c>
      <c r="R162" s="6">
        <f t="shared" si="119"/>
        <v>6</v>
      </c>
      <c r="S162" s="5">
        <f t="shared" si="120"/>
        <v>9</v>
      </c>
    </row>
    <row r="163" spans="1:19" ht="17.850000000000001" customHeight="1">
      <c r="A163" s="6" t="s">
        <v>339</v>
      </c>
      <c r="B163" s="6" t="s">
        <v>340</v>
      </c>
      <c r="C163" s="3">
        <v>50</v>
      </c>
      <c r="D163" s="4">
        <v>45</v>
      </c>
      <c r="E163" s="20">
        <f t="shared" si="121"/>
        <v>26</v>
      </c>
      <c r="F163" s="20">
        <f t="shared" si="122"/>
        <v>36</v>
      </c>
      <c r="G163" s="20">
        <f t="shared" si="123"/>
        <v>33</v>
      </c>
      <c r="H163" s="21">
        <f t="shared" si="124"/>
        <v>32</v>
      </c>
      <c r="I163" s="21">
        <f t="shared" si="125"/>
        <v>32</v>
      </c>
      <c r="J163" s="21">
        <f t="shared" si="126"/>
        <v>30</v>
      </c>
      <c r="K163" s="21">
        <f t="shared" si="127"/>
        <v>29</v>
      </c>
      <c r="L163" s="21">
        <f t="shared" si="128"/>
        <v>29</v>
      </c>
      <c r="M163" s="21">
        <f t="shared" si="129"/>
        <v>27</v>
      </c>
      <c r="N163" s="21">
        <f t="shared" si="130"/>
        <v>27</v>
      </c>
      <c r="O163" s="5">
        <f t="shared" si="132"/>
        <v>25</v>
      </c>
      <c r="P163" s="5">
        <f t="shared" si="131"/>
        <v>28</v>
      </c>
      <c r="Q163" s="5">
        <f t="shared" si="118"/>
        <v>31</v>
      </c>
      <c r="R163" s="6">
        <f t="shared" si="119"/>
        <v>24</v>
      </c>
      <c r="S163" s="5">
        <f t="shared" si="120"/>
        <v>33</v>
      </c>
    </row>
    <row r="164" spans="1:19" ht="18" customHeight="1">
      <c r="A164" s="6" t="s">
        <v>341</v>
      </c>
      <c r="B164" s="6" t="s">
        <v>342</v>
      </c>
      <c r="C164" s="3">
        <v>13</v>
      </c>
      <c r="D164" s="4">
        <v>12</v>
      </c>
      <c r="E164" s="20">
        <f t="shared" si="121"/>
        <v>7</v>
      </c>
      <c r="F164" s="20">
        <f t="shared" si="122"/>
        <v>10</v>
      </c>
      <c r="G164" s="20">
        <f t="shared" si="123"/>
        <v>9</v>
      </c>
      <c r="H164" s="21">
        <f t="shared" si="124"/>
        <v>9</v>
      </c>
      <c r="I164" s="21">
        <f t="shared" si="125"/>
        <v>8</v>
      </c>
      <c r="J164" s="21">
        <f t="shared" si="126"/>
        <v>8</v>
      </c>
      <c r="K164" s="21">
        <f t="shared" si="127"/>
        <v>8</v>
      </c>
      <c r="L164" s="21">
        <f t="shared" si="128"/>
        <v>8</v>
      </c>
      <c r="M164" s="21">
        <f t="shared" si="129"/>
        <v>7</v>
      </c>
      <c r="N164" s="21">
        <f t="shared" si="130"/>
        <v>7</v>
      </c>
      <c r="O164" s="5">
        <f t="shared" si="132"/>
        <v>7</v>
      </c>
      <c r="P164" s="5">
        <f t="shared" si="131"/>
        <v>7</v>
      </c>
      <c r="Q164" s="5">
        <f t="shared" si="118"/>
        <v>8</v>
      </c>
      <c r="R164" s="6">
        <f t="shared" si="119"/>
        <v>6</v>
      </c>
      <c r="S164" s="5">
        <f t="shared" si="120"/>
        <v>9</v>
      </c>
    </row>
    <row r="165" spans="1:19" ht="18" customHeight="1">
      <c r="A165" s="6" t="s">
        <v>343</v>
      </c>
      <c r="B165" s="6" t="s">
        <v>344</v>
      </c>
      <c r="C165" s="3">
        <v>13</v>
      </c>
      <c r="D165" s="4">
        <v>12</v>
      </c>
      <c r="E165" s="20">
        <f t="shared" si="121"/>
        <v>7</v>
      </c>
      <c r="F165" s="20">
        <f t="shared" si="122"/>
        <v>10</v>
      </c>
      <c r="G165" s="20">
        <f t="shared" si="123"/>
        <v>9</v>
      </c>
      <c r="H165" s="21">
        <f t="shared" si="124"/>
        <v>9</v>
      </c>
      <c r="I165" s="21">
        <f t="shared" si="125"/>
        <v>8</v>
      </c>
      <c r="J165" s="21">
        <f t="shared" si="126"/>
        <v>8</v>
      </c>
      <c r="K165" s="21">
        <f t="shared" si="127"/>
        <v>8</v>
      </c>
      <c r="L165" s="21">
        <f t="shared" si="128"/>
        <v>8</v>
      </c>
      <c r="M165" s="21">
        <f t="shared" si="129"/>
        <v>7</v>
      </c>
      <c r="N165" s="21">
        <f t="shared" si="130"/>
        <v>7</v>
      </c>
      <c r="O165" s="5">
        <f t="shared" si="132"/>
        <v>7</v>
      </c>
      <c r="P165" s="5">
        <f t="shared" si="131"/>
        <v>7</v>
      </c>
      <c r="Q165" s="5">
        <f t="shared" si="118"/>
        <v>8</v>
      </c>
      <c r="R165" s="6">
        <f t="shared" si="119"/>
        <v>6</v>
      </c>
      <c r="S165" s="5">
        <f t="shared" si="120"/>
        <v>9</v>
      </c>
    </row>
    <row r="166" spans="1:19" ht="18" customHeight="1">
      <c r="A166" s="6" t="s">
        <v>345</v>
      </c>
      <c r="B166" s="6" t="s">
        <v>346</v>
      </c>
      <c r="C166" s="3">
        <v>13</v>
      </c>
      <c r="D166" s="4">
        <v>12</v>
      </c>
      <c r="E166" s="20">
        <f t="shared" si="121"/>
        <v>7</v>
      </c>
      <c r="F166" s="20">
        <f t="shared" si="122"/>
        <v>10</v>
      </c>
      <c r="G166" s="20">
        <f t="shared" si="123"/>
        <v>9</v>
      </c>
      <c r="H166" s="21">
        <f t="shared" si="124"/>
        <v>9</v>
      </c>
      <c r="I166" s="21">
        <f t="shared" si="125"/>
        <v>8</v>
      </c>
      <c r="J166" s="21">
        <f t="shared" si="126"/>
        <v>8</v>
      </c>
      <c r="K166" s="21">
        <f t="shared" si="127"/>
        <v>8</v>
      </c>
      <c r="L166" s="21">
        <f t="shared" si="128"/>
        <v>8</v>
      </c>
      <c r="M166" s="21">
        <f t="shared" si="129"/>
        <v>7</v>
      </c>
      <c r="N166" s="21">
        <f t="shared" si="130"/>
        <v>7</v>
      </c>
      <c r="O166" s="5">
        <f t="shared" si="132"/>
        <v>7</v>
      </c>
      <c r="P166" s="5">
        <f t="shared" si="131"/>
        <v>7</v>
      </c>
      <c r="Q166" s="5">
        <f t="shared" si="118"/>
        <v>8</v>
      </c>
      <c r="R166" s="6">
        <f t="shared" si="119"/>
        <v>6</v>
      </c>
      <c r="S166" s="5">
        <f t="shared" si="120"/>
        <v>9</v>
      </c>
    </row>
    <row r="167" spans="1:19" ht="18" customHeight="1">
      <c r="A167" s="2" t="s">
        <v>347</v>
      </c>
      <c r="B167" s="2" t="s">
        <v>348</v>
      </c>
      <c r="C167" s="3">
        <v>499</v>
      </c>
      <c r="D167" s="4">
        <v>449</v>
      </c>
      <c r="E167" s="5">
        <f t="shared" si="121"/>
        <v>256</v>
      </c>
      <c r="F167" s="5">
        <f t="shared" si="122"/>
        <v>359</v>
      </c>
      <c r="G167" s="5">
        <f t="shared" si="123"/>
        <v>332</v>
      </c>
      <c r="H167" s="5">
        <f t="shared" si="124"/>
        <v>319</v>
      </c>
      <c r="I167" s="5">
        <f t="shared" si="125"/>
        <v>314</v>
      </c>
      <c r="J167" s="5">
        <f t="shared" si="126"/>
        <v>303</v>
      </c>
      <c r="K167" s="5">
        <f t="shared" si="127"/>
        <v>292</v>
      </c>
      <c r="L167" s="5">
        <f t="shared" si="128"/>
        <v>287</v>
      </c>
      <c r="M167" s="5">
        <f t="shared" si="129"/>
        <v>274</v>
      </c>
      <c r="N167" s="5">
        <f t="shared" si="130"/>
        <v>269</v>
      </c>
      <c r="O167" s="5">
        <f t="shared" si="132"/>
        <v>251</v>
      </c>
      <c r="P167" s="5">
        <f t="shared" si="131"/>
        <v>278</v>
      </c>
      <c r="Q167" s="5">
        <f t="shared" si="118"/>
        <v>310</v>
      </c>
      <c r="R167" s="6">
        <f t="shared" si="119"/>
        <v>238</v>
      </c>
      <c r="S167" s="5">
        <f t="shared" si="120"/>
        <v>328</v>
      </c>
    </row>
    <row r="168" spans="1:19" ht="18" customHeight="1">
      <c r="A168" s="2" t="s">
        <v>349</v>
      </c>
      <c r="B168" s="2" t="s">
        <v>350</v>
      </c>
      <c r="C168" s="3">
        <v>3639</v>
      </c>
      <c r="D168" s="4">
        <v>3309</v>
      </c>
      <c r="E168" s="5">
        <f t="shared" si="121"/>
        <v>1886</v>
      </c>
      <c r="F168" s="5">
        <f t="shared" si="122"/>
        <v>2647</v>
      </c>
      <c r="G168" s="5">
        <f t="shared" si="123"/>
        <v>2449</v>
      </c>
      <c r="H168" s="5">
        <f t="shared" si="124"/>
        <v>2349</v>
      </c>
      <c r="I168" s="5">
        <f t="shared" si="125"/>
        <v>2316</v>
      </c>
      <c r="J168" s="5">
        <f t="shared" si="126"/>
        <v>2234</v>
      </c>
      <c r="K168" s="5">
        <f t="shared" si="127"/>
        <v>2151</v>
      </c>
      <c r="L168" s="5">
        <f t="shared" si="128"/>
        <v>2118</v>
      </c>
      <c r="M168" s="5">
        <f t="shared" si="129"/>
        <v>2018</v>
      </c>
      <c r="N168" s="5">
        <f t="shared" si="130"/>
        <v>1985</v>
      </c>
      <c r="O168" s="5">
        <f t="shared" si="132"/>
        <v>1853</v>
      </c>
      <c r="P168" s="5">
        <f t="shared" si="131"/>
        <v>2052</v>
      </c>
      <c r="Q168" s="5">
        <f t="shared" si="118"/>
        <v>2283</v>
      </c>
      <c r="R168" s="6">
        <f t="shared" si="119"/>
        <v>1754</v>
      </c>
      <c r="S168" s="5">
        <f t="shared" si="120"/>
        <v>2416</v>
      </c>
    </row>
    <row r="169" spans="1:19" ht="17.850000000000001" customHeight="1">
      <c r="A169" s="8" t="s">
        <v>351</v>
      </c>
      <c r="B169" s="9" t="s">
        <v>352</v>
      </c>
      <c r="C169" s="3">
        <v>1119</v>
      </c>
      <c r="D169" s="4">
        <v>1109</v>
      </c>
      <c r="E169" s="5">
        <f t="shared" si="121"/>
        <v>632</v>
      </c>
      <c r="F169" s="5">
        <f t="shared" si="122"/>
        <v>887</v>
      </c>
      <c r="G169" s="5">
        <f t="shared" si="123"/>
        <v>821</v>
      </c>
      <c r="H169" s="5">
        <f t="shared" si="124"/>
        <v>787</v>
      </c>
      <c r="I169" s="5">
        <f t="shared" si="125"/>
        <v>776</v>
      </c>
      <c r="J169" s="5">
        <f t="shared" si="126"/>
        <v>749</v>
      </c>
      <c r="K169" s="5">
        <f t="shared" si="127"/>
        <v>721</v>
      </c>
      <c r="L169" s="5">
        <f t="shared" si="128"/>
        <v>710</v>
      </c>
      <c r="M169" s="5">
        <f t="shared" si="129"/>
        <v>676</v>
      </c>
      <c r="N169" s="5">
        <f t="shared" si="130"/>
        <v>665</v>
      </c>
      <c r="O169" s="5">
        <f t="shared" si="132"/>
        <v>621</v>
      </c>
      <c r="P169" s="5">
        <f t="shared" si="131"/>
        <v>688</v>
      </c>
      <c r="Q169" s="5">
        <f t="shared" si="118"/>
        <v>765</v>
      </c>
      <c r="R169" s="6">
        <f t="shared" si="119"/>
        <v>588</v>
      </c>
      <c r="S169" s="5">
        <f t="shared" si="120"/>
        <v>810</v>
      </c>
    </row>
    <row r="170" spans="1:19" ht="18" customHeight="1">
      <c r="A170" s="8" t="s">
        <v>353</v>
      </c>
      <c r="B170" s="9" t="s">
        <v>354</v>
      </c>
      <c r="C170" s="3">
        <v>1459</v>
      </c>
      <c r="D170" s="4">
        <v>1329</v>
      </c>
      <c r="E170" s="5">
        <f t="shared" si="121"/>
        <v>758</v>
      </c>
      <c r="F170" s="5">
        <f t="shared" si="122"/>
        <v>1063</v>
      </c>
      <c r="G170" s="5">
        <f t="shared" si="123"/>
        <v>983</v>
      </c>
      <c r="H170" s="5">
        <f t="shared" si="124"/>
        <v>944</v>
      </c>
      <c r="I170" s="5">
        <f t="shared" si="125"/>
        <v>930</v>
      </c>
      <c r="J170" s="5">
        <f t="shared" si="126"/>
        <v>897</v>
      </c>
      <c r="K170" s="5">
        <f t="shared" si="127"/>
        <v>864</v>
      </c>
      <c r="L170" s="5">
        <f t="shared" si="128"/>
        <v>851</v>
      </c>
      <c r="M170" s="5">
        <f t="shared" si="129"/>
        <v>811</v>
      </c>
      <c r="N170" s="5">
        <f t="shared" si="130"/>
        <v>797</v>
      </c>
      <c r="O170" s="5">
        <f t="shared" si="132"/>
        <v>744</v>
      </c>
      <c r="P170" s="5">
        <f t="shared" si="131"/>
        <v>824</v>
      </c>
      <c r="Q170" s="5">
        <f t="shared" si="118"/>
        <v>917</v>
      </c>
      <c r="R170" s="6">
        <f t="shared" si="119"/>
        <v>704</v>
      </c>
      <c r="S170" s="5">
        <f t="shared" si="120"/>
        <v>970</v>
      </c>
    </row>
    <row r="171" spans="1:19" ht="18" customHeight="1">
      <c r="A171" s="8" t="s">
        <v>355</v>
      </c>
      <c r="B171" s="9" t="s">
        <v>356</v>
      </c>
      <c r="C171" s="3">
        <v>1719</v>
      </c>
      <c r="D171" s="4">
        <v>1559</v>
      </c>
      <c r="E171" s="5">
        <f t="shared" si="121"/>
        <v>889</v>
      </c>
      <c r="F171" s="5">
        <f t="shared" si="122"/>
        <v>1247</v>
      </c>
      <c r="G171" s="5">
        <f t="shared" si="123"/>
        <v>1154</v>
      </c>
      <c r="H171" s="5">
        <f t="shared" si="124"/>
        <v>1107</v>
      </c>
      <c r="I171" s="5">
        <f t="shared" si="125"/>
        <v>1091</v>
      </c>
      <c r="J171" s="5">
        <f t="shared" si="126"/>
        <v>1052</v>
      </c>
      <c r="K171" s="5">
        <f t="shared" si="127"/>
        <v>1013</v>
      </c>
      <c r="L171" s="5">
        <f t="shared" si="128"/>
        <v>998</v>
      </c>
      <c r="M171" s="5">
        <f t="shared" si="129"/>
        <v>951</v>
      </c>
      <c r="N171" s="5">
        <f t="shared" si="130"/>
        <v>935</v>
      </c>
      <c r="O171" s="5">
        <f t="shared" si="132"/>
        <v>873</v>
      </c>
      <c r="P171" s="5">
        <f t="shared" si="131"/>
        <v>967</v>
      </c>
      <c r="Q171" s="5">
        <f t="shared" si="118"/>
        <v>1076</v>
      </c>
      <c r="R171" s="6">
        <f t="shared" si="119"/>
        <v>826</v>
      </c>
      <c r="S171" s="5">
        <f t="shared" si="120"/>
        <v>1138</v>
      </c>
    </row>
    <row r="172" spans="1:19" ht="18" customHeight="1">
      <c r="A172" s="2" t="s">
        <v>357</v>
      </c>
      <c r="B172" s="2" t="s">
        <v>358</v>
      </c>
      <c r="C172" s="3">
        <v>3269</v>
      </c>
      <c r="D172" s="4">
        <v>2969</v>
      </c>
      <c r="E172" s="5">
        <f t="shared" si="121"/>
        <v>1692</v>
      </c>
      <c r="F172" s="5">
        <f t="shared" si="122"/>
        <v>2375</v>
      </c>
      <c r="G172" s="5">
        <f t="shared" si="123"/>
        <v>2197</v>
      </c>
      <c r="H172" s="5">
        <f t="shared" si="124"/>
        <v>2108</v>
      </c>
      <c r="I172" s="5">
        <f t="shared" si="125"/>
        <v>2078</v>
      </c>
      <c r="J172" s="5">
        <f t="shared" si="126"/>
        <v>2004</v>
      </c>
      <c r="K172" s="5">
        <f t="shared" si="127"/>
        <v>1930</v>
      </c>
      <c r="L172" s="5">
        <f t="shared" si="128"/>
        <v>1900</v>
      </c>
      <c r="M172" s="5">
        <f t="shared" si="129"/>
        <v>1811</v>
      </c>
      <c r="N172" s="5">
        <f t="shared" si="130"/>
        <v>1781</v>
      </c>
      <c r="O172" s="5">
        <f t="shared" si="132"/>
        <v>1663</v>
      </c>
      <c r="P172" s="5">
        <f t="shared" si="131"/>
        <v>1841</v>
      </c>
      <c r="Q172" s="5">
        <f t="shared" si="118"/>
        <v>2049</v>
      </c>
      <c r="R172" s="6">
        <f t="shared" si="119"/>
        <v>1574</v>
      </c>
      <c r="S172" s="5">
        <f t="shared" si="120"/>
        <v>2167</v>
      </c>
    </row>
    <row r="173" spans="1:19" ht="18" customHeight="1">
      <c r="A173" s="2" t="s">
        <v>359</v>
      </c>
      <c r="B173" s="2" t="s">
        <v>360</v>
      </c>
      <c r="C173" s="3">
        <v>4049</v>
      </c>
      <c r="D173" s="4">
        <v>3679</v>
      </c>
      <c r="E173" s="5">
        <f t="shared" si="121"/>
        <v>2097</v>
      </c>
      <c r="F173" s="5">
        <f t="shared" si="122"/>
        <v>2943</v>
      </c>
      <c r="G173" s="5">
        <f t="shared" si="123"/>
        <v>2722</v>
      </c>
      <c r="H173" s="5">
        <f t="shared" si="124"/>
        <v>2612</v>
      </c>
      <c r="I173" s="5">
        <f t="shared" si="125"/>
        <v>2575</v>
      </c>
      <c r="J173" s="5">
        <f t="shared" si="126"/>
        <v>2483</v>
      </c>
      <c r="K173" s="5">
        <f t="shared" si="127"/>
        <v>2391</v>
      </c>
      <c r="L173" s="5">
        <f t="shared" si="128"/>
        <v>2355</v>
      </c>
      <c r="M173" s="5">
        <f t="shared" si="129"/>
        <v>2244</v>
      </c>
      <c r="N173" s="5">
        <f t="shared" si="130"/>
        <v>2207</v>
      </c>
      <c r="O173" s="5">
        <f t="shared" si="132"/>
        <v>2060</v>
      </c>
      <c r="P173" s="5">
        <f t="shared" si="131"/>
        <v>2281</v>
      </c>
      <c r="Q173" s="5">
        <f t="shared" si="118"/>
        <v>2539</v>
      </c>
      <c r="R173" s="6">
        <f t="shared" si="119"/>
        <v>1950</v>
      </c>
      <c r="S173" s="5">
        <f t="shared" si="120"/>
        <v>2686</v>
      </c>
    </row>
    <row r="174" spans="1:19" ht="18" customHeight="1">
      <c r="A174" s="2" t="s">
        <v>361</v>
      </c>
      <c r="B174" s="2" t="s">
        <v>362</v>
      </c>
      <c r="C174" s="3">
        <v>6619</v>
      </c>
      <c r="D174" s="4">
        <v>6019</v>
      </c>
      <c r="E174" s="5">
        <f t="shared" si="121"/>
        <v>3431</v>
      </c>
      <c r="F174" s="5">
        <f t="shared" si="122"/>
        <v>4815</v>
      </c>
      <c r="G174" s="5">
        <f t="shared" si="123"/>
        <v>4454</v>
      </c>
      <c r="H174" s="5">
        <f t="shared" si="124"/>
        <v>4273</v>
      </c>
      <c r="I174" s="5">
        <f t="shared" si="125"/>
        <v>4213</v>
      </c>
      <c r="J174" s="5">
        <f t="shared" si="126"/>
        <v>4063</v>
      </c>
      <c r="K174" s="5">
        <f t="shared" si="127"/>
        <v>3912</v>
      </c>
      <c r="L174" s="5">
        <f t="shared" si="128"/>
        <v>3852</v>
      </c>
      <c r="M174" s="5">
        <f t="shared" si="129"/>
        <v>3672</v>
      </c>
      <c r="N174" s="5">
        <f t="shared" si="130"/>
        <v>3611</v>
      </c>
      <c r="O174" s="5">
        <f t="shared" si="132"/>
        <v>3371</v>
      </c>
      <c r="P174" s="5">
        <f t="shared" si="131"/>
        <v>3732</v>
      </c>
      <c r="Q174" s="5">
        <f t="shared" si="118"/>
        <v>4153</v>
      </c>
      <c r="R174" s="6">
        <f t="shared" si="119"/>
        <v>3190</v>
      </c>
      <c r="S174" s="5">
        <f t="shared" si="120"/>
        <v>4394</v>
      </c>
    </row>
    <row r="175" spans="1:19" ht="18" customHeight="1">
      <c r="A175" s="6" t="s">
        <v>363</v>
      </c>
      <c r="B175" s="6" t="s">
        <v>364</v>
      </c>
      <c r="C175" s="3">
        <v>149</v>
      </c>
      <c r="D175" s="4">
        <v>139</v>
      </c>
      <c r="E175" s="5">
        <f t="shared" si="121"/>
        <v>79</v>
      </c>
      <c r="F175" s="5">
        <f t="shared" si="122"/>
        <v>111</v>
      </c>
      <c r="G175" s="5">
        <f t="shared" si="123"/>
        <v>103</v>
      </c>
      <c r="H175" s="5">
        <f t="shared" si="124"/>
        <v>99</v>
      </c>
      <c r="I175" s="5">
        <f t="shared" si="125"/>
        <v>97</v>
      </c>
      <c r="J175" s="5">
        <f t="shared" si="126"/>
        <v>94</v>
      </c>
      <c r="K175" s="5">
        <f t="shared" si="127"/>
        <v>90</v>
      </c>
      <c r="L175" s="5">
        <f t="shared" si="128"/>
        <v>89</v>
      </c>
      <c r="M175" s="5">
        <f t="shared" si="129"/>
        <v>85</v>
      </c>
      <c r="N175" s="5">
        <f t="shared" si="130"/>
        <v>83</v>
      </c>
      <c r="O175" s="5">
        <f t="shared" si="132"/>
        <v>78</v>
      </c>
      <c r="P175" s="5">
        <f t="shared" si="131"/>
        <v>86</v>
      </c>
      <c r="Q175" s="5">
        <f t="shared" si="118"/>
        <v>96</v>
      </c>
      <c r="R175" s="6">
        <f t="shared" si="119"/>
        <v>74</v>
      </c>
      <c r="S175" s="5">
        <f t="shared" si="120"/>
        <v>101</v>
      </c>
    </row>
    <row r="176" spans="1:19" ht="18" customHeight="1">
      <c r="A176" s="2" t="s">
        <v>365</v>
      </c>
      <c r="B176" s="2" t="s">
        <v>366</v>
      </c>
      <c r="C176" s="3">
        <v>239</v>
      </c>
      <c r="D176" s="4">
        <v>219</v>
      </c>
      <c r="E176" s="5">
        <f t="shared" si="121"/>
        <v>125</v>
      </c>
      <c r="F176" s="5">
        <f t="shared" si="122"/>
        <v>175</v>
      </c>
      <c r="G176" s="5">
        <f t="shared" si="123"/>
        <v>162</v>
      </c>
      <c r="H176" s="5">
        <f t="shared" si="124"/>
        <v>155</v>
      </c>
      <c r="I176" s="5">
        <f t="shared" si="125"/>
        <v>153</v>
      </c>
      <c r="J176" s="5">
        <f t="shared" si="126"/>
        <v>148</v>
      </c>
      <c r="K176" s="5">
        <f t="shared" si="127"/>
        <v>142</v>
      </c>
      <c r="L176" s="5">
        <f t="shared" si="128"/>
        <v>140</v>
      </c>
      <c r="M176" s="5">
        <f t="shared" si="129"/>
        <v>134</v>
      </c>
      <c r="N176" s="5">
        <f t="shared" si="130"/>
        <v>131</v>
      </c>
      <c r="O176" s="5">
        <f t="shared" si="132"/>
        <v>123</v>
      </c>
      <c r="P176" s="5">
        <f t="shared" si="131"/>
        <v>136</v>
      </c>
      <c r="Q176" s="5">
        <f t="shared" si="118"/>
        <v>151</v>
      </c>
      <c r="R176" s="6">
        <f t="shared" si="119"/>
        <v>116</v>
      </c>
      <c r="S176" s="5">
        <f t="shared" si="120"/>
        <v>160</v>
      </c>
    </row>
    <row r="177" spans="1:19" ht="18" customHeight="1">
      <c r="A177" s="6" t="s">
        <v>367</v>
      </c>
      <c r="B177" s="12" t="s">
        <v>368</v>
      </c>
      <c r="C177" s="3">
        <v>1439</v>
      </c>
      <c r="D177" s="4">
        <v>1309</v>
      </c>
      <c r="E177" s="5">
        <f t="shared" ref="E177" si="133">ROUND((D177/100)*57,0)</f>
        <v>746</v>
      </c>
      <c r="F177" s="5">
        <f t="shared" ref="F177" si="134">ROUND((D177/100)*80,0)</f>
        <v>1047</v>
      </c>
      <c r="G177" s="5">
        <f t="shared" ref="G177" si="135">ROUND((D177/100)*74,0)</f>
        <v>969</v>
      </c>
      <c r="H177" s="5">
        <f t="shared" ref="H177" si="136">ROUND((D177/100)*71,0)</f>
        <v>929</v>
      </c>
      <c r="I177" s="5">
        <f t="shared" ref="I177" si="137">ROUND((D177/100)*70,0)</f>
        <v>916</v>
      </c>
      <c r="J177" s="5">
        <f t="shared" ref="J177" si="138">ROUND((D177/100)*67.5,0)</f>
        <v>884</v>
      </c>
      <c r="K177" s="5">
        <f t="shared" ref="K177" si="139">ROUND((D177/100)*65,0)</f>
        <v>851</v>
      </c>
      <c r="L177" s="5">
        <f t="shared" ref="L177" si="140">ROUND((D177/100)*64,0)</f>
        <v>838</v>
      </c>
      <c r="M177" s="5">
        <f t="shared" ref="M177" si="141">ROUND((D177/100)*61,0)</f>
        <v>798</v>
      </c>
      <c r="N177" s="5">
        <f t="shared" ref="N177" si="142">ROUND((D177/100)*60,0)</f>
        <v>785</v>
      </c>
      <c r="O177" s="5">
        <f t="shared" ref="O177" si="143">ROUND((D177/100)*56,0)</f>
        <v>733</v>
      </c>
      <c r="P177" s="5">
        <f t="shared" ref="P177" si="144">ROUND((D177/100)*62,0)</f>
        <v>812</v>
      </c>
      <c r="Q177" s="5">
        <f t="shared" si="118"/>
        <v>903</v>
      </c>
      <c r="R177" s="6">
        <f t="shared" si="119"/>
        <v>694</v>
      </c>
      <c r="S177" s="5">
        <f t="shared" si="120"/>
        <v>956</v>
      </c>
    </row>
    <row r="178" spans="1:19" ht="18" customHeight="1">
      <c r="A178" s="6" t="s">
        <v>369</v>
      </c>
      <c r="B178" s="12" t="s">
        <v>370</v>
      </c>
      <c r="C178" s="3">
        <v>1459</v>
      </c>
      <c r="D178" s="4">
        <v>1329</v>
      </c>
      <c r="E178" s="5">
        <f t="shared" si="121"/>
        <v>758</v>
      </c>
      <c r="F178" s="5">
        <f t="shared" si="122"/>
        <v>1063</v>
      </c>
      <c r="G178" s="5">
        <f t="shared" si="123"/>
        <v>983</v>
      </c>
      <c r="H178" s="5">
        <f t="shared" si="124"/>
        <v>944</v>
      </c>
      <c r="I178" s="5">
        <f t="shared" si="125"/>
        <v>930</v>
      </c>
      <c r="J178" s="5">
        <f t="shared" si="126"/>
        <v>897</v>
      </c>
      <c r="K178" s="5">
        <f t="shared" si="127"/>
        <v>864</v>
      </c>
      <c r="L178" s="5">
        <f t="shared" si="128"/>
        <v>851</v>
      </c>
      <c r="M178" s="5">
        <f t="shared" si="129"/>
        <v>811</v>
      </c>
      <c r="N178" s="5">
        <f t="shared" si="130"/>
        <v>797</v>
      </c>
      <c r="O178" s="5">
        <f t="shared" si="132"/>
        <v>744</v>
      </c>
      <c r="P178" s="5">
        <f t="shared" si="131"/>
        <v>824</v>
      </c>
      <c r="Q178" s="5">
        <f t="shared" si="118"/>
        <v>917</v>
      </c>
      <c r="R178" s="6">
        <f t="shared" si="119"/>
        <v>704</v>
      </c>
      <c r="S178" s="5">
        <f t="shared" si="120"/>
        <v>970</v>
      </c>
    </row>
    <row r="179" spans="1:19" s="2" customFormat="1" ht="18" customHeight="1">
      <c r="A179" s="6" t="s">
        <v>371</v>
      </c>
      <c r="B179" s="6" t="s">
        <v>372</v>
      </c>
      <c r="C179" s="3">
        <v>169</v>
      </c>
      <c r="D179" s="4">
        <v>149</v>
      </c>
      <c r="E179" s="5">
        <f t="shared" si="121"/>
        <v>85</v>
      </c>
      <c r="F179" s="5">
        <f t="shared" si="122"/>
        <v>119</v>
      </c>
      <c r="G179" s="5">
        <f t="shared" si="123"/>
        <v>110</v>
      </c>
      <c r="H179" s="5">
        <f t="shared" si="124"/>
        <v>106</v>
      </c>
      <c r="I179" s="5">
        <f t="shared" si="125"/>
        <v>104</v>
      </c>
      <c r="J179" s="5">
        <f t="shared" si="126"/>
        <v>101</v>
      </c>
      <c r="K179" s="5">
        <f t="shared" si="127"/>
        <v>97</v>
      </c>
      <c r="L179" s="5">
        <f t="shared" si="128"/>
        <v>95</v>
      </c>
      <c r="M179" s="5">
        <f t="shared" si="129"/>
        <v>91</v>
      </c>
      <c r="N179" s="5">
        <f t="shared" si="130"/>
        <v>89</v>
      </c>
      <c r="O179" s="5">
        <f t="shared" si="132"/>
        <v>83</v>
      </c>
      <c r="P179" s="5">
        <f t="shared" si="131"/>
        <v>92</v>
      </c>
      <c r="Q179" s="5">
        <f t="shared" si="118"/>
        <v>103</v>
      </c>
      <c r="R179" s="6">
        <f t="shared" si="119"/>
        <v>79</v>
      </c>
      <c r="S179" s="5">
        <f t="shared" si="120"/>
        <v>109</v>
      </c>
    </row>
    <row r="180" spans="1:19" s="2" customFormat="1" ht="18" customHeight="1">
      <c r="A180" s="6" t="s">
        <v>373</v>
      </c>
      <c r="B180" s="12" t="s">
        <v>374</v>
      </c>
      <c r="C180" s="3">
        <v>429</v>
      </c>
      <c r="D180" s="4">
        <v>389</v>
      </c>
      <c r="E180" s="5">
        <f t="shared" si="121"/>
        <v>222</v>
      </c>
      <c r="F180" s="5">
        <f t="shared" si="122"/>
        <v>311</v>
      </c>
      <c r="G180" s="5">
        <f t="shared" si="123"/>
        <v>288</v>
      </c>
      <c r="H180" s="5">
        <f t="shared" si="124"/>
        <v>276</v>
      </c>
      <c r="I180" s="5">
        <f t="shared" si="125"/>
        <v>272</v>
      </c>
      <c r="J180" s="5">
        <f t="shared" si="126"/>
        <v>263</v>
      </c>
      <c r="K180" s="5">
        <f t="shared" si="127"/>
        <v>253</v>
      </c>
      <c r="L180" s="5">
        <f t="shared" si="128"/>
        <v>249</v>
      </c>
      <c r="M180" s="5">
        <f t="shared" si="129"/>
        <v>237</v>
      </c>
      <c r="N180" s="5">
        <f t="shared" si="130"/>
        <v>233</v>
      </c>
      <c r="O180" s="5">
        <f t="shared" si="132"/>
        <v>218</v>
      </c>
      <c r="P180" s="5">
        <f t="shared" si="131"/>
        <v>241</v>
      </c>
      <c r="Q180" s="5">
        <f t="shared" si="118"/>
        <v>268</v>
      </c>
      <c r="R180" s="6">
        <f t="shared" si="119"/>
        <v>206</v>
      </c>
      <c r="S180" s="5">
        <f t="shared" si="120"/>
        <v>284</v>
      </c>
    </row>
    <row r="181" spans="1:19" s="2" customFormat="1" ht="18" customHeight="1">
      <c r="A181" s="6" t="s">
        <v>375</v>
      </c>
      <c r="B181" s="12" t="s">
        <v>376</v>
      </c>
      <c r="C181" s="3">
        <v>1389</v>
      </c>
      <c r="D181" s="4">
        <v>1259</v>
      </c>
      <c r="E181" s="5">
        <f t="shared" si="121"/>
        <v>718</v>
      </c>
      <c r="F181" s="5">
        <f t="shared" si="122"/>
        <v>1007</v>
      </c>
      <c r="G181" s="5">
        <f t="shared" si="123"/>
        <v>932</v>
      </c>
      <c r="H181" s="5">
        <f t="shared" si="124"/>
        <v>894</v>
      </c>
      <c r="I181" s="5">
        <f t="shared" si="125"/>
        <v>881</v>
      </c>
      <c r="J181" s="5">
        <f t="shared" si="126"/>
        <v>850</v>
      </c>
      <c r="K181" s="5">
        <f t="shared" si="127"/>
        <v>818</v>
      </c>
      <c r="L181" s="5">
        <f t="shared" si="128"/>
        <v>806</v>
      </c>
      <c r="M181" s="5">
        <f t="shared" si="129"/>
        <v>768</v>
      </c>
      <c r="N181" s="5">
        <f t="shared" si="130"/>
        <v>755</v>
      </c>
      <c r="O181" s="5">
        <f t="shared" si="132"/>
        <v>705</v>
      </c>
      <c r="P181" s="5">
        <f t="shared" si="131"/>
        <v>781</v>
      </c>
      <c r="Q181" s="5">
        <f t="shared" si="118"/>
        <v>869</v>
      </c>
      <c r="R181" s="6">
        <f t="shared" si="119"/>
        <v>667</v>
      </c>
      <c r="S181" s="5">
        <f t="shared" si="120"/>
        <v>919</v>
      </c>
    </row>
    <row r="182" spans="1:19" s="2" customFormat="1" ht="18" customHeight="1">
      <c r="A182" s="6" t="s">
        <v>377</v>
      </c>
      <c r="B182" s="12" t="s">
        <v>378</v>
      </c>
      <c r="C182" s="3">
        <v>1819</v>
      </c>
      <c r="D182" s="4">
        <v>1649</v>
      </c>
      <c r="E182" s="5">
        <f t="shared" si="121"/>
        <v>940</v>
      </c>
      <c r="F182" s="5">
        <f t="shared" si="122"/>
        <v>1319</v>
      </c>
      <c r="G182" s="5">
        <f t="shared" si="123"/>
        <v>1220</v>
      </c>
      <c r="H182" s="5">
        <f t="shared" si="124"/>
        <v>1171</v>
      </c>
      <c r="I182" s="5">
        <f t="shared" si="125"/>
        <v>1154</v>
      </c>
      <c r="J182" s="5">
        <f t="shared" si="126"/>
        <v>1113</v>
      </c>
      <c r="K182" s="5">
        <f t="shared" si="127"/>
        <v>1072</v>
      </c>
      <c r="L182" s="5">
        <f t="shared" si="128"/>
        <v>1055</v>
      </c>
      <c r="M182" s="5">
        <f t="shared" si="129"/>
        <v>1006</v>
      </c>
      <c r="N182" s="5">
        <f t="shared" si="130"/>
        <v>989</v>
      </c>
      <c r="O182" s="5">
        <f t="shared" si="132"/>
        <v>923</v>
      </c>
      <c r="P182" s="5">
        <f t="shared" si="131"/>
        <v>1022</v>
      </c>
      <c r="Q182" s="5">
        <f t="shared" si="118"/>
        <v>1138</v>
      </c>
      <c r="R182" s="6">
        <f t="shared" si="119"/>
        <v>874</v>
      </c>
      <c r="S182" s="5">
        <f t="shared" si="120"/>
        <v>1204</v>
      </c>
    </row>
    <row r="183" spans="1:19" s="2" customFormat="1" ht="18" customHeight="1">
      <c r="A183" s="6" t="s">
        <v>379</v>
      </c>
      <c r="B183" s="2" t="s">
        <v>380</v>
      </c>
      <c r="C183" s="3">
        <v>68</v>
      </c>
      <c r="D183" s="4">
        <v>62</v>
      </c>
      <c r="E183" s="5">
        <f t="shared" ref="E183:E188" si="145">ROUND((D183/100)*57,0)</f>
        <v>35</v>
      </c>
      <c r="F183" s="5">
        <f t="shared" ref="F183:F188" si="146">ROUND((D183/100)*80,0)</f>
        <v>50</v>
      </c>
      <c r="G183" s="5">
        <f t="shared" ref="G183:G188" si="147">ROUND((D183/100)*74,0)</f>
        <v>46</v>
      </c>
      <c r="H183" s="5">
        <f t="shared" ref="H183:H188" si="148">ROUND((D183/100)*71,0)</f>
        <v>44</v>
      </c>
      <c r="I183" s="5">
        <f t="shared" ref="I183:I188" si="149">ROUND((D183/100)*70,0)</f>
        <v>43</v>
      </c>
      <c r="J183" s="5">
        <f t="shared" ref="J183:J188" si="150">ROUND((D183/100)*67.5,0)</f>
        <v>42</v>
      </c>
      <c r="K183" s="5">
        <f t="shared" ref="K183:K188" si="151">ROUND((D183/100)*65,0)</f>
        <v>40</v>
      </c>
      <c r="L183" s="5">
        <f t="shared" ref="L183:L188" si="152">ROUND((D183/100)*64,0)</f>
        <v>40</v>
      </c>
      <c r="M183" s="5">
        <f t="shared" ref="M183:M188" si="153">ROUND((D183/100)*61,0)</f>
        <v>38</v>
      </c>
      <c r="N183" s="5">
        <f t="shared" ref="N183:N188" si="154">ROUND((D183/100)*60,0)</f>
        <v>37</v>
      </c>
      <c r="O183" s="5">
        <f t="shared" si="132"/>
        <v>35</v>
      </c>
      <c r="P183" s="5">
        <f t="shared" ref="P183:P188" si="155">ROUND((D183/100)*62,0)</f>
        <v>38</v>
      </c>
      <c r="Q183" s="5">
        <f t="shared" si="118"/>
        <v>43</v>
      </c>
      <c r="R183" s="6">
        <f t="shared" si="119"/>
        <v>33</v>
      </c>
      <c r="S183" s="5">
        <f t="shared" si="120"/>
        <v>45</v>
      </c>
    </row>
    <row r="184" spans="1:19" s="2" customFormat="1" ht="18" customHeight="1">
      <c r="A184" s="6" t="s">
        <v>381</v>
      </c>
      <c r="B184" s="2" t="s">
        <v>382</v>
      </c>
      <c r="C184" s="3">
        <v>28</v>
      </c>
      <c r="D184" s="4">
        <v>25</v>
      </c>
      <c r="E184" s="5">
        <f t="shared" si="145"/>
        <v>14</v>
      </c>
      <c r="F184" s="5">
        <f t="shared" si="146"/>
        <v>20</v>
      </c>
      <c r="G184" s="5">
        <f t="shared" si="147"/>
        <v>19</v>
      </c>
      <c r="H184" s="5">
        <f t="shared" si="148"/>
        <v>18</v>
      </c>
      <c r="I184" s="5">
        <f t="shared" si="149"/>
        <v>18</v>
      </c>
      <c r="J184" s="5">
        <f t="shared" si="150"/>
        <v>17</v>
      </c>
      <c r="K184" s="5">
        <f t="shared" si="151"/>
        <v>16</v>
      </c>
      <c r="L184" s="5">
        <f t="shared" si="152"/>
        <v>16</v>
      </c>
      <c r="M184" s="5">
        <f t="shared" si="153"/>
        <v>15</v>
      </c>
      <c r="N184" s="5">
        <f t="shared" si="154"/>
        <v>15</v>
      </c>
      <c r="O184" s="5">
        <f t="shared" si="132"/>
        <v>14</v>
      </c>
      <c r="P184" s="5">
        <f t="shared" si="155"/>
        <v>16</v>
      </c>
      <c r="Q184" s="5">
        <f t="shared" si="118"/>
        <v>17</v>
      </c>
      <c r="R184" s="6">
        <f t="shared" si="119"/>
        <v>13</v>
      </c>
      <c r="S184" s="5">
        <f t="shared" si="120"/>
        <v>18</v>
      </c>
    </row>
    <row r="185" spans="1:19" s="2" customFormat="1" ht="18" customHeight="1">
      <c r="A185" s="6" t="s">
        <v>383</v>
      </c>
      <c r="B185" s="2" t="s">
        <v>384</v>
      </c>
      <c r="C185" s="3">
        <v>85</v>
      </c>
      <c r="D185" s="4">
        <v>77</v>
      </c>
      <c r="E185" s="5">
        <f t="shared" si="145"/>
        <v>44</v>
      </c>
      <c r="F185" s="5">
        <f t="shared" si="146"/>
        <v>62</v>
      </c>
      <c r="G185" s="5">
        <f t="shared" si="147"/>
        <v>57</v>
      </c>
      <c r="H185" s="5">
        <f t="shared" si="148"/>
        <v>55</v>
      </c>
      <c r="I185" s="5">
        <f t="shared" si="149"/>
        <v>54</v>
      </c>
      <c r="J185" s="5">
        <f t="shared" si="150"/>
        <v>52</v>
      </c>
      <c r="K185" s="5">
        <f t="shared" si="151"/>
        <v>50</v>
      </c>
      <c r="L185" s="5">
        <f t="shared" si="152"/>
        <v>49</v>
      </c>
      <c r="M185" s="5">
        <f t="shared" si="153"/>
        <v>47</v>
      </c>
      <c r="N185" s="5">
        <f t="shared" si="154"/>
        <v>46</v>
      </c>
      <c r="O185" s="5">
        <f t="shared" si="132"/>
        <v>43</v>
      </c>
      <c r="P185" s="5">
        <f t="shared" si="155"/>
        <v>48</v>
      </c>
      <c r="Q185" s="5">
        <f t="shared" si="118"/>
        <v>53</v>
      </c>
      <c r="R185" s="6">
        <f t="shared" si="119"/>
        <v>41</v>
      </c>
      <c r="S185" s="5">
        <f t="shared" si="120"/>
        <v>56</v>
      </c>
    </row>
    <row r="186" spans="1:19" s="2" customFormat="1" ht="18" customHeight="1">
      <c r="A186" s="6" t="s">
        <v>385</v>
      </c>
      <c r="B186" s="2" t="s">
        <v>386</v>
      </c>
      <c r="C186" s="3">
        <v>45</v>
      </c>
      <c r="D186" s="4">
        <v>41</v>
      </c>
      <c r="E186" s="5">
        <f t="shared" si="145"/>
        <v>23</v>
      </c>
      <c r="F186" s="5">
        <f t="shared" si="146"/>
        <v>33</v>
      </c>
      <c r="G186" s="5">
        <f t="shared" si="147"/>
        <v>30</v>
      </c>
      <c r="H186" s="5">
        <f t="shared" si="148"/>
        <v>29</v>
      </c>
      <c r="I186" s="5">
        <f t="shared" si="149"/>
        <v>29</v>
      </c>
      <c r="J186" s="5">
        <f t="shared" si="150"/>
        <v>28</v>
      </c>
      <c r="K186" s="5">
        <f t="shared" si="151"/>
        <v>27</v>
      </c>
      <c r="L186" s="5">
        <f t="shared" si="152"/>
        <v>26</v>
      </c>
      <c r="M186" s="5">
        <f t="shared" si="153"/>
        <v>25</v>
      </c>
      <c r="N186" s="5">
        <f t="shared" si="154"/>
        <v>25</v>
      </c>
      <c r="O186" s="5">
        <f t="shared" si="132"/>
        <v>23</v>
      </c>
      <c r="P186" s="5">
        <f t="shared" si="155"/>
        <v>25</v>
      </c>
      <c r="Q186" s="5">
        <f t="shared" si="118"/>
        <v>28</v>
      </c>
      <c r="R186" s="6">
        <f t="shared" si="119"/>
        <v>22</v>
      </c>
      <c r="S186" s="5">
        <f t="shared" si="120"/>
        <v>30</v>
      </c>
    </row>
    <row r="187" spans="1:19" s="2" customFormat="1" ht="18" customHeight="1">
      <c r="A187" s="6" t="s">
        <v>387</v>
      </c>
      <c r="B187" s="6" t="s">
        <v>388</v>
      </c>
      <c r="C187" s="3">
        <v>189</v>
      </c>
      <c r="D187" s="4">
        <v>169</v>
      </c>
      <c r="E187" s="5">
        <f t="shared" si="145"/>
        <v>96</v>
      </c>
      <c r="F187" s="5">
        <f t="shared" si="146"/>
        <v>135</v>
      </c>
      <c r="G187" s="5">
        <f t="shared" si="147"/>
        <v>125</v>
      </c>
      <c r="H187" s="5">
        <f t="shared" si="148"/>
        <v>120</v>
      </c>
      <c r="I187" s="5">
        <f t="shared" si="149"/>
        <v>118</v>
      </c>
      <c r="J187" s="5">
        <f t="shared" si="150"/>
        <v>114</v>
      </c>
      <c r="K187" s="5">
        <f t="shared" si="151"/>
        <v>110</v>
      </c>
      <c r="L187" s="5">
        <f t="shared" si="152"/>
        <v>108</v>
      </c>
      <c r="M187" s="5">
        <f t="shared" si="153"/>
        <v>103</v>
      </c>
      <c r="N187" s="5">
        <f t="shared" si="154"/>
        <v>101</v>
      </c>
      <c r="O187" s="5">
        <f t="shared" si="132"/>
        <v>95</v>
      </c>
      <c r="P187" s="5">
        <f t="shared" si="155"/>
        <v>105</v>
      </c>
      <c r="Q187" s="5">
        <f t="shared" si="118"/>
        <v>117</v>
      </c>
      <c r="R187" s="6">
        <f t="shared" si="119"/>
        <v>90</v>
      </c>
      <c r="S187" s="5">
        <f t="shared" si="120"/>
        <v>123</v>
      </c>
    </row>
    <row r="188" spans="1:19" s="2" customFormat="1" ht="18" customHeight="1">
      <c r="A188" s="6" t="s">
        <v>389</v>
      </c>
      <c r="B188" s="2" t="s">
        <v>390</v>
      </c>
      <c r="C188" s="3">
        <v>8</v>
      </c>
      <c r="D188" s="4">
        <v>7</v>
      </c>
      <c r="E188" s="5">
        <f t="shared" si="145"/>
        <v>4</v>
      </c>
      <c r="F188" s="5">
        <f t="shared" si="146"/>
        <v>6</v>
      </c>
      <c r="G188" s="5">
        <f t="shared" si="147"/>
        <v>5</v>
      </c>
      <c r="H188" s="5">
        <f t="shared" si="148"/>
        <v>5</v>
      </c>
      <c r="I188" s="5">
        <f t="shared" si="149"/>
        <v>5</v>
      </c>
      <c r="J188" s="5">
        <f t="shared" si="150"/>
        <v>5</v>
      </c>
      <c r="K188" s="5">
        <f t="shared" si="151"/>
        <v>5</v>
      </c>
      <c r="L188" s="5">
        <f t="shared" si="152"/>
        <v>4</v>
      </c>
      <c r="M188" s="5">
        <f t="shared" si="153"/>
        <v>4</v>
      </c>
      <c r="N188" s="5">
        <f t="shared" si="154"/>
        <v>4</v>
      </c>
      <c r="O188" s="5">
        <f t="shared" si="132"/>
        <v>4</v>
      </c>
      <c r="P188" s="5">
        <f t="shared" si="155"/>
        <v>4</v>
      </c>
      <c r="Q188" s="5">
        <f t="shared" si="118"/>
        <v>5</v>
      </c>
      <c r="R188" s="6">
        <f t="shared" si="119"/>
        <v>4</v>
      </c>
      <c r="S188" s="5">
        <f t="shared" si="120"/>
        <v>5</v>
      </c>
    </row>
    <row r="189" spans="1:19" s="2" customFormat="1" ht="18" customHeight="1">
      <c r="A189" s="2" t="s">
        <v>391</v>
      </c>
      <c r="B189" s="2" t="s">
        <v>392</v>
      </c>
      <c r="C189" s="3">
        <v>9139</v>
      </c>
      <c r="D189" s="4">
        <v>8309</v>
      </c>
      <c r="E189" s="5">
        <f t="shared" ref="E189:E199" si="156">ROUND((D189/100)*57,0)</f>
        <v>4736</v>
      </c>
      <c r="F189" s="5">
        <f t="shared" ref="F189:F199" si="157">ROUND((D189/100)*80,0)</f>
        <v>6647</v>
      </c>
      <c r="G189" s="5">
        <f t="shared" ref="G189:G199" si="158">ROUND((D189/100)*74,0)</f>
        <v>6149</v>
      </c>
      <c r="H189" s="5">
        <f t="shared" ref="H189:H199" si="159">ROUND((D189/100)*71,0)</f>
        <v>5899</v>
      </c>
      <c r="I189" s="5">
        <f t="shared" ref="I189:I199" si="160">ROUND((D189/100)*70,0)</f>
        <v>5816</v>
      </c>
      <c r="J189" s="5">
        <f t="shared" ref="J189:J199" si="161">ROUND((D189/100)*67.5,0)</f>
        <v>5609</v>
      </c>
      <c r="K189" s="5">
        <f t="shared" ref="K189:K199" si="162">ROUND((D189/100)*65,0)</f>
        <v>5401</v>
      </c>
      <c r="L189" s="5">
        <f t="shared" ref="L189:L199" si="163">ROUND((D189/100)*64,0)</f>
        <v>5318</v>
      </c>
      <c r="M189" s="5">
        <f t="shared" ref="M189:M199" si="164">ROUND((D189/100)*61,0)</f>
        <v>5068</v>
      </c>
      <c r="N189" s="5">
        <f t="shared" ref="N189:N199" si="165">ROUND((D189/100)*60,0)</f>
        <v>4985</v>
      </c>
      <c r="O189" s="5">
        <f t="shared" ref="O189:O199" si="166">ROUND((D189/100)*56,0)</f>
        <v>4653</v>
      </c>
      <c r="P189" s="5">
        <f t="shared" ref="P189:P199" si="167">ROUND((D189/100)*62,0)</f>
        <v>5152</v>
      </c>
      <c r="Q189" s="5">
        <f t="shared" si="118"/>
        <v>5733</v>
      </c>
      <c r="R189" s="6">
        <f t="shared" si="119"/>
        <v>4404</v>
      </c>
      <c r="S189" s="5">
        <f t="shared" si="120"/>
        <v>6066</v>
      </c>
    </row>
    <row r="190" spans="1:19" ht="18" customHeight="1">
      <c r="A190" s="2" t="s">
        <v>393</v>
      </c>
      <c r="B190" s="2" t="s">
        <v>394</v>
      </c>
      <c r="C190" s="3">
        <v>7829</v>
      </c>
      <c r="D190" s="4">
        <v>7119</v>
      </c>
      <c r="E190" s="5">
        <f t="shared" si="156"/>
        <v>4058</v>
      </c>
      <c r="F190" s="5">
        <f t="shared" si="157"/>
        <v>5695</v>
      </c>
      <c r="G190" s="5">
        <f t="shared" si="158"/>
        <v>5268</v>
      </c>
      <c r="H190" s="5">
        <f t="shared" si="159"/>
        <v>5054</v>
      </c>
      <c r="I190" s="5">
        <f t="shared" si="160"/>
        <v>4983</v>
      </c>
      <c r="J190" s="5">
        <f t="shared" si="161"/>
        <v>4805</v>
      </c>
      <c r="K190" s="5">
        <f t="shared" si="162"/>
        <v>4627</v>
      </c>
      <c r="L190" s="5">
        <f t="shared" si="163"/>
        <v>4556</v>
      </c>
      <c r="M190" s="5">
        <f t="shared" si="164"/>
        <v>4343</v>
      </c>
      <c r="N190" s="5">
        <f t="shared" si="165"/>
        <v>4271</v>
      </c>
      <c r="O190" s="5">
        <f t="shared" si="166"/>
        <v>3987</v>
      </c>
      <c r="P190" s="5">
        <f t="shared" si="167"/>
        <v>4414</v>
      </c>
      <c r="Q190" s="5">
        <f t="shared" si="118"/>
        <v>4912</v>
      </c>
      <c r="R190" s="6">
        <f t="shared" si="119"/>
        <v>3773</v>
      </c>
      <c r="S190" s="5">
        <f t="shared" si="120"/>
        <v>5197</v>
      </c>
    </row>
    <row r="191" spans="1:19" ht="18" customHeight="1">
      <c r="A191" s="2" t="s">
        <v>395</v>
      </c>
      <c r="B191" s="2" t="s">
        <v>396</v>
      </c>
      <c r="C191" s="3">
        <v>11099</v>
      </c>
      <c r="D191" s="4">
        <v>10089</v>
      </c>
      <c r="E191" s="5">
        <f t="shared" si="156"/>
        <v>5751</v>
      </c>
      <c r="F191" s="5">
        <f t="shared" si="157"/>
        <v>8071</v>
      </c>
      <c r="G191" s="5">
        <f t="shared" si="158"/>
        <v>7466</v>
      </c>
      <c r="H191" s="5">
        <f t="shared" si="159"/>
        <v>7163</v>
      </c>
      <c r="I191" s="5">
        <f t="shared" si="160"/>
        <v>7062</v>
      </c>
      <c r="J191" s="5">
        <f t="shared" si="161"/>
        <v>6810</v>
      </c>
      <c r="K191" s="5">
        <f t="shared" si="162"/>
        <v>6558</v>
      </c>
      <c r="L191" s="5">
        <f t="shared" si="163"/>
        <v>6457</v>
      </c>
      <c r="M191" s="5">
        <f t="shared" si="164"/>
        <v>6154</v>
      </c>
      <c r="N191" s="5">
        <f t="shared" si="165"/>
        <v>6053</v>
      </c>
      <c r="O191" s="5">
        <f t="shared" si="166"/>
        <v>5650</v>
      </c>
      <c r="P191" s="5">
        <f t="shared" si="167"/>
        <v>6255</v>
      </c>
      <c r="Q191" s="5">
        <f t="shared" si="118"/>
        <v>6961</v>
      </c>
      <c r="R191" s="6">
        <f t="shared" si="119"/>
        <v>5347</v>
      </c>
      <c r="S191" s="5">
        <f t="shared" si="120"/>
        <v>7365</v>
      </c>
    </row>
    <row r="192" spans="1:19" ht="18" customHeight="1">
      <c r="A192" s="2" t="s">
        <v>397</v>
      </c>
      <c r="B192" s="2" t="s">
        <v>398</v>
      </c>
      <c r="C192" s="3">
        <v>9789</v>
      </c>
      <c r="D192" s="4">
        <v>8899</v>
      </c>
      <c r="E192" s="5">
        <f t="shared" si="156"/>
        <v>5072</v>
      </c>
      <c r="F192" s="5">
        <f t="shared" si="157"/>
        <v>7119</v>
      </c>
      <c r="G192" s="5">
        <f t="shared" si="158"/>
        <v>6585</v>
      </c>
      <c r="H192" s="5">
        <f t="shared" si="159"/>
        <v>6318</v>
      </c>
      <c r="I192" s="5">
        <f t="shared" si="160"/>
        <v>6229</v>
      </c>
      <c r="J192" s="5">
        <f t="shared" si="161"/>
        <v>6007</v>
      </c>
      <c r="K192" s="5">
        <f t="shared" si="162"/>
        <v>5784</v>
      </c>
      <c r="L192" s="5">
        <f t="shared" si="163"/>
        <v>5695</v>
      </c>
      <c r="M192" s="5">
        <f t="shared" si="164"/>
        <v>5428</v>
      </c>
      <c r="N192" s="5">
        <f t="shared" si="165"/>
        <v>5339</v>
      </c>
      <c r="O192" s="5">
        <f t="shared" si="166"/>
        <v>4983</v>
      </c>
      <c r="P192" s="5">
        <f t="shared" si="167"/>
        <v>5517</v>
      </c>
      <c r="Q192" s="5">
        <f t="shared" si="118"/>
        <v>6140</v>
      </c>
      <c r="R192" s="6">
        <f t="shared" si="119"/>
        <v>4716</v>
      </c>
      <c r="S192" s="5">
        <f t="shared" si="120"/>
        <v>6496</v>
      </c>
    </row>
    <row r="193" spans="1:19" ht="18" customHeight="1">
      <c r="A193" s="2" t="s">
        <v>399</v>
      </c>
      <c r="B193" s="2" t="s">
        <v>400</v>
      </c>
      <c r="C193" s="3">
        <v>12409</v>
      </c>
      <c r="D193" s="4">
        <v>11279</v>
      </c>
      <c r="E193" s="5">
        <f t="shared" si="156"/>
        <v>6429</v>
      </c>
      <c r="F193" s="5">
        <f t="shared" si="157"/>
        <v>9023</v>
      </c>
      <c r="G193" s="5">
        <f t="shared" si="158"/>
        <v>8346</v>
      </c>
      <c r="H193" s="5">
        <f t="shared" si="159"/>
        <v>8008</v>
      </c>
      <c r="I193" s="5">
        <f t="shared" si="160"/>
        <v>7895</v>
      </c>
      <c r="J193" s="5">
        <f t="shared" si="161"/>
        <v>7613</v>
      </c>
      <c r="K193" s="5">
        <f t="shared" si="162"/>
        <v>7331</v>
      </c>
      <c r="L193" s="5">
        <f t="shared" si="163"/>
        <v>7219</v>
      </c>
      <c r="M193" s="5">
        <f t="shared" si="164"/>
        <v>6880</v>
      </c>
      <c r="N193" s="5">
        <f t="shared" si="165"/>
        <v>6767</v>
      </c>
      <c r="O193" s="5">
        <f t="shared" si="166"/>
        <v>6316</v>
      </c>
      <c r="P193" s="5">
        <f t="shared" si="167"/>
        <v>6993</v>
      </c>
      <c r="Q193" s="5">
        <f t="shared" si="118"/>
        <v>7783</v>
      </c>
      <c r="R193" s="6">
        <f t="shared" si="119"/>
        <v>5978</v>
      </c>
      <c r="S193" s="5">
        <f t="shared" si="120"/>
        <v>8234</v>
      </c>
    </row>
    <row r="194" spans="1:19" ht="18" customHeight="1">
      <c r="A194" s="2" t="s">
        <v>401</v>
      </c>
      <c r="B194" s="2" t="s">
        <v>402</v>
      </c>
      <c r="C194" s="3">
        <v>11099</v>
      </c>
      <c r="D194" s="4">
        <v>10089</v>
      </c>
      <c r="E194" s="5">
        <f t="shared" si="156"/>
        <v>5751</v>
      </c>
      <c r="F194" s="5">
        <f t="shared" si="157"/>
        <v>8071</v>
      </c>
      <c r="G194" s="5">
        <f t="shared" si="158"/>
        <v>7466</v>
      </c>
      <c r="H194" s="5">
        <f t="shared" si="159"/>
        <v>7163</v>
      </c>
      <c r="I194" s="5">
        <f t="shared" si="160"/>
        <v>7062</v>
      </c>
      <c r="J194" s="5">
        <f t="shared" si="161"/>
        <v>6810</v>
      </c>
      <c r="K194" s="5">
        <f t="shared" si="162"/>
        <v>6558</v>
      </c>
      <c r="L194" s="5">
        <f t="shared" si="163"/>
        <v>6457</v>
      </c>
      <c r="M194" s="5">
        <f t="shared" si="164"/>
        <v>6154</v>
      </c>
      <c r="N194" s="5">
        <f t="shared" si="165"/>
        <v>6053</v>
      </c>
      <c r="O194" s="5">
        <f t="shared" si="166"/>
        <v>5650</v>
      </c>
      <c r="P194" s="5">
        <f t="shared" si="167"/>
        <v>6255</v>
      </c>
      <c r="Q194" s="5">
        <f t="shared" si="118"/>
        <v>6961</v>
      </c>
      <c r="R194" s="6">
        <f t="shared" si="119"/>
        <v>5347</v>
      </c>
      <c r="S194" s="5">
        <f t="shared" si="120"/>
        <v>7365</v>
      </c>
    </row>
    <row r="195" spans="1:19" ht="18" customHeight="1">
      <c r="A195" s="2" t="s">
        <v>403</v>
      </c>
      <c r="B195" s="6" t="s">
        <v>404</v>
      </c>
      <c r="C195" s="3">
        <v>51</v>
      </c>
      <c r="D195" s="4">
        <v>46</v>
      </c>
      <c r="E195" s="5">
        <f t="shared" si="156"/>
        <v>26</v>
      </c>
      <c r="F195" s="5">
        <f t="shared" si="157"/>
        <v>37</v>
      </c>
      <c r="G195" s="5">
        <f t="shared" si="158"/>
        <v>34</v>
      </c>
      <c r="H195" s="5">
        <f t="shared" si="159"/>
        <v>33</v>
      </c>
      <c r="I195" s="5">
        <f t="shared" si="160"/>
        <v>32</v>
      </c>
      <c r="J195" s="5">
        <f t="shared" si="161"/>
        <v>31</v>
      </c>
      <c r="K195" s="5">
        <f t="shared" si="162"/>
        <v>30</v>
      </c>
      <c r="L195" s="5">
        <f t="shared" si="163"/>
        <v>29</v>
      </c>
      <c r="M195" s="5">
        <f t="shared" si="164"/>
        <v>28</v>
      </c>
      <c r="N195" s="5">
        <f t="shared" si="165"/>
        <v>28</v>
      </c>
      <c r="O195" s="5">
        <f t="shared" si="166"/>
        <v>26</v>
      </c>
      <c r="P195" s="5">
        <f t="shared" si="167"/>
        <v>29</v>
      </c>
      <c r="Q195" s="5">
        <f t="shared" si="118"/>
        <v>32</v>
      </c>
      <c r="R195" s="6">
        <f t="shared" si="119"/>
        <v>24</v>
      </c>
      <c r="S195" s="5">
        <f t="shared" si="120"/>
        <v>34</v>
      </c>
    </row>
    <row r="196" spans="1:19" ht="18" customHeight="1">
      <c r="A196" s="2" t="s">
        <v>405</v>
      </c>
      <c r="B196" s="2" t="s">
        <v>406</v>
      </c>
      <c r="C196" s="3">
        <v>45</v>
      </c>
      <c r="D196" s="4">
        <v>41</v>
      </c>
      <c r="E196" s="5">
        <f t="shared" si="156"/>
        <v>23</v>
      </c>
      <c r="F196" s="5">
        <f t="shared" si="157"/>
        <v>33</v>
      </c>
      <c r="G196" s="5">
        <f t="shared" si="158"/>
        <v>30</v>
      </c>
      <c r="H196" s="5">
        <f t="shared" si="159"/>
        <v>29</v>
      </c>
      <c r="I196" s="5">
        <f t="shared" si="160"/>
        <v>29</v>
      </c>
      <c r="J196" s="5">
        <f t="shared" si="161"/>
        <v>28</v>
      </c>
      <c r="K196" s="5">
        <f t="shared" si="162"/>
        <v>27</v>
      </c>
      <c r="L196" s="5">
        <f t="shared" si="163"/>
        <v>26</v>
      </c>
      <c r="M196" s="5">
        <f t="shared" si="164"/>
        <v>25</v>
      </c>
      <c r="N196" s="5">
        <f t="shared" si="165"/>
        <v>25</v>
      </c>
      <c r="O196" s="5">
        <f t="shared" si="166"/>
        <v>23</v>
      </c>
      <c r="P196" s="5">
        <f t="shared" si="167"/>
        <v>25</v>
      </c>
      <c r="Q196" s="5">
        <f t="shared" si="118"/>
        <v>28</v>
      </c>
      <c r="R196" s="6">
        <f t="shared" si="119"/>
        <v>22</v>
      </c>
      <c r="S196" s="5">
        <f t="shared" si="120"/>
        <v>30</v>
      </c>
    </row>
    <row r="197" spans="1:19" ht="18" customHeight="1">
      <c r="A197" s="6" t="s">
        <v>407</v>
      </c>
      <c r="B197" s="2" t="s">
        <v>408</v>
      </c>
      <c r="C197" s="3">
        <v>7</v>
      </c>
      <c r="D197" s="4">
        <v>6</v>
      </c>
      <c r="E197" s="5">
        <f t="shared" si="156"/>
        <v>3</v>
      </c>
      <c r="F197" s="5">
        <f t="shared" si="157"/>
        <v>5</v>
      </c>
      <c r="G197" s="5">
        <f t="shared" si="158"/>
        <v>4</v>
      </c>
      <c r="H197" s="5">
        <f t="shared" si="159"/>
        <v>4</v>
      </c>
      <c r="I197" s="5">
        <f t="shared" si="160"/>
        <v>4</v>
      </c>
      <c r="J197" s="5">
        <f t="shared" si="161"/>
        <v>4</v>
      </c>
      <c r="K197" s="5">
        <f t="shared" si="162"/>
        <v>4</v>
      </c>
      <c r="L197" s="5">
        <f t="shared" si="163"/>
        <v>4</v>
      </c>
      <c r="M197" s="5">
        <f t="shared" si="164"/>
        <v>4</v>
      </c>
      <c r="N197" s="5">
        <f t="shared" si="165"/>
        <v>4</v>
      </c>
      <c r="O197" s="5">
        <f t="shared" si="166"/>
        <v>3</v>
      </c>
      <c r="P197" s="5">
        <f t="shared" si="167"/>
        <v>4</v>
      </c>
      <c r="Q197" s="5">
        <f t="shared" ref="Q197:Q210" si="168">ROUND((D197/100)*69,0)</f>
        <v>4</v>
      </c>
      <c r="R197" s="6">
        <f t="shared" ref="R197:R210" si="169">ROUND(D197*0.53,0)</f>
        <v>3</v>
      </c>
      <c r="S197" s="5">
        <f t="shared" ref="S197:S210" si="170">ROUND((D197/100)*73,0)</f>
        <v>4</v>
      </c>
    </row>
    <row r="198" spans="1:19" ht="18" customHeight="1">
      <c r="A198" s="6" t="s">
        <v>409</v>
      </c>
      <c r="B198" s="6" t="s">
        <v>410</v>
      </c>
      <c r="C198" s="3">
        <v>229</v>
      </c>
      <c r="D198" s="4">
        <v>207</v>
      </c>
      <c r="E198" s="5">
        <f t="shared" si="156"/>
        <v>118</v>
      </c>
      <c r="F198" s="5">
        <f t="shared" si="157"/>
        <v>166</v>
      </c>
      <c r="G198" s="5">
        <f t="shared" si="158"/>
        <v>153</v>
      </c>
      <c r="H198" s="5">
        <f t="shared" si="159"/>
        <v>147</v>
      </c>
      <c r="I198" s="5">
        <f t="shared" si="160"/>
        <v>145</v>
      </c>
      <c r="J198" s="5">
        <f t="shared" si="161"/>
        <v>140</v>
      </c>
      <c r="K198" s="5">
        <f t="shared" si="162"/>
        <v>135</v>
      </c>
      <c r="L198" s="5">
        <f t="shared" si="163"/>
        <v>132</v>
      </c>
      <c r="M198" s="5">
        <f t="shared" si="164"/>
        <v>126</v>
      </c>
      <c r="N198" s="5">
        <f t="shared" si="165"/>
        <v>124</v>
      </c>
      <c r="O198" s="5">
        <f t="shared" si="166"/>
        <v>116</v>
      </c>
      <c r="P198" s="5">
        <f t="shared" si="167"/>
        <v>128</v>
      </c>
      <c r="Q198" s="5">
        <f t="shared" si="168"/>
        <v>143</v>
      </c>
      <c r="R198" s="6">
        <f t="shared" si="169"/>
        <v>110</v>
      </c>
      <c r="S198" s="5">
        <f t="shared" si="170"/>
        <v>151</v>
      </c>
    </row>
    <row r="199" spans="1:19">
      <c r="A199" s="6" t="s">
        <v>411</v>
      </c>
      <c r="B199" s="6" t="s">
        <v>412</v>
      </c>
      <c r="C199" s="3">
        <v>639</v>
      </c>
      <c r="D199" s="4">
        <v>579</v>
      </c>
      <c r="E199" s="5">
        <f t="shared" si="156"/>
        <v>330</v>
      </c>
      <c r="F199" s="5">
        <f t="shared" si="157"/>
        <v>463</v>
      </c>
      <c r="G199" s="5">
        <f t="shared" si="158"/>
        <v>428</v>
      </c>
      <c r="H199" s="5">
        <f t="shared" si="159"/>
        <v>411</v>
      </c>
      <c r="I199" s="5">
        <f t="shared" si="160"/>
        <v>405</v>
      </c>
      <c r="J199" s="5">
        <f t="shared" si="161"/>
        <v>391</v>
      </c>
      <c r="K199" s="5">
        <f t="shared" si="162"/>
        <v>376</v>
      </c>
      <c r="L199" s="5">
        <f t="shared" si="163"/>
        <v>371</v>
      </c>
      <c r="M199" s="5">
        <f t="shared" si="164"/>
        <v>353</v>
      </c>
      <c r="N199" s="5">
        <f t="shared" si="165"/>
        <v>347</v>
      </c>
      <c r="O199" s="5">
        <f t="shared" si="166"/>
        <v>324</v>
      </c>
      <c r="P199" s="5">
        <f t="shared" si="167"/>
        <v>359</v>
      </c>
      <c r="Q199" s="5">
        <f t="shared" si="168"/>
        <v>400</v>
      </c>
      <c r="R199" s="6">
        <f t="shared" si="169"/>
        <v>307</v>
      </c>
      <c r="S199" s="5">
        <f t="shared" si="170"/>
        <v>423</v>
      </c>
    </row>
    <row r="200" spans="1:19">
      <c r="A200" s="6" t="s">
        <v>413</v>
      </c>
      <c r="B200" s="6" t="s">
        <v>414</v>
      </c>
      <c r="C200" s="3">
        <v>849</v>
      </c>
      <c r="D200" s="4">
        <v>679</v>
      </c>
      <c r="E200" s="5">
        <f t="shared" ref="E200:E201" si="171">ROUND((D200/100)*57,0)</f>
        <v>387</v>
      </c>
      <c r="F200" s="5">
        <f t="shared" ref="F200:F201" si="172">ROUND((D200/100)*80,0)</f>
        <v>543</v>
      </c>
      <c r="G200" s="5">
        <f t="shared" ref="G200:G201" si="173">ROUND((D200/100)*74,0)</f>
        <v>502</v>
      </c>
      <c r="H200" s="5">
        <f t="shared" ref="H200:H201" si="174">ROUND((D200/100)*71,0)</f>
        <v>482</v>
      </c>
      <c r="I200" s="5">
        <f t="shared" ref="I200:I201" si="175">ROUND((D200/100)*70,0)</f>
        <v>475</v>
      </c>
      <c r="J200" s="5">
        <f t="shared" ref="J200:J201" si="176">ROUND((D200/100)*67.5,0)</f>
        <v>458</v>
      </c>
      <c r="K200" s="5">
        <f t="shared" ref="K200:K201" si="177">ROUND((D200/100)*65,0)</f>
        <v>441</v>
      </c>
      <c r="L200" s="5">
        <f t="shared" ref="L200:L201" si="178">ROUND((D200/100)*64,0)</f>
        <v>435</v>
      </c>
      <c r="M200" s="5">
        <f t="shared" ref="M200:M201" si="179">ROUND((D200/100)*61,0)</f>
        <v>414</v>
      </c>
      <c r="N200" s="5">
        <f t="shared" ref="N200:N201" si="180">ROUND((D200/100)*60,0)</f>
        <v>407</v>
      </c>
      <c r="O200" s="5">
        <f t="shared" ref="O200:O201" si="181">ROUND((D200/100)*56,0)</f>
        <v>380</v>
      </c>
      <c r="P200" s="5">
        <f t="shared" ref="P200:P201" si="182">ROUND((D200/100)*62,0)</f>
        <v>421</v>
      </c>
      <c r="Q200" s="5">
        <f t="shared" si="168"/>
        <v>469</v>
      </c>
      <c r="R200" s="6">
        <f t="shared" si="169"/>
        <v>360</v>
      </c>
      <c r="S200" s="5">
        <f t="shared" si="170"/>
        <v>496</v>
      </c>
    </row>
    <row r="201" spans="1:19">
      <c r="A201" s="6" t="s">
        <v>415</v>
      </c>
      <c r="B201" s="6" t="s">
        <v>416</v>
      </c>
      <c r="C201" s="3"/>
      <c r="D201" s="4">
        <v>0</v>
      </c>
      <c r="E201" s="13">
        <f t="shared" si="171"/>
        <v>0</v>
      </c>
      <c r="F201" s="13">
        <f t="shared" si="172"/>
        <v>0</v>
      </c>
      <c r="G201" s="13">
        <f t="shared" si="173"/>
        <v>0</v>
      </c>
      <c r="H201" s="17">
        <f t="shared" si="174"/>
        <v>0</v>
      </c>
      <c r="I201" s="17">
        <f t="shared" si="175"/>
        <v>0</v>
      </c>
      <c r="J201" s="17">
        <f t="shared" si="176"/>
        <v>0</v>
      </c>
      <c r="K201" s="17">
        <f t="shared" si="177"/>
        <v>0</v>
      </c>
      <c r="L201" s="17">
        <f t="shared" si="178"/>
        <v>0</v>
      </c>
      <c r="M201" s="17">
        <f t="shared" si="179"/>
        <v>0</v>
      </c>
      <c r="N201" s="17">
        <f t="shared" si="180"/>
        <v>0</v>
      </c>
      <c r="O201" s="17">
        <f t="shared" si="181"/>
        <v>0</v>
      </c>
      <c r="P201" s="6">
        <f t="shared" si="182"/>
        <v>0</v>
      </c>
      <c r="Q201" s="5">
        <f t="shared" si="168"/>
        <v>0</v>
      </c>
      <c r="R201" s="6">
        <f t="shared" si="169"/>
        <v>0</v>
      </c>
      <c r="S201" s="5">
        <f t="shared" si="170"/>
        <v>0</v>
      </c>
    </row>
    <row r="202" spans="1:19">
      <c r="A202" s="6" t="s">
        <v>417</v>
      </c>
      <c r="B202" s="6" t="s">
        <v>418</v>
      </c>
      <c r="C202" s="3"/>
      <c r="D202" s="4">
        <v>0</v>
      </c>
      <c r="E202" s="13">
        <f t="shared" ref="E202:E210" si="183">ROUND((D202/100)*57,0)</f>
        <v>0</v>
      </c>
      <c r="F202" s="13">
        <f t="shared" ref="F202:F210" si="184">ROUND((D202/100)*80,0)</f>
        <v>0</v>
      </c>
      <c r="G202" s="13">
        <f t="shared" ref="G202:G210" si="185">ROUND((D202/100)*74,0)</f>
        <v>0</v>
      </c>
      <c r="H202" s="17">
        <f t="shared" ref="H202:H210" si="186">ROUND((D202/100)*71,0)</f>
        <v>0</v>
      </c>
      <c r="I202" s="17">
        <f t="shared" ref="I202:I210" si="187">ROUND((D202/100)*70,0)</f>
        <v>0</v>
      </c>
      <c r="J202" s="17">
        <f t="shared" ref="J202:J210" si="188">ROUND((D202/100)*67.5,0)</f>
        <v>0</v>
      </c>
      <c r="K202" s="17">
        <f t="shared" ref="K202:K210" si="189">ROUND((D202/100)*65,0)</f>
        <v>0</v>
      </c>
      <c r="L202" s="17">
        <f t="shared" ref="L202:L210" si="190">ROUND((D202/100)*64,0)</f>
        <v>0</v>
      </c>
      <c r="M202" s="17">
        <f t="shared" ref="M202:M210" si="191">ROUND((D202/100)*61,0)</f>
        <v>0</v>
      </c>
      <c r="N202" s="17">
        <f t="shared" ref="N202:N210" si="192">ROUND((D202/100)*60,0)</f>
        <v>0</v>
      </c>
      <c r="O202" s="17">
        <f t="shared" ref="O202:O210" si="193">ROUND((D202/100)*56,0)</f>
        <v>0</v>
      </c>
      <c r="P202" s="6">
        <f t="shared" ref="P202:P210" si="194">ROUND((D202/100)*62,0)</f>
        <v>0</v>
      </c>
      <c r="Q202" s="5">
        <f t="shared" si="168"/>
        <v>0</v>
      </c>
      <c r="R202" s="6">
        <f t="shared" si="169"/>
        <v>0</v>
      </c>
      <c r="S202" s="5">
        <f t="shared" si="170"/>
        <v>0</v>
      </c>
    </row>
    <row r="203" spans="1:19">
      <c r="A203" s="6" t="s">
        <v>419</v>
      </c>
      <c r="B203" s="6" t="s">
        <v>420</v>
      </c>
      <c r="C203" s="3"/>
      <c r="D203" s="4">
        <v>0</v>
      </c>
      <c r="E203" s="13">
        <f t="shared" si="183"/>
        <v>0</v>
      </c>
      <c r="F203" s="13">
        <f t="shared" si="184"/>
        <v>0</v>
      </c>
      <c r="G203" s="13">
        <f t="shared" si="185"/>
        <v>0</v>
      </c>
      <c r="H203" s="17">
        <f t="shared" si="186"/>
        <v>0</v>
      </c>
      <c r="I203" s="17">
        <f t="shared" si="187"/>
        <v>0</v>
      </c>
      <c r="J203" s="17">
        <f t="shared" si="188"/>
        <v>0</v>
      </c>
      <c r="K203" s="17">
        <f t="shared" si="189"/>
        <v>0</v>
      </c>
      <c r="L203" s="17">
        <f t="shared" si="190"/>
        <v>0</v>
      </c>
      <c r="M203" s="17">
        <f t="shared" si="191"/>
        <v>0</v>
      </c>
      <c r="N203" s="17">
        <f t="shared" si="192"/>
        <v>0</v>
      </c>
      <c r="O203" s="17">
        <f t="shared" si="193"/>
        <v>0</v>
      </c>
      <c r="P203" s="6">
        <f t="shared" si="194"/>
        <v>0</v>
      </c>
      <c r="Q203" s="5">
        <f t="shared" si="168"/>
        <v>0</v>
      </c>
      <c r="R203" s="6">
        <f t="shared" si="169"/>
        <v>0</v>
      </c>
      <c r="S203" s="5">
        <f t="shared" si="170"/>
        <v>0</v>
      </c>
    </row>
    <row r="204" spans="1:19">
      <c r="A204" s="6" t="s">
        <v>421</v>
      </c>
      <c r="B204" s="6" t="s">
        <v>422</v>
      </c>
      <c r="C204" s="3"/>
      <c r="D204" s="4">
        <v>0</v>
      </c>
      <c r="E204" s="13">
        <f t="shared" si="183"/>
        <v>0</v>
      </c>
      <c r="F204" s="13">
        <f t="shared" si="184"/>
        <v>0</v>
      </c>
      <c r="G204" s="13">
        <f t="shared" si="185"/>
        <v>0</v>
      </c>
      <c r="H204" s="17">
        <f t="shared" si="186"/>
        <v>0</v>
      </c>
      <c r="I204" s="17">
        <f t="shared" si="187"/>
        <v>0</v>
      </c>
      <c r="J204" s="17">
        <f t="shared" si="188"/>
        <v>0</v>
      </c>
      <c r="K204" s="17">
        <f t="shared" si="189"/>
        <v>0</v>
      </c>
      <c r="L204" s="17">
        <f t="shared" si="190"/>
        <v>0</v>
      </c>
      <c r="M204" s="17">
        <f t="shared" si="191"/>
        <v>0</v>
      </c>
      <c r="N204" s="17">
        <f t="shared" si="192"/>
        <v>0</v>
      </c>
      <c r="O204" s="17">
        <f t="shared" si="193"/>
        <v>0</v>
      </c>
      <c r="P204" s="6">
        <f t="shared" si="194"/>
        <v>0</v>
      </c>
      <c r="Q204" s="5">
        <f t="shared" si="168"/>
        <v>0</v>
      </c>
      <c r="R204" s="6">
        <f t="shared" si="169"/>
        <v>0</v>
      </c>
      <c r="S204" s="5">
        <f t="shared" si="170"/>
        <v>0</v>
      </c>
    </row>
    <row r="205" spans="1:19">
      <c r="A205" s="6" t="s">
        <v>423</v>
      </c>
      <c r="B205" s="6" t="s">
        <v>424</v>
      </c>
      <c r="C205" s="3"/>
      <c r="D205" s="4">
        <v>0</v>
      </c>
      <c r="E205" s="13">
        <f t="shared" si="183"/>
        <v>0</v>
      </c>
      <c r="F205" s="13">
        <f t="shared" si="184"/>
        <v>0</v>
      </c>
      <c r="G205" s="13">
        <f t="shared" si="185"/>
        <v>0</v>
      </c>
      <c r="H205" s="17">
        <f t="shared" si="186"/>
        <v>0</v>
      </c>
      <c r="I205" s="17">
        <f t="shared" si="187"/>
        <v>0</v>
      </c>
      <c r="J205" s="17">
        <f t="shared" si="188"/>
        <v>0</v>
      </c>
      <c r="K205" s="17">
        <f t="shared" si="189"/>
        <v>0</v>
      </c>
      <c r="L205" s="17">
        <f t="shared" si="190"/>
        <v>0</v>
      </c>
      <c r="M205" s="17">
        <f t="shared" si="191"/>
        <v>0</v>
      </c>
      <c r="N205" s="17">
        <f t="shared" si="192"/>
        <v>0</v>
      </c>
      <c r="O205" s="17">
        <f t="shared" si="193"/>
        <v>0</v>
      </c>
      <c r="P205" s="6">
        <f t="shared" si="194"/>
        <v>0</v>
      </c>
      <c r="Q205" s="5">
        <f t="shared" si="168"/>
        <v>0</v>
      </c>
      <c r="R205" s="6">
        <f t="shared" si="169"/>
        <v>0</v>
      </c>
      <c r="S205" s="5">
        <f t="shared" si="170"/>
        <v>0</v>
      </c>
    </row>
    <row r="206" spans="1:19">
      <c r="A206" s="6" t="s">
        <v>425</v>
      </c>
      <c r="B206" s="6" t="s">
        <v>426</v>
      </c>
      <c r="C206" s="3">
        <v>449</v>
      </c>
      <c r="D206" s="4">
        <v>409</v>
      </c>
      <c r="E206" s="13">
        <f t="shared" si="183"/>
        <v>233</v>
      </c>
      <c r="F206" s="13">
        <f t="shared" si="184"/>
        <v>327</v>
      </c>
      <c r="G206" s="13">
        <f t="shared" si="185"/>
        <v>303</v>
      </c>
      <c r="H206" s="17">
        <f t="shared" si="186"/>
        <v>290</v>
      </c>
      <c r="I206" s="17">
        <f t="shared" si="187"/>
        <v>286</v>
      </c>
      <c r="J206" s="17">
        <f t="shared" si="188"/>
        <v>276</v>
      </c>
      <c r="K206" s="17">
        <f t="shared" si="189"/>
        <v>266</v>
      </c>
      <c r="L206" s="17">
        <f t="shared" si="190"/>
        <v>262</v>
      </c>
      <c r="M206" s="17">
        <f t="shared" si="191"/>
        <v>249</v>
      </c>
      <c r="N206" s="17">
        <f t="shared" si="192"/>
        <v>245</v>
      </c>
      <c r="O206" s="17">
        <f t="shared" si="193"/>
        <v>229</v>
      </c>
      <c r="P206" s="6">
        <f t="shared" si="194"/>
        <v>254</v>
      </c>
      <c r="Q206" s="5">
        <f t="shared" si="168"/>
        <v>282</v>
      </c>
      <c r="R206" s="6">
        <f t="shared" si="169"/>
        <v>217</v>
      </c>
      <c r="S206" s="5">
        <f t="shared" si="170"/>
        <v>299</v>
      </c>
    </row>
    <row r="207" spans="1:19">
      <c r="A207" s="6" t="s">
        <v>427</v>
      </c>
      <c r="B207" s="6" t="s">
        <v>428</v>
      </c>
      <c r="C207" s="3">
        <v>479</v>
      </c>
      <c r="D207" s="4">
        <v>439</v>
      </c>
      <c r="E207" s="13">
        <f t="shared" si="183"/>
        <v>250</v>
      </c>
      <c r="F207" s="13">
        <f t="shared" si="184"/>
        <v>351</v>
      </c>
      <c r="G207" s="13">
        <f t="shared" si="185"/>
        <v>325</v>
      </c>
      <c r="H207" s="17">
        <f t="shared" si="186"/>
        <v>312</v>
      </c>
      <c r="I207" s="17">
        <f t="shared" si="187"/>
        <v>307</v>
      </c>
      <c r="J207" s="17">
        <f t="shared" si="188"/>
        <v>296</v>
      </c>
      <c r="K207" s="17">
        <f t="shared" si="189"/>
        <v>285</v>
      </c>
      <c r="L207" s="17">
        <f t="shared" si="190"/>
        <v>281</v>
      </c>
      <c r="M207" s="17">
        <f t="shared" si="191"/>
        <v>268</v>
      </c>
      <c r="N207" s="17">
        <f t="shared" si="192"/>
        <v>263</v>
      </c>
      <c r="O207" s="17">
        <f t="shared" si="193"/>
        <v>246</v>
      </c>
      <c r="P207" s="6">
        <f t="shared" si="194"/>
        <v>272</v>
      </c>
      <c r="Q207" s="5">
        <f t="shared" si="168"/>
        <v>303</v>
      </c>
      <c r="R207" s="6">
        <f t="shared" si="169"/>
        <v>233</v>
      </c>
      <c r="S207" s="5">
        <f t="shared" si="170"/>
        <v>320</v>
      </c>
    </row>
    <row r="208" spans="1:19">
      <c r="A208" s="6" t="s">
        <v>429</v>
      </c>
      <c r="B208" s="6" t="s">
        <v>430</v>
      </c>
      <c r="C208" s="3">
        <v>119</v>
      </c>
      <c r="D208" s="4">
        <v>109</v>
      </c>
      <c r="E208" s="13">
        <f t="shared" si="183"/>
        <v>62</v>
      </c>
      <c r="F208" s="13">
        <f t="shared" si="184"/>
        <v>87</v>
      </c>
      <c r="G208" s="13">
        <f t="shared" si="185"/>
        <v>81</v>
      </c>
      <c r="H208" s="17">
        <f t="shared" si="186"/>
        <v>77</v>
      </c>
      <c r="I208" s="17">
        <f t="shared" si="187"/>
        <v>76</v>
      </c>
      <c r="J208" s="17">
        <f t="shared" si="188"/>
        <v>74</v>
      </c>
      <c r="K208" s="17">
        <f t="shared" si="189"/>
        <v>71</v>
      </c>
      <c r="L208" s="17">
        <f t="shared" si="190"/>
        <v>70</v>
      </c>
      <c r="M208" s="17">
        <f t="shared" si="191"/>
        <v>66</v>
      </c>
      <c r="N208" s="17">
        <f t="shared" si="192"/>
        <v>65</v>
      </c>
      <c r="O208" s="17">
        <f t="shared" si="193"/>
        <v>61</v>
      </c>
      <c r="P208" s="6">
        <f t="shared" si="194"/>
        <v>68</v>
      </c>
      <c r="Q208" s="5">
        <f t="shared" si="168"/>
        <v>75</v>
      </c>
      <c r="R208" s="6">
        <f t="shared" si="169"/>
        <v>58</v>
      </c>
      <c r="S208" s="5">
        <f t="shared" si="170"/>
        <v>80</v>
      </c>
    </row>
    <row r="209" spans="1:19">
      <c r="A209" s="6" t="s">
        <v>431</v>
      </c>
      <c r="B209" s="6" t="s">
        <v>432</v>
      </c>
      <c r="C209" s="3">
        <v>149</v>
      </c>
      <c r="D209" s="4">
        <v>139</v>
      </c>
      <c r="E209" s="13">
        <f t="shared" si="183"/>
        <v>79</v>
      </c>
      <c r="F209" s="13">
        <f t="shared" si="184"/>
        <v>111</v>
      </c>
      <c r="G209" s="13">
        <f t="shared" si="185"/>
        <v>103</v>
      </c>
      <c r="H209" s="17">
        <f t="shared" si="186"/>
        <v>99</v>
      </c>
      <c r="I209" s="17">
        <f t="shared" si="187"/>
        <v>97</v>
      </c>
      <c r="J209" s="17">
        <f t="shared" si="188"/>
        <v>94</v>
      </c>
      <c r="K209" s="17">
        <f t="shared" si="189"/>
        <v>90</v>
      </c>
      <c r="L209" s="17">
        <f t="shared" si="190"/>
        <v>89</v>
      </c>
      <c r="M209" s="17">
        <f t="shared" si="191"/>
        <v>85</v>
      </c>
      <c r="N209" s="17">
        <f t="shared" si="192"/>
        <v>83</v>
      </c>
      <c r="O209" s="17">
        <f t="shared" si="193"/>
        <v>78</v>
      </c>
      <c r="P209" s="6">
        <f t="shared" si="194"/>
        <v>86</v>
      </c>
      <c r="Q209" s="5">
        <f t="shared" si="168"/>
        <v>96</v>
      </c>
      <c r="R209" s="6">
        <f t="shared" si="169"/>
        <v>74</v>
      </c>
      <c r="S209" s="5">
        <f t="shared" si="170"/>
        <v>101</v>
      </c>
    </row>
    <row r="210" spans="1:19">
      <c r="A210" s="6" t="s">
        <v>433</v>
      </c>
      <c r="B210" s="6" t="s">
        <v>434</v>
      </c>
      <c r="C210" s="3">
        <v>3269</v>
      </c>
      <c r="D210" s="4">
        <v>2969</v>
      </c>
      <c r="E210" s="13">
        <f t="shared" si="183"/>
        <v>1692</v>
      </c>
      <c r="F210" s="13">
        <f t="shared" si="184"/>
        <v>2375</v>
      </c>
      <c r="G210" s="13">
        <f t="shared" si="185"/>
        <v>2197</v>
      </c>
      <c r="H210" s="17">
        <f t="shared" si="186"/>
        <v>2108</v>
      </c>
      <c r="I210" s="17">
        <f t="shared" si="187"/>
        <v>2078</v>
      </c>
      <c r="J210" s="17">
        <f t="shared" si="188"/>
        <v>2004</v>
      </c>
      <c r="K210" s="17">
        <f t="shared" si="189"/>
        <v>1930</v>
      </c>
      <c r="L210" s="17">
        <f t="shared" si="190"/>
        <v>1900</v>
      </c>
      <c r="M210" s="17">
        <f t="shared" si="191"/>
        <v>1811</v>
      </c>
      <c r="N210" s="17">
        <f t="shared" si="192"/>
        <v>1781</v>
      </c>
      <c r="O210" s="17">
        <f t="shared" si="193"/>
        <v>1663</v>
      </c>
      <c r="P210" s="6">
        <f t="shared" si="194"/>
        <v>1841</v>
      </c>
      <c r="Q210" s="6">
        <f t="shared" si="168"/>
        <v>2049</v>
      </c>
      <c r="R210" s="6">
        <f t="shared" si="169"/>
        <v>1574</v>
      </c>
      <c r="S210" s="6">
        <f t="shared" si="170"/>
        <v>2167</v>
      </c>
    </row>
    <row r="211" spans="1:19">
      <c r="A211" s="6" t="s">
        <v>435</v>
      </c>
      <c r="B211" s="6" t="s">
        <v>436</v>
      </c>
      <c r="C211" s="3">
        <v>3269</v>
      </c>
      <c r="D211" s="4">
        <v>2969</v>
      </c>
      <c r="E211" s="13">
        <f t="shared" ref="E211" si="195">ROUND((D211/100)*57,0)</f>
        <v>1692</v>
      </c>
      <c r="F211" s="13">
        <f t="shared" ref="F211" si="196">ROUND((D211/100)*80,0)</f>
        <v>2375</v>
      </c>
      <c r="G211" s="13">
        <f t="shared" ref="G211" si="197">ROUND((D211/100)*74,0)</f>
        <v>2197</v>
      </c>
      <c r="H211" s="17">
        <f t="shared" ref="H211" si="198">ROUND((D211/100)*71,0)</f>
        <v>2108</v>
      </c>
      <c r="I211" s="17">
        <f t="shared" ref="I211" si="199">ROUND((D211/100)*70,0)</f>
        <v>2078</v>
      </c>
      <c r="J211" s="17">
        <f t="shared" ref="J211" si="200">ROUND((D211/100)*67.5,0)</f>
        <v>2004</v>
      </c>
      <c r="K211" s="17">
        <f t="shared" ref="K211" si="201">ROUND((D211/100)*65,0)</f>
        <v>1930</v>
      </c>
      <c r="L211" s="17">
        <f t="shared" ref="L211" si="202">ROUND((D211/100)*64,0)</f>
        <v>1900</v>
      </c>
      <c r="M211" s="17">
        <f t="shared" ref="M211" si="203">ROUND((D211/100)*61,0)</f>
        <v>1811</v>
      </c>
      <c r="N211" s="17">
        <f t="shared" ref="N211" si="204">ROUND((D211/100)*60,0)</f>
        <v>1781</v>
      </c>
      <c r="O211" s="17">
        <f t="shared" ref="O211" si="205">ROUND((D211/100)*56,0)</f>
        <v>1663</v>
      </c>
      <c r="P211" s="6">
        <f t="shared" ref="P211" si="206">ROUND((D211/100)*62,0)</f>
        <v>1841</v>
      </c>
      <c r="Q211" s="6">
        <f t="shared" ref="Q211" si="207">ROUND((D211/100)*69,0)</f>
        <v>2049</v>
      </c>
      <c r="R211" s="6">
        <f t="shared" ref="R211" si="208">ROUND(D211*0.53,0)</f>
        <v>1574</v>
      </c>
      <c r="S211" s="6">
        <f t="shared" ref="S211" si="209">ROUND((D211/100)*73,0)</f>
        <v>2167</v>
      </c>
    </row>
    <row r="212" spans="1:19">
      <c r="A212" s="6" t="s">
        <v>437</v>
      </c>
      <c r="B212" s="12" t="s">
        <v>438</v>
      </c>
      <c r="C212" s="3">
        <v>89</v>
      </c>
      <c r="D212" s="4">
        <v>79</v>
      </c>
      <c r="E212" s="13">
        <f t="shared" ref="E212:E213" si="210">ROUND((D212/100)*57,0)</f>
        <v>45</v>
      </c>
      <c r="F212" s="13">
        <f t="shared" ref="F212:F213" si="211">ROUND((D212/100)*80,0)</f>
        <v>63</v>
      </c>
      <c r="G212" s="13">
        <f t="shared" ref="G212:G213" si="212">ROUND((D212/100)*74,0)</f>
        <v>58</v>
      </c>
      <c r="H212" s="17">
        <f t="shared" ref="H212:H213" si="213">ROUND((D212/100)*71,0)</f>
        <v>56</v>
      </c>
      <c r="I212" s="17">
        <f t="shared" ref="I212:I213" si="214">ROUND((D212/100)*70,0)</f>
        <v>55</v>
      </c>
      <c r="J212" s="17">
        <f t="shared" ref="J212:J213" si="215">ROUND((D212/100)*67.5,0)</f>
        <v>53</v>
      </c>
      <c r="K212" s="17">
        <f t="shared" ref="K212:K213" si="216">ROUND((D212/100)*65,0)</f>
        <v>51</v>
      </c>
      <c r="L212" s="17">
        <f t="shared" ref="L212:L213" si="217">ROUND((D212/100)*64,0)</f>
        <v>51</v>
      </c>
      <c r="M212" s="17">
        <f t="shared" ref="M212:M213" si="218">ROUND((D212/100)*61,0)</f>
        <v>48</v>
      </c>
      <c r="N212" s="17">
        <f t="shared" ref="N212:N213" si="219">ROUND((D212/100)*60,0)</f>
        <v>47</v>
      </c>
      <c r="O212" s="17">
        <f t="shared" ref="O212:O213" si="220">ROUND((D212/100)*56,0)</f>
        <v>44</v>
      </c>
      <c r="P212" s="6">
        <f t="shared" ref="P212:P213" si="221">ROUND((D212/100)*62,0)</f>
        <v>49</v>
      </c>
      <c r="Q212" s="6">
        <f t="shared" ref="Q212:Q213" si="222">ROUND((D212/100)*69,0)</f>
        <v>55</v>
      </c>
      <c r="R212" s="6">
        <f t="shared" ref="R212:R213" si="223">ROUND(D212*0.53,0)</f>
        <v>42</v>
      </c>
      <c r="S212" s="6">
        <f t="shared" ref="S212:S213" si="224">ROUND((D212/100)*73,0)</f>
        <v>58</v>
      </c>
    </row>
    <row r="213" spans="1:19">
      <c r="E213" s="13">
        <f t="shared" si="210"/>
        <v>0</v>
      </c>
      <c r="F213" s="13">
        <f t="shared" si="211"/>
        <v>0</v>
      </c>
      <c r="G213" s="13">
        <f t="shared" si="212"/>
        <v>0</v>
      </c>
      <c r="H213" s="17">
        <f t="shared" si="213"/>
        <v>0</v>
      </c>
      <c r="I213" s="17">
        <f t="shared" si="214"/>
        <v>0</v>
      </c>
      <c r="J213" s="17">
        <f t="shared" si="215"/>
        <v>0</v>
      </c>
      <c r="K213" s="17">
        <f t="shared" si="216"/>
        <v>0</v>
      </c>
      <c r="L213" s="17">
        <f t="shared" si="217"/>
        <v>0</v>
      </c>
      <c r="M213" s="17">
        <f t="shared" si="218"/>
        <v>0</v>
      </c>
      <c r="N213" s="17">
        <f t="shared" si="219"/>
        <v>0</v>
      </c>
      <c r="O213" s="17">
        <f t="shared" si="220"/>
        <v>0</v>
      </c>
      <c r="P213" s="6">
        <f t="shared" si="221"/>
        <v>0</v>
      </c>
      <c r="Q213" s="6">
        <f t="shared" si="222"/>
        <v>0</v>
      </c>
      <c r="R213" s="6">
        <f t="shared" si="223"/>
        <v>0</v>
      </c>
      <c r="S213" s="6">
        <f t="shared" si="224"/>
        <v>0</v>
      </c>
    </row>
  </sheetData>
  <sortState xmlns:xlrd2="http://schemas.microsoft.com/office/spreadsheetml/2017/richdata2" ref="A2:P203">
    <sortCondition ref="A7:A184"/>
  </sortState>
  <phoneticPr fontId="11" type="noConversion"/>
  <printOptions horizontalCentered="1"/>
  <pageMargins left="0.7" right="0.7" top="0.75" bottom="0.7" header="0.3" footer="0.3"/>
  <pageSetup scale="40" fitToHeight="0" orientation="landscape" r:id="rId1"/>
  <headerFooter differentFirst="1">
    <oddFooter>&amp;L&amp;"-,Bold"Note:&amp;"-,Regular" Prices are subject to change with 30 days notice.&amp;CPage &amp;P of &amp;N&amp;REffective January 1,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6B98C-D3C7-4771-B1CC-917602E18E6C}">
  <sheetPr>
    <pageSetUpPr fitToPage="1"/>
  </sheetPr>
  <dimension ref="A1:AS2847"/>
  <sheetViews>
    <sheetView tabSelected="1" zoomScale="110" zoomScaleNormal="110" zoomScaleSheetLayoutView="110" zoomScalePageLayoutView="115" workbookViewId="0">
      <selection activeCell="N5" sqref="N5"/>
    </sheetView>
  </sheetViews>
  <sheetFormatPr defaultColWidth="9.140625" defaultRowHeight="12.75" customHeight="1"/>
  <cols>
    <col min="1" max="1" width="18.140625" style="24" customWidth="1"/>
    <col min="2" max="2" width="55.5703125" style="25" customWidth="1"/>
    <col min="3" max="3" width="10.42578125" style="26" customWidth="1"/>
    <col min="4" max="4" width="17.85546875" style="27" customWidth="1"/>
    <col min="5" max="5" width="10.140625" style="25" customWidth="1"/>
    <col min="6" max="6" width="10.140625" style="130" customWidth="1"/>
    <col min="7" max="45" width="9.140625" style="131"/>
    <col min="46" max="16384" width="9.140625" style="25"/>
  </cols>
  <sheetData>
    <row r="1" spans="1:45" ht="52.5" customHeight="1">
      <c r="A1" s="134" t="s">
        <v>8428</v>
      </c>
      <c r="B1" s="134"/>
      <c r="C1" s="134"/>
      <c r="D1" s="134"/>
      <c r="E1" s="134"/>
      <c r="F1" s="134"/>
    </row>
    <row r="2" spans="1:45" s="33" customFormat="1" ht="93.95" customHeight="1">
      <c r="A2" s="29" t="s">
        <v>439</v>
      </c>
      <c r="B2" s="30" t="s">
        <v>440</v>
      </c>
      <c r="C2" s="31" t="s">
        <v>441</v>
      </c>
      <c r="D2" s="32" t="s">
        <v>442</v>
      </c>
      <c r="E2" s="125" t="s">
        <v>443</v>
      </c>
      <c r="F2" s="126" t="s">
        <v>8427</v>
      </c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</row>
    <row r="3" spans="1:45" s="33" customFormat="1">
      <c r="A3" s="34"/>
      <c r="B3" s="35" t="s">
        <v>444</v>
      </c>
      <c r="C3" s="36"/>
      <c r="D3" s="36"/>
      <c r="E3" s="135"/>
      <c r="F3" s="36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</row>
    <row r="4" spans="1:45">
      <c r="A4" s="37" t="s">
        <v>445</v>
      </c>
      <c r="B4" s="38" t="s">
        <v>446</v>
      </c>
      <c r="C4" s="39">
        <v>395</v>
      </c>
      <c r="D4" s="40" t="s">
        <v>447</v>
      </c>
      <c r="E4" s="127">
        <v>5299</v>
      </c>
      <c r="F4" s="28">
        <v>4509</v>
      </c>
    </row>
    <row r="5" spans="1:45">
      <c r="A5" s="37" t="s">
        <v>448</v>
      </c>
      <c r="B5" s="38" t="s">
        <v>449</v>
      </c>
      <c r="C5" s="39">
        <v>395</v>
      </c>
      <c r="D5" s="40" t="s">
        <v>450</v>
      </c>
      <c r="E5" s="127">
        <v>6799</v>
      </c>
      <c r="F5" s="28">
        <v>5779</v>
      </c>
    </row>
    <row r="6" spans="1:45">
      <c r="A6" s="37" t="s">
        <v>451</v>
      </c>
      <c r="B6" s="38" t="s">
        <v>452</v>
      </c>
      <c r="C6" s="39">
        <v>395</v>
      </c>
      <c r="D6" s="40" t="s">
        <v>453</v>
      </c>
      <c r="E6" s="127">
        <v>6799</v>
      </c>
      <c r="F6" s="28">
        <v>5779</v>
      </c>
    </row>
    <row r="7" spans="1:45" s="46" customFormat="1">
      <c r="A7" s="42" t="s">
        <v>454</v>
      </c>
      <c r="B7" s="43" t="s">
        <v>455</v>
      </c>
      <c r="C7" s="44">
        <v>395</v>
      </c>
      <c r="D7" s="45" t="s">
        <v>456</v>
      </c>
      <c r="E7" s="127">
        <v>6799</v>
      </c>
      <c r="F7" s="41">
        <v>5779</v>
      </c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</row>
    <row r="8" spans="1:45" s="46" customFormat="1">
      <c r="A8" s="42" t="s">
        <v>457</v>
      </c>
      <c r="B8" s="43" t="s">
        <v>458</v>
      </c>
      <c r="C8" s="44">
        <v>395</v>
      </c>
      <c r="D8" s="45" t="s">
        <v>459</v>
      </c>
      <c r="E8" s="127">
        <v>6799</v>
      </c>
      <c r="F8" s="41">
        <v>5779</v>
      </c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</row>
    <row r="9" spans="1:45" s="46" customFormat="1">
      <c r="A9" s="42" t="s">
        <v>460</v>
      </c>
      <c r="B9" s="43" t="s">
        <v>461</v>
      </c>
      <c r="C9" s="44">
        <v>395</v>
      </c>
      <c r="D9" s="45" t="s">
        <v>462</v>
      </c>
      <c r="E9" s="127">
        <v>6799</v>
      </c>
      <c r="F9" s="41">
        <v>5779</v>
      </c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</row>
    <row r="10" spans="1:45" s="46" customFormat="1">
      <c r="A10" s="42" t="s">
        <v>463</v>
      </c>
      <c r="B10" s="43" t="s">
        <v>464</v>
      </c>
      <c r="C10" s="44">
        <v>395</v>
      </c>
      <c r="D10" s="45" t="s">
        <v>465</v>
      </c>
      <c r="E10" s="127">
        <v>6799</v>
      </c>
      <c r="F10" s="41">
        <v>5779</v>
      </c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</row>
    <row r="11" spans="1:45" s="46" customFormat="1">
      <c r="A11" s="42" t="s">
        <v>466</v>
      </c>
      <c r="B11" s="43" t="s">
        <v>467</v>
      </c>
      <c r="C11" s="44">
        <v>395</v>
      </c>
      <c r="D11" s="45" t="s">
        <v>468</v>
      </c>
      <c r="E11" s="127">
        <v>6799</v>
      </c>
      <c r="F11" s="41">
        <v>5779</v>
      </c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</row>
    <row r="12" spans="1:45" s="46" customFormat="1">
      <c r="A12" s="42" t="s">
        <v>469</v>
      </c>
      <c r="B12" s="43" t="s">
        <v>470</v>
      </c>
      <c r="C12" s="44">
        <v>395</v>
      </c>
      <c r="D12" s="45" t="s">
        <v>471</v>
      </c>
      <c r="E12" s="127">
        <v>6799</v>
      </c>
      <c r="F12" s="41">
        <v>5779</v>
      </c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</row>
    <row r="13" spans="1:45" s="46" customFormat="1">
      <c r="A13" s="42" t="s">
        <v>472</v>
      </c>
      <c r="B13" s="43" t="s">
        <v>473</v>
      </c>
      <c r="C13" s="44">
        <v>395</v>
      </c>
      <c r="D13" s="45" t="s">
        <v>474</v>
      </c>
      <c r="E13" s="127">
        <v>6799</v>
      </c>
      <c r="F13" s="41">
        <v>5779</v>
      </c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</row>
    <row r="14" spans="1:45" s="46" customFormat="1">
      <c r="A14" s="42" t="s">
        <v>475</v>
      </c>
      <c r="B14" s="43" t="s">
        <v>476</v>
      </c>
      <c r="C14" s="44">
        <v>395</v>
      </c>
      <c r="D14" s="45" t="s">
        <v>477</v>
      </c>
      <c r="E14" s="127">
        <v>6799</v>
      </c>
      <c r="F14" s="41">
        <v>5779</v>
      </c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</row>
    <row r="15" spans="1:45" s="46" customFormat="1">
      <c r="A15" s="42" t="s">
        <v>478</v>
      </c>
      <c r="B15" s="43" t="s">
        <v>479</v>
      </c>
      <c r="C15" s="44">
        <v>395</v>
      </c>
      <c r="D15" s="45" t="s">
        <v>480</v>
      </c>
      <c r="E15" s="127">
        <v>6799</v>
      </c>
      <c r="F15" s="41">
        <v>5779</v>
      </c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</row>
    <row r="16" spans="1:45" s="46" customFormat="1">
      <c r="A16" s="42" t="s">
        <v>481</v>
      </c>
      <c r="B16" s="43" t="s">
        <v>482</v>
      </c>
      <c r="C16" s="44">
        <v>395</v>
      </c>
      <c r="D16" s="45" t="s">
        <v>483</v>
      </c>
      <c r="E16" s="127">
        <v>6799</v>
      </c>
      <c r="F16" s="41">
        <v>5779</v>
      </c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</row>
    <row r="17" spans="1:45" s="46" customFormat="1">
      <c r="A17" s="42" t="s">
        <v>484</v>
      </c>
      <c r="B17" s="43" t="s">
        <v>485</v>
      </c>
      <c r="C17" s="44">
        <v>395</v>
      </c>
      <c r="D17" s="45" t="s">
        <v>486</v>
      </c>
      <c r="E17" s="127">
        <v>6799</v>
      </c>
      <c r="F17" s="41">
        <v>5779</v>
      </c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</row>
    <row r="18" spans="1:45" s="46" customFormat="1">
      <c r="A18" s="42" t="s">
        <v>487</v>
      </c>
      <c r="B18" s="43" t="s">
        <v>488</v>
      </c>
      <c r="C18" s="44">
        <v>395</v>
      </c>
      <c r="D18" s="45" t="s">
        <v>489</v>
      </c>
      <c r="E18" s="127">
        <v>6799</v>
      </c>
      <c r="F18" s="41">
        <v>5779</v>
      </c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</row>
    <row r="19" spans="1:45" s="46" customFormat="1">
      <c r="A19" s="42" t="s">
        <v>490</v>
      </c>
      <c r="B19" s="43" t="s">
        <v>491</v>
      </c>
      <c r="C19" s="44">
        <v>395</v>
      </c>
      <c r="D19" s="45" t="s">
        <v>492</v>
      </c>
      <c r="E19" s="127">
        <v>6799</v>
      </c>
      <c r="F19" s="41">
        <v>5779</v>
      </c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</row>
    <row r="20" spans="1:45" s="46" customFormat="1">
      <c r="A20" s="42" t="s">
        <v>493</v>
      </c>
      <c r="B20" s="43" t="s">
        <v>494</v>
      </c>
      <c r="C20" s="44">
        <v>395</v>
      </c>
      <c r="D20" s="45" t="s">
        <v>495</v>
      </c>
      <c r="E20" s="127">
        <v>6799</v>
      </c>
      <c r="F20" s="41">
        <v>5779</v>
      </c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</row>
    <row r="21" spans="1:45" s="46" customFormat="1">
      <c r="A21" s="42" t="s">
        <v>496</v>
      </c>
      <c r="B21" s="43" t="s">
        <v>497</v>
      </c>
      <c r="C21" s="44">
        <v>395</v>
      </c>
      <c r="D21" s="45" t="s">
        <v>498</v>
      </c>
      <c r="E21" s="127">
        <v>6799</v>
      </c>
      <c r="F21" s="41">
        <v>5779</v>
      </c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</row>
    <row r="22" spans="1:45" s="46" customFormat="1">
      <c r="A22" s="42" t="s">
        <v>499</v>
      </c>
      <c r="B22" s="43" t="s">
        <v>500</v>
      </c>
      <c r="C22" s="44">
        <v>395</v>
      </c>
      <c r="D22" s="45" t="s">
        <v>501</v>
      </c>
      <c r="E22" s="127">
        <v>6799</v>
      </c>
      <c r="F22" s="41">
        <v>5779</v>
      </c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</row>
    <row r="23" spans="1:45" s="46" customFormat="1">
      <c r="A23" s="42" t="s">
        <v>502</v>
      </c>
      <c r="B23" s="43" t="s">
        <v>503</v>
      </c>
      <c r="C23" s="44">
        <v>395</v>
      </c>
      <c r="D23" s="45" t="s">
        <v>504</v>
      </c>
      <c r="E23" s="127">
        <v>5299</v>
      </c>
      <c r="F23" s="41">
        <v>4504</v>
      </c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</row>
    <row r="24" spans="1:45" s="46" customFormat="1">
      <c r="A24" s="42" t="s">
        <v>505</v>
      </c>
      <c r="B24" s="43" t="s">
        <v>506</v>
      </c>
      <c r="C24" s="44">
        <v>395</v>
      </c>
      <c r="D24" s="45" t="s">
        <v>507</v>
      </c>
      <c r="E24" s="127">
        <v>6799</v>
      </c>
      <c r="F24" s="41">
        <v>5779</v>
      </c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</row>
    <row r="25" spans="1:45" s="48" customFormat="1">
      <c r="A25" s="42" t="s">
        <v>508</v>
      </c>
      <c r="B25" s="43" t="s">
        <v>509</v>
      </c>
      <c r="C25" s="44">
        <v>395</v>
      </c>
      <c r="D25" s="47" t="s">
        <v>510</v>
      </c>
      <c r="E25" s="127">
        <v>6758.96</v>
      </c>
      <c r="F25" s="41">
        <v>5745</v>
      </c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</row>
    <row r="26" spans="1:45" s="48" customFormat="1">
      <c r="A26" s="42" t="s">
        <v>511</v>
      </c>
      <c r="B26" s="43" t="s">
        <v>512</v>
      </c>
      <c r="C26" s="44">
        <v>395</v>
      </c>
      <c r="D26" s="47" t="s">
        <v>513</v>
      </c>
      <c r="E26" s="127">
        <v>6799</v>
      </c>
      <c r="F26" s="41">
        <v>5779</v>
      </c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</row>
    <row r="27" spans="1:45" s="48" customFormat="1">
      <c r="A27" s="42" t="s">
        <v>514</v>
      </c>
      <c r="B27" s="43" t="s">
        <v>515</v>
      </c>
      <c r="C27" s="44">
        <v>395</v>
      </c>
      <c r="D27" s="47" t="s">
        <v>516</v>
      </c>
      <c r="E27" s="127">
        <v>6799</v>
      </c>
      <c r="F27" s="41">
        <v>5779</v>
      </c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</row>
    <row r="28" spans="1:45" s="48" customFormat="1">
      <c r="A28" s="42" t="s">
        <v>517</v>
      </c>
      <c r="B28" s="43" t="s">
        <v>518</v>
      </c>
      <c r="C28" s="44">
        <v>395</v>
      </c>
      <c r="D28" s="47" t="s">
        <v>519</v>
      </c>
      <c r="E28" s="127">
        <v>6799</v>
      </c>
      <c r="F28" s="41">
        <v>5779</v>
      </c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</row>
    <row r="29" spans="1:45" s="48" customFormat="1">
      <c r="A29" s="42" t="s">
        <v>520</v>
      </c>
      <c r="B29" s="43" t="s">
        <v>521</v>
      </c>
      <c r="C29" s="44">
        <v>395</v>
      </c>
      <c r="D29" s="47" t="s">
        <v>522</v>
      </c>
      <c r="E29" s="127">
        <v>6799</v>
      </c>
      <c r="F29" s="41">
        <v>5779</v>
      </c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</row>
    <row r="30" spans="1:45" s="48" customFormat="1">
      <c r="A30" s="42" t="s">
        <v>523</v>
      </c>
      <c r="B30" s="43" t="s">
        <v>524</v>
      </c>
      <c r="C30" s="44">
        <v>395</v>
      </c>
      <c r="D30" s="47" t="s">
        <v>525</v>
      </c>
      <c r="E30" s="127">
        <v>6799</v>
      </c>
      <c r="F30" s="41">
        <v>5779</v>
      </c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</row>
    <row r="31" spans="1:45" s="48" customFormat="1">
      <c r="A31" s="42" t="s">
        <v>526</v>
      </c>
      <c r="B31" s="43" t="s">
        <v>527</v>
      </c>
      <c r="C31" s="44">
        <v>395</v>
      </c>
      <c r="D31" s="47" t="s">
        <v>528</v>
      </c>
      <c r="E31" s="127">
        <v>6799</v>
      </c>
      <c r="F31" s="41">
        <v>5779</v>
      </c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</row>
    <row r="32" spans="1:45" s="48" customFormat="1">
      <c r="A32" s="42" t="s">
        <v>529</v>
      </c>
      <c r="B32" s="43" t="s">
        <v>530</v>
      </c>
      <c r="C32" s="44">
        <v>395</v>
      </c>
      <c r="D32" s="47" t="s">
        <v>531</v>
      </c>
      <c r="E32" s="127">
        <v>6799</v>
      </c>
      <c r="F32" s="41">
        <v>5779</v>
      </c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</row>
    <row r="33" spans="1:45" s="48" customFormat="1">
      <c r="A33" s="42" t="s">
        <v>532</v>
      </c>
      <c r="B33" s="43" t="s">
        <v>533</v>
      </c>
      <c r="C33" s="44">
        <v>395</v>
      </c>
      <c r="D33" s="47" t="s">
        <v>534</v>
      </c>
      <c r="E33" s="127">
        <v>6799</v>
      </c>
      <c r="F33" s="41">
        <v>5779</v>
      </c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</row>
    <row r="34" spans="1:45" s="48" customFormat="1">
      <c r="A34" s="42" t="s">
        <v>535</v>
      </c>
      <c r="B34" s="43" t="s">
        <v>536</v>
      </c>
      <c r="C34" s="44">
        <v>395</v>
      </c>
      <c r="D34" s="47" t="s">
        <v>537</v>
      </c>
      <c r="E34" s="127">
        <v>6799</v>
      </c>
      <c r="F34" s="41">
        <v>5779</v>
      </c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</row>
    <row r="35" spans="1:45" s="48" customFormat="1">
      <c r="A35" s="42" t="s">
        <v>538</v>
      </c>
      <c r="B35" s="43" t="s">
        <v>539</v>
      </c>
      <c r="C35" s="44">
        <v>395</v>
      </c>
      <c r="D35" s="47" t="s">
        <v>540</v>
      </c>
      <c r="E35" s="127">
        <v>6799</v>
      </c>
      <c r="F35" s="41">
        <v>5779</v>
      </c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</row>
    <row r="36" spans="1:45" s="48" customFormat="1">
      <c r="A36" s="42" t="s">
        <v>541</v>
      </c>
      <c r="B36" s="43" t="s">
        <v>542</v>
      </c>
      <c r="C36" s="44">
        <v>395</v>
      </c>
      <c r="D36" s="47" t="s">
        <v>543</v>
      </c>
      <c r="E36" s="127">
        <v>6799</v>
      </c>
      <c r="F36" s="41">
        <v>5779</v>
      </c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</row>
    <row r="37" spans="1:45" s="48" customFormat="1">
      <c r="A37" s="42" t="s">
        <v>544</v>
      </c>
      <c r="B37" s="43" t="s">
        <v>545</v>
      </c>
      <c r="C37" s="44">
        <v>395</v>
      </c>
      <c r="D37" s="47" t="s">
        <v>546</v>
      </c>
      <c r="E37" s="127">
        <v>6799</v>
      </c>
      <c r="F37" s="41">
        <v>5779</v>
      </c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</row>
    <row r="38" spans="1:45" s="48" customFormat="1">
      <c r="A38" s="42" t="s">
        <v>547</v>
      </c>
      <c r="B38" s="43" t="s">
        <v>548</v>
      </c>
      <c r="C38" s="44">
        <v>395</v>
      </c>
      <c r="D38" s="47" t="s">
        <v>549</v>
      </c>
      <c r="E38" s="127">
        <v>6799</v>
      </c>
      <c r="F38" s="41">
        <v>5779</v>
      </c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</row>
    <row r="39" spans="1:45" s="48" customFormat="1">
      <c r="A39" s="42" t="s">
        <v>550</v>
      </c>
      <c r="B39" s="43" t="s">
        <v>551</v>
      </c>
      <c r="C39" s="44">
        <v>395</v>
      </c>
      <c r="D39" s="47" t="s">
        <v>552</v>
      </c>
      <c r="E39" s="127">
        <v>6799</v>
      </c>
      <c r="F39" s="41">
        <v>5779</v>
      </c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</row>
    <row r="40" spans="1:45" s="48" customFormat="1">
      <c r="A40" s="42" t="s">
        <v>553</v>
      </c>
      <c r="B40" s="43" t="s">
        <v>554</v>
      </c>
      <c r="C40" s="44">
        <v>395</v>
      </c>
      <c r="D40" s="47" t="s">
        <v>555</v>
      </c>
      <c r="E40" s="127">
        <v>6799</v>
      </c>
      <c r="F40" s="41">
        <v>5779</v>
      </c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</row>
    <row r="41" spans="1:45" s="48" customFormat="1">
      <c r="A41" s="42" t="s">
        <v>556</v>
      </c>
      <c r="B41" s="43" t="s">
        <v>557</v>
      </c>
      <c r="C41" s="44">
        <v>395</v>
      </c>
      <c r="D41" s="47" t="s">
        <v>558</v>
      </c>
      <c r="E41" s="127">
        <v>6799</v>
      </c>
      <c r="F41" s="41">
        <v>5779</v>
      </c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</row>
    <row r="42" spans="1:45" s="46" customFormat="1" ht="12.6" customHeight="1">
      <c r="A42" s="42" t="s">
        <v>559</v>
      </c>
      <c r="B42" s="43" t="s">
        <v>560</v>
      </c>
      <c r="C42" s="44">
        <v>500</v>
      </c>
      <c r="D42" s="45" t="s">
        <v>561</v>
      </c>
      <c r="E42" s="127">
        <v>6349</v>
      </c>
      <c r="F42" s="41">
        <v>5209</v>
      </c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</row>
    <row r="43" spans="1:45" s="46" customFormat="1" ht="12.6" customHeight="1">
      <c r="A43" s="42" t="s">
        <v>562</v>
      </c>
      <c r="B43" s="43" t="s">
        <v>563</v>
      </c>
      <c r="C43" s="44">
        <v>500</v>
      </c>
      <c r="D43" s="45" t="s">
        <v>564</v>
      </c>
      <c r="E43" s="127">
        <v>8049</v>
      </c>
      <c r="F43" s="41">
        <v>6599</v>
      </c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</row>
    <row r="44" spans="1:45" s="46" customFormat="1" ht="12.6" customHeight="1">
      <c r="A44" s="42" t="s">
        <v>565</v>
      </c>
      <c r="B44" s="43" t="s">
        <v>566</v>
      </c>
      <c r="C44" s="44">
        <v>500</v>
      </c>
      <c r="D44" s="45" t="s">
        <v>567</v>
      </c>
      <c r="E44" s="127">
        <v>8049</v>
      </c>
      <c r="F44" s="41">
        <v>6599</v>
      </c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</row>
    <row r="45" spans="1:45" s="46" customFormat="1" ht="12.6" customHeight="1">
      <c r="A45" s="42" t="s">
        <v>568</v>
      </c>
      <c r="B45" s="43" t="s">
        <v>569</v>
      </c>
      <c r="C45" s="44">
        <v>500</v>
      </c>
      <c r="D45" s="45" t="s">
        <v>570</v>
      </c>
      <c r="E45" s="127">
        <v>8049</v>
      </c>
      <c r="F45" s="41">
        <v>6599</v>
      </c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</row>
    <row r="46" spans="1:45" s="46" customFormat="1" ht="12.6" customHeight="1">
      <c r="A46" s="42" t="s">
        <v>571</v>
      </c>
      <c r="B46" s="43" t="s">
        <v>572</v>
      </c>
      <c r="C46" s="44">
        <v>500</v>
      </c>
      <c r="D46" s="45" t="s">
        <v>573</v>
      </c>
      <c r="E46" s="127">
        <v>8049</v>
      </c>
      <c r="F46" s="41">
        <v>6599</v>
      </c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</row>
    <row r="47" spans="1:45" s="46" customFormat="1" ht="12.6" customHeight="1">
      <c r="A47" s="42" t="s">
        <v>574</v>
      </c>
      <c r="B47" s="43" t="s">
        <v>575</v>
      </c>
      <c r="C47" s="44">
        <v>500</v>
      </c>
      <c r="D47" s="45" t="s">
        <v>576</v>
      </c>
      <c r="E47" s="127">
        <v>8049</v>
      </c>
      <c r="F47" s="41">
        <v>6599</v>
      </c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</row>
    <row r="48" spans="1:45" s="46" customFormat="1" ht="12.6" customHeight="1">
      <c r="A48" s="42" t="s">
        <v>577</v>
      </c>
      <c r="B48" s="43" t="s">
        <v>578</v>
      </c>
      <c r="C48" s="44">
        <v>500</v>
      </c>
      <c r="D48" s="45" t="s">
        <v>579</v>
      </c>
      <c r="E48" s="127">
        <v>8049</v>
      </c>
      <c r="F48" s="41">
        <v>6599</v>
      </c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</row>
    <row r="49" spans="1:45" s="46" customFormat="1" ht="12.6" customHeight="1">
      <c r="A49" s="42" t="s">
        <v>580</v>
      </c>
      <c r="B49" s="43" t="s">
        <v>581</v>
      </c>
      <c r="C49" s="44">
        <v>500</v>
      </c>
      <c r="D49" s="45" t="s">
        <v>582</v>
      </c>
      <c r="E49" s="127">
        <v>8049</v>
      </c>
      <c r="F49" s="41">
        <v>6599</v>
      </c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</row>
    <row r="50" spans="1:45" s="46" customFormat="1" ht="12.6" customHeight="1">
      <c r="A50" s="42" t="s">
        <v>583</v>
      </c>
      <c r="B50" s="43" t="s">
        <v>584</v>
      </c>
      <c r="C50" s="44">
        <v>500</v>
      </c>
      <c r="D50" s="45" t="s">
        <v>585</v>
      </c>
      <c r="E50" s="127">
        <v>8049</v>
      </c>
      <c r="F50" s="41">
        <v>6599</v>
      </c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</row>
    <row r="51" spans="1:45" s="46" customFormat="1" ht="12.6" customHeight="1">
      <c r="A51" s="42" t="s">
        <v>586</v>
      </c>
      <c r="B51" s="43" t="s">
        <v>587</v>
      </c>
      <c r="C51" s="44">
        <v>500</v>
      </c>
      <c r="D51" s="45" t="s">
        <v>588</v>
      </c>
      <c r="E51" s="127">
        <v>8049</v>
      </c>
      <c r="F51" s="41">
        <v>6599</v>
      </c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</row>
    <row r="52" spans="1:45" s="46" customFormat="1" ht="12.6" customHeight="1">
      <c r="A52" s="42" t="s">
        <v>589</v>
      </c>
      <c r="B52" s="43" t="s">
        <v>590</v>
      </c>
      <c r="C52" s="44">
        <v>500</v>
      </c>
      <c r="D52" s="45" t="s">
        <v>591</v>
      </c>
      <c r="E52" s="127">
        <v>8049</v>
      </c>
      <c r="F52" s="41">
        <v>6599</v>
      </c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</row>
    <row r="53" spans="1:45" s="46" customFormat="1" ht="12.6" customHeight="1">
      <c r="A53" s="42" t="s">
        <v>592</v>
      </c>
      <c r="B53" s="43" t="s">
        <v>593</v>
      </c>
      <c r="C53" s="44">
        <v>500</v>
      </c>
      <c r="D53" s="45" t="s">
        <v>594</v>
      </c>
      <c r="E53" s="127">
        <v>8049</v>
      </c>
      <c r="F53" s="41">
        <v>6599</v>
      </c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</row>
    <row r="54" spans="1:45" s="46" customFormat="1" ht="12.6" customHeight="1">
      <c r="A54" s="42" t="s">
        <v>595</v>
      </c>
      <c r="B54" s="43" t="s">
        <v>596</v>
      </c>
      <c r="C54" s="44">
        <v>500</v>
      </c>
      <c r="D54" s="45" t="s">
        <v>597</v>
      </c>
      <c r="E54" s="127">
        <v>8049</v>
      </c>
      <c r="F54" s="41">
        <v>6599</v>
      </c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</row>
    <row r="55" spans="1:45" s="46" customFormat="1" ht="12.6" customHeight="1">
      <c r="A55" s="42" t="s">
        <v>598</v>
      </c>
      <c r="B55" s="43" t="s">
        <v>599</v>
      </c>
      <c r="C55" s="44">
        <v>500</v>
      </c>
      <c r="D55" s="45" t="s">
        <v>600</v>
      </c>
      <c r="E55" s="127">
        <v>8049</v>
      </c>
      <c r="F55" s="41">
        <v>6599</v>
      </c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</row>
    <row r="56" spans="1:45" s="46" customFormat="1" ht="12.6" customHeight="1">
      <c r="A56" s="42" t="s">
        <v>601</v>
      </c>
      <c r="B56" s="43" t="s">
        <v>602</v>
      </c>
      <c r="C56" s="44">
        <v>500</v>
      </c>
      <c r="D56" s="45" t="s">
        <v>603</v>
      </c>
      <c r="E56" s="127">
        <v>8049</v>
      </c>
      <c r="F56" s="41">
        <v>6599</v>
      </c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</row>
    <row r="57" spans="1:45" s="46" customFormat="1" ht="12.6" customHeight="1">
      <c r="A57" s="42" t="s">
        <v>604</v>
      </c>
      <c r="B57" s="43" t="s">
        <v>605</v>
      </c>
      <c r="C57" s="44">
        <v>500</v>
      </c>
      <c r="D57" s="45" t="s">
        <v>606</v>
      </c>
      <c r="E57" s="127">
        <v>8049</v>
      </c>
      <c r="F57" s="41">
        <v>6599</v>
      </c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</row>
    <row r="58" spans="1:45" s="46" customFormat="1" ht="12.6" customHeight="1">
      <c r="A58" s="42" t="s">
        <v>607</v>
      </c>
      <c r="B58" s="43" t="s">
        <v>608</v>
      </c>
      <c r="C58" s="44">
        <v>500</v>
      </c>
      <c r="D58" s="45" t="s">
        <v>609</v>
      </c>
      <c r="E58" s="127">
        <v>8049</v>
      </c>
      <c r="F58" s="41">
        <v>6599</v>
      </c>
      <c r="G58" s="131"/>
      <c r="H58" s="131" t="s">
        <v>610</v>
      </c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</row>
    <row r="59" spans="1:45" s="46" customFormat="1" ht="12.6" customHeight="1">
      <c r="A59" s="42" t="s">
        <v>611</v>
      </c>
      <c r="B59" s="43" t="s">
        <v>612</v>
      </c>
      <c r="C59" s="44">
        <v>500</v>
      </c>
      <c r="D59" s="45" t="s">
        <v>613</v>
      </c>
      <c r="E59" s="127">
        <v>8049</v>
      </c>
      <c r="F59" s="41">
        <v>6599</v>
      </c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</row>
    <row r="60" spans="1:45" s="46" customFormat="1" ht="12.6" customHeight="1">
      <c r="A60" s="42" t="s">
        <v>614</v>
      </c>
      <c r="B60" s="43" t="s">
        <v>615</v>
      </c>
      <c r="C60" s="44">
        <v>500</v>
      </c>
      <c r="D60" s="45" t="s">
        <v>616</v>
      </c>
      <c r="E60" s="127">
        <v>8049</v>
      </c>
      <c r="F60" s="41">
        <v>6599</v>
      </c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</row>
    <row r="61" spans="1:45" s="46" customFormat="1" ht="12.75" customHeight="1">
      <c r="A61" s="42" t="s">
        <v>617</v>
      </c>
      <c r="B61" s="43" t="s">
        <v>618</v>
      </c>
      <c r="C61" s="44">
        <v>500</v>
      </c>
      <c r="D61" s="45" t="s">
        <v>619</v>
      </c>
      <c r="E61" s="127">
        <v>6349</v>
      </c>
      <c r="F61" s="41">
        <v>5209</v>
      </c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</row>
    <row r="62" spans="1:45" s="46" customFormat="1" ht="12.75" customHeight="1">
      <c r="A62" s="42" t="s">
        <v>620</v>
      </c>
      <c r="B62" s="43" t="s">
        <v>621</v>
      </c>
      <c r="C62" s="44">
        <v>500</v>
      </c>
      <c r="D62" s="45" t="s">
        <v>622</v>
      </c>
      <c r="E62" s="127">
        <v>8049</v>
      </c>
      <c r="F62" s="41">
        <v>6599</v>
      </c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1"/>
      <c r="AH62" s="131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</row>
    <row r="63" spans="1:45" s="48" customFormat="1">
      <c r="A63" s="42" t="s">
        <v>623</v>
      </c>
      <c r="B63" s="43" t="s">
        <v>624</v>
      </c>
      <c r="C63" s="44">
        <v>500</v>
      </c>
      <c r="D63" s="47" t="s">
        <v>625</v>
      </c>
      <c r="E63" s="127">
        <v>8049</v>
      </c>
      <c r="F63" s="41">
        <v>6599</v>
      </c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</row>
    <row r="64" spans="1:45" s="48" customFormat="1">
      <c r="A64" s="42" t="s">
        <v>626</v>
      </c>
      <c r="B64" s="43" t="s">
        <v>627</v>
      </c>
      <c r="C64" s="44">
        <v>500</v>
      </c>
      <c r="D64" s="47" t="s">
        <v>628</v>
      </c>
      <c r="E64" s="127">
        <v>8049</v>
      </c>
      <c r="F64" s="41">
        <v>6599</v>
      </c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</row>
    <row r="65" spans="1:45" s="48" customFormat="1">
      <c r="A65" s="42" t="s">
        <v>629</v>
      </c>
      <c r="B65" s="43" t="s">
        <v>630</v>
      </c>
      <c r="C65" s="44">
        <v>500</v>
      </c>
      <c r="D65" s="47" t="s">
        <v>631</v>
      </c>
      <c r="E65" s="127">
        <v>8049</v>
      </c>
      <c r="F65" s="41">
        <v>6599</v>
      </c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</row>
    <row r="66" spans="1:45" s="48" customFormat="1">
      <c r="A66" s="42" t="s">
        <v>632</v>
      </c>
      <c r="B66" s="43" t="s">
        <v>633</v>
      </c>
      <c r="C66" s="44">
        <v>500</v>
      </c>
      <c r="D66" s="47" t="s">
        <v>634</v>
      </c>
      <c r="E66" s="127">
        <v>8049</v>
      </c>
      <c r="F66" s="41">
        <v>6599</v>
      </c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</row>
    <row r="67" spans="1:45" s="48" customFormat="1">
      <c r="A67" s="42" t="s">
        <v>635</v>
      </c>
      <c r="B67" s="43" t="s">
        <v>636</v>
      </c>
      <c r="C67" s="44">
        <v>500</v>
      </c>
      <c r="D67" s="47" t="s">
        <v>637</v>
      </c>
      <c r="E67" s="127">
        <v>8049</v>
      </c>
      <c r="F67" s="41">
        <v>6599</v>
      </c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</row>
    <row r="68" spans="1:45" s="48" customFormat="1">
      <c r="A68" s="42" t="s">
        <v>638</v>
      </c>
      <c r="B68" s="43" t="s">
        <v>639</v>
      </c>
      <c r="C68" s="44">
        <v>500</v>
      </c>
      <c r="D68" s="47" t="s">
        <v>640</v>
      </c>
      <c r="E68" s="127">
        <v>8049</v>
      </c>
      <c r="F68" s="41">
        <v>6599</v>
      </c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</row>
    <row r="69" spans="1:45" s="48" customFormat="1">
      <c r="A69" s="42" t="s">
        <v>641</v>
      </c>
      <c r="B69" s="43" t="s">
        <v>642</v>
      </c>
      <c r="C69" s="44">
        <v>500</v>
      </c>
      <c r="D69" s="47" t="s">
        <v>643</v>
      </c>
      <c r="E69" s="127">
        <v>8049</v>
      </c>
      <c r="F69" s="41">
        <v>6599</v>
      </c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</row>
    <row r="70" spans="1:45" s="48" customFormat="1">
      <c r="A70" s="42" t="s">
        <v>644</v>
      </c>
      <c r="B70" s="43" t="s">
        <v>645</v>
      </c>
      <c r="C70" s="44">
        <v>500</v>
      </c>
      <c r="D70" s="47" t="s">
        <v>646</v>
      </c>
      <c r="E70" s="127">
        <v>8049</v>
      </c>
      <c r="F70" s="41">
        <v>6599</v>
      </c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</row>
    <row r="71" spans="1:45" s="48" customFormat="1">
      <c r="A71" s="42" t="s">
        <v>647</v>
      </c>
      <c r="B71" s="43" t="s">
        <v>648</v>
      </c>
      <c r="C71" s="44">
        <v>500</v>
      </c>
      <c r="D71" s="47" t="s">
        <v>649</v>
      </c>
      <c r="E71" s="127">
        <v>8049</v>
      </c>
      <c r="F71" s="41">
        <v>6599</v>
      </c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</row>
    <row r="72" spans="1:45" s="48" customFormat="1">
      <c r="A72" s="42" t="s">
        <v>650</v>
      </c>
      <c r="B72" s="43" t="s">
        <v>651</v>
      </c>
      <c r="C72" s="44">
        <v>500</v>
      </c>
      <c r="D72" s="47" t="s">
        <v>652</v>
      </c>
      <c r="E72" s="127">
        <v>8049</v>
      </c>
      <c r="F72" s="41">
        <v>6599</v>
      </c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</row>
    <row r="73" spans="1:45" s="48" customFormat="1">
      <c r="A73" s="42" t="s">
        <v>653</v>
      </c>
      <c r="B73" s="43" t="s">
        <v>654</v>
      </c>
      <c r="C73" s="44">
        <v>500</v>
      </c>
      <c r="D73" s="47" t="s">
        <v>655</v>
      </c>
      <c r="E73" s="127">
        <v>8049</v>
      </c>
      <c r="F73" s="41">
        <v>6599</v>
      </c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</row>
    <row r="74" spans="1:45" s="48" customFormat="1">
      <c r="A74" s="42" t="s">
        <v>656</v>
      </c>
      <c r="B74" s="43" t="s">
        <v>657</v>
      </c>
      <c r="C74" s="44">
        <v>500</v>
      </c>
      <c r="D74" s="47" t="s">
        <v>658</v>
      </c>
      <c r="E74" s="127">
        <v>8049</v>
      </c>
      <c r="F74" s="41">
        <v>6599</v>
      </c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</row>
    <row r="75" spans="1:45" s="48" customFormat="1">
      <c r="A75" s="42" t="s">
        <v>659</v>
      </c>
      <c r="B75" s="43" t="s">
        <v>660</v>
      </c>
      <c r="C75" s="44">
        <v>500</v>
      </c>
      <c r="D75" s="47" t="s">
        <v>661</v>
      </c>
      <c r="E75" s="127">
        <v>8049</v>
      </c>
      <c r="F75" s="41">
        <v>6599</v>
      </c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</row>
    <row r="76" spans="1:45" s="48" customFormat="1">
      <c r="A76" s="42" t="s">
        <v>662</v>
      </c>
      <c r="B76" s="43" t="s">
        <v>663</v>
      </c>
      <c r="C76" s="44">
        <v>500</v>
      </c>
      <c r="D76" s="47" t="s">
        <v>664</v>
      </c>
      <c r="E76" s="127">
        <v>8049</v>
      </c>
      <c r="F76" s="41">
        <v>6599</v>
      </c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</row>
    <row r="77" spans="1:45" s="48" customFormat="1">
      <c r="A77" s="42" t="s">
        <v>665</v>
      </c>
      <c r="B77" s="43" t="s">
        <v>666</v>
      </c>
      <c r="C77" s="44">
        <v>500</v>
      </c>
      <c r="D77" s="47" t="s">
        <v>667</v>
      </c>
      <c r="E77" s="127">
        <v>8049</v>
      </c>
      <c r="F77" s="41">
        <v>6599</v>
      </c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</row>
    <row r="78" spans="1:45" s="48" customFormat="1">
      <c r="A78" s="42" t="s">
        <v>668</v>
      </c>
      <c r="B78" s="43" t="s">
        <v>669</v>
      </c>
      <c r="C78" s="44">
        <v>500</v>
      </c>
      <c r="D78" s="47" t="s">
        <v>670</v>
      </c>
      <c r="E78" s="127">
        <v>8049</v>
      </c>
      <c r="F78" s="41">
        <v>6599</v>
      </c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</row>
    <row r="79" spans="1:45" s="48" customFormat="1">
      <c r="A79" s="42" t="s">
        <v>671</v>
      </c>
      <c r="B79" s="43" t="s">
        <v>672</v>
      </c>
      <c r="C79" s="44">
        <v>500</v>
      </c>
      <c r="D79" s="47" t="s">
        <v>673</v>
      </c>
      <c r="E79" s="127">
        <v>8049</v>
      </c>
      <c r="F79" s="41">
        <v>6599</v>
      </c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</row>
    <row r="80" spans="1:45" s="48" customFormat="1">
      <c r="A80" s="42" t="s">
        <v>674</v>
      </c>
      <c r="B80" s="43" t="s">
        <v>675</v>
      </c>
      <c r="C80" s="44">
        <v>575</v>
      </c>
      <c r="D80" s="47" t="s">
        <v>676</v>
      </c>
      <c r="E80" s="127">
        <v>9799</v>
      </c>
      <c r="F80" s="41">
        <v>8039</v>
      </c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</row>
    <row r="81" spans="1:45" s="48" customFormat="1">
      <c r="A81" s="42" t="s">
        <v>677</v>
      </c>
      <c r="B81" s="43" t="s">
        <v>678</v>
      </c>
      <c r="C81" s="44">
        <v>575</v>
      </c>
      <c r="D81" s="47" t="s">
        <v>679</v>
      </c>
      <c r="E81" s="127">
        <v>11699</v>
      </c>
      <c r="F81" s="41">
        <v>9599</v>
      </c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</row>
    <row r="82" spans="1:45" s="48" customFormat="1">
      <c r="A82" s="42" t="s">
        <v>680</v>
      </c>
      <c r="B82" s="43" t="s">
        <v>681</v>
      </c>
      <c r="C82" s="44">
        <v>575</v>
      </c>
      <c r="D82" s="47" t="s">
        <v>682</v>
      </c>
      <c r="E82" s="127">
        <v>11699</v>
      </c>
      <c r="F82" s="41">
        <v>9599</v>
      </c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</row>
    <row r="83" spans="1:45" s="48" customFormat="1">
      <c r="A83" s="42" t="s">
        <v>683</v>
      </c>
      <c r="B83" s="43" t="s">
        <v>684</v>
      </c>
      <c r="C83" s="44">
        <v>575</v>
      </c>
      <c r="D83" s="47" t="s">
        <v>685</v>
      </c>
      <c r="E83" s="127">
        <v>11699</v>
      </c>
      <c r="F83" s="41">
        <v>9599</v>
      </c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</row>
    <row r="84" spans="1:45" s="48" customFormat="1">
      <c r="A84" s="42" t="s">
        <v>686</v>
      </c>
      <c r="B84" s="43" t="s">
        <v>687</v>
      </c>
      <c r="C84" s="44">
        <v>575</v>
      </c>
      <c r="D84" s="47" t="s">
        <v>688</v>
      </c>
      <c r="E84" s="127">
        <v>11699</v>
      </c>
      <c r="F84" s="41">
        <v>9599</v>
      </c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</row>
    <row r="85" spans="1:45" s="48" customFormat="1">
      <c r="A85" s="42" t="s">
        <v>689</v>
      </c>
      <c r="B85" s="43" t="s">
        <v>690</v>
      </c>
      <c r="C85" s="44">
        <v>575</v>
      </c>
      <c r="D85" s="47" t="s">
        <v>691</v>
      </c>
      <c r="E85" s="127">
        <v>11699</v>
      </c>
      <c r="F85" s="41">
        <v>9599</v>
      </c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</row>
    <row r="86" spans="1:45" s="48" customFormat="1">
      <c r="A86" s="42" t="s">
        <v>692</v>
      </c>
      <c r="B86" s="43" t="s">
        <v>693</v>
      </c>
      <c r="C86" s="44">
        <v>575</v>
      </c>
      <c r="D86" s="47" t="s">
        <v>694</v>
      </c>
      <c r="E86" s="127">
        <v>11699</v>
      </c>
      <c r="F86" s="41">
        <v>9599</v>
      </c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</row>
    <row r="87" spans="1:45" s="48" customFormat="1">
      <c r="A87" s="42" t="s">
        <v>695</v>
      </c>
      <c r="B87" s="43" t="s">
        <v>696</v>
      </c>
      <c r="C87" s="44">
        <v>575</v>
      </c>
      <c r="D87" s="47" t="s">
        <v>697</v>
      </c>
      <c r="E87" s="127">
        <v>11699</v>
      </c>
      <c r="F87" s="41">
        <v>9599</v>
      </c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</row>
    <row r="88" spans="1:45" s="48" customFormat="1">
      <c r="A88" s="42" t="s">
        <v>698</v>
      </c>
      <c r="B88" s="43" t="s">
        <v>699</v>
      </c>
      <c r="C88" s="44">
        <v>575</v>
      </c>
      <c r="D88" s="47" t="s">
        <v>700</v>
      </c>
      <c r="E88" s="127">
        <v>11699</v>
      </c>
      <c r="F88" s="41">
        <v>9599</v>
      </c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</row>
    <row r="89" spans="1:45" s="48" customFormat="1">
      <c r="A89" s="42" t="s">
        <v>701</v>
      </c>
      <c r="B89" s="43" t="s">
        <v>702</v>
      </c>
      <c r="C89" s="44">
        <v>575</v>
      </c>
      <c r="D89" s="47" t="s">
        <v>703</v>
      </c>
      <c r="E89" s="127">
        <v>11699</v>
      </c>
      <c r="F89" s="41">
        <v>9599</v>
      </c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</row>
    <row r="90" spans="1:45" s="48" customFormat="1">
      <c r="A90" s="42" t="s">
        <v>704</v>
      </c>
      <c r="B90" s="43" t="s">
        <v>705</v>
      </c>
      <c r="C90" s="44">
        <v>575</v>
      </c>
      <c r="D90" s="47" t="s">
        <v>706</v>
      </c>
      <c r="E90" s="127">
        <v>11699</v>
      </c>
      <c r="F90" s="41">
        <v>9599</v>
      </c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  <c r="W90" s="133"/>
      <c r="X90" s="133"/>
      <c r="Y90" s="133"/>
      <c r="Z90" s="133"/>
      <c r="AA90" s="133"/>
      <c r="AB90" s="133"/>
      <c r="AC90" s="133"/>
      <c r="AD90" s="133"/>
      <c r="AE90" s="133"/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</row>
    <row r="91" spans="1:45" s="48" customFormat="1">
      <c r="A91" s="42" t="s">
        <v>707</v>
      </c>
      <c r="B91" s="43" t="s">
        <v>708</v>
      </c>
      <c r="C91" s="44">
        <v>575</v>
      </c>
      <c r="D91" s="47" t="s">
        <v>709</v>
      </c>
      <c r="E91" s="127">
        <v>11699</v>
      </c>
      <c r="F91" s="41">
        <v>9599</v>
      </c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</row>
    <row r="92" spans="1:45" s="48" customFormat="1">
      <c r="A92" s="42" t="s">
        <v>710</v>
      </c>
      <c r="B92" s="43" t="s">
        <v>711</v>
      </c>
      <c r="C92" s="44">
        <v>575</v>
      </c>
      <c r="D92" s="47" t="s">
        <v>712</v>
      </c>
      <c r="E92" s="127">
        <v>11699</v>
      </c>
      <c r="F92" s="41">
        <v>9599</v>
      </c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</row>
    <row r="93" spans="1:45" s="48" customFormat="1">
      <c r="A93" s="42" t="s">
        <v>713</v>
      </c>
      <c r="B93" s="43" t="s">
        <v>714</v>
      </c>
      <c r="C93" s="44">
        <v>575</v>
      </c>
      <c r="D93" s="47" t="s">
        <v>715</v>
      </c>
      <c r="E93" s="127">
        <v>11699</v>
      </c>
      <c r="F93" s="41">
        <v>9599</v>
      </c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</row>
    <row r="94" spans="1:45" s="48" customFormat="1">
      <c r="A94" s="42" t="s">
        <v>716</v>
      </c>
      <c r="B94" s="43" t="s">
        <v>717</v>
      </c>
      <c r="C94" s="44">
        <v>575</v>
      </c>
      <c r="D94" s="47" t="s">
        <v>718</v>
      </c>
      <c r="E94" s="127">
        <v>11699</v>
      </c>
      <c r="F94" s="41">
        <v>9599</v>
      </c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</row>
    <row r="95" spans="1:45" s="48" customFormat="1">
      <c r="A95" s="42" t="s">
        <v>719</v>
      </c>
      <c r="B95" s="43" t="s">
        <v>720</v>
      </c>
      <c r="C95" s="44">
        <v>575</v>
      </c>
      <c r="D95" s="47" t="s">
        <v>721</v>
      </c>
      <c r="E95" s="127">
        <v>11699</v>
      </c>
      <c r="F95" s="41">
        <v>9599</v>
      </c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</row>
    <row r="96" spans="1:45" s="48" customFormat="1">
      <c r="A96" s="42" t="s">
        <v>722</v>
      </c>
      <c r="B96" s="43" t="s">
        <v>723</v>
      </c>
      <c r="C96" s="44">
        <v>575</v>
      </c>
      <c r="D96" s="47" t="s">
        <v>724</v>
      </c>
      <c r="E96" s="127">
        <v>11699</v>
      </c>
      <c r="F96" s="41">
        <v>9599</v>
      </c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3"/>
      <c r="AH96" s="133"/>
      <c r="AI96" s="133"/>
      <c r="AJ96" s="133"/>
      <c r="AK96" s="133"/>
      <c r="AL96" s="133"/>
      <c r="AM96" s="133"/>
      <c r="AN96" s="133"/>
      <c r="AO96" s="133"/>
      <c r="AP96" s="133"/>
      <c r="AQ96" s="133"/>
      <c r="AR96" s="133"/>
      <c r="AS96" s="133"/>
    </row>
    <row r="97" spans="1:45" s="48" customFormat="1">
      <c r="A97" s="42" t="s">
        <v>725</v>
      </c>
      <c r="B97" s="43" t="s">
        <v>726</v>
      </c>
      <c r="C97" s="44">
        <v>575</v>
      </c>
      <c r="D97" s="47" t="s">
        <v>727</v>
      </c>
      <c r="E97" s="127">
        <v>11699</v>
      </c>
      <c r="F97" s="41">
        <v>9599</v>
      </c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</row>
    <row r="98" spans="1:45" s="48" customFormat="1">
      <c r="A98" s="42" t="s">
        <v>728</v>
      </c>
      <c r="B98" s="43" t="s">
        <v>729</v>
      </c>
      <c r="C98" s="44">
        <v>575</v>
      </c>
      <c r="D98" s="47" t="s">
        <v>730</v>
      </c>
      <c r="E98" s="127">
        <v>11699</v>
      </c>
      <c r="F98" s="41">
        <v>9599</v>
      </c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</row>
    <row r="99" spans="1:45" s="48" customFormat="1">
      <c r="A99" s="42" t="s">
        <v>731</v>
      </c>
      <c r="B99" s="43" t="s">
        <v>732</v>
      </c>
      <c r="C99" s="44">
        <v>575</v>
      </c>
      <c r="D99" s="47" t="s">
        <v>733</v>
      </c>
      <c r="E99" s="127">
        <v>9799</v>
      </c>
      <c r="F99" s="41">
        <v>8039</v>
      </c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</row>
    <row r="100" spans="1:45" s="48" customFormat="1">
      <c r="A100" s="42" t="s">
        <v>734</v>
      </c>
      <c r="B100" s="43" t="s">
        <v>735</v>
      </c>
      <c r="C100" s="44">
        <v>575</v>
      </c>
      <c r="D100" s="47" t="s">
        <v>736</v>
      </c>
      <c r="E100" s="127">
        <v>11699</v>
      </c>
      <c r="F100" s="41">
        <v>9599</v>
      </c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</row>
    <row r="101" spans="1:45" s="48" customFormat="1">
      <c r="A101" s="42" t="s">
        <v>737</v>
      </c>
      <c r="B101" s="43" t="s">
        <v>738</v>
      </c>
      <c r="C101" s="44">
        <v>575</v>
      </c>
      <c r="D101" s="47" t="s">
        <v>739</v>
      </c>
      <c r="E101" s="127">
        <v>11699</v>
      </c>
      <c r="F101" s="41">
        <v>9599</v>
      </c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</row>
    <row r="102" spans="1:45" s="48" customFormat="1">
      <c r="A102" s="42" t="s">
        <v>740</v>
      </c>
      <c r="B102" s="43" t="s">
        <v>741</v>
      </c>
      <c r="C102" s="44">
        <v>575</v>
      </c>
      <c r="D102" s="47" t="s">
        <v>742</v>
      </c>
      <c r="E102" s="127">
        <v>11699</v>
      </c>
      <c r="F102" s="41">
        <v>9599</v>
      </c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</row>
    <row r="103" spans="1:45" s="48" customFormat="1">
      <c r="A103" s="42" t="s">
        <v>743</v>
      </c>
      <c r="B103" s="43" t="s">
        <v>744</v>
      </c>
      <c r="C103" s="44">
        <v>575</v>
      </c>
      <c r="D103" s="47" t="s">
        <v>745</v>
      </c>
      <c r="E103" s="127">
        <v>11699</v>
      </c>
      <c r="F103" s="41">
        <v>9599</v>
      </c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/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</row>
    <row r="104" spans="1:45" s="48" customFormat="1">
      <c r="A104" s="42" t="s">
        <v>746</v>
      </c>
      <c r="B104" s="43" t="s">
        <v>747</v>
      </c>
      <c r="C104" s="44">
        <v>575</v>
      </c>
      <c r="D104" s="47" t="s">
        <v>748</v>
      </c>
      <c r="E104" s="127">
        <v>11699</v>
      </c>
      <c r="F104" s="41">
        <v>9599</v>
      </c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</row>
    <row r="105" spans="1:45" s="48" customFormat="1">
      <c r="A105" s="42" t="s">
        <v>749</v>
      </c>
      <c r="B105" s="43" t="s">
        <v>750</v>
      </c>
      <c r="C105" s="44">
        <v>575</v>
      </c>
      <c r="D105" s="47" t="s">
        <v>751</v>
      </c>
      <c r="E105" s="127">
        <v>11699</v>
      </c>
      <c r="F105" s="41">
        <v>9599</v>
      </c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</row>
    <row r="106" spans="1:45" s="48" customFormat="1">
      <c r="A106" s="42" t="s">
        <v>752</v>
      </c>
      <c r="B106" s="43" t="s">
        <v>753</v>
      </c>
      <c r="C106" s="44">
        <v>575</v>
      </c>
      <c r="D106" s="47" t="s">
        <v>754</v>
      </c>
      <c r="E106" s="127">
        <v>11699</v>
      </c>
      <c r="F106" s="41">
        <v>9599</v>
      </c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</row>
    <row r="107" spans="1:45" s="48" customFormat="1">
      <c r="A107" s="42" t="s">
        <v>755</v>
      </c>
      <c r="B107" s="43" t="s">
        <v>756</v>
      </c>
      <c r="C107" s="44">
        <v>575</v>
      </c>
      <c r="D107" s="47" t="s">
        <v>757</v>
      </c>
      <c r="E107" s="127">
        <v>11699</v>
      </c>
      <c r="F107" s="41">
        <v>9599</v>
      </c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</row>
    <row r="108" spans="1:45" s="48" customFormat="1">
      <c r="A108" s="42" t="s">
        <v>758</v>
      </c>
      <c r="B108" s="43" t="s">
        <v>759</v>
      </c>
      <c r="C108" s="44">
        <v>575</v>
      </c>
      <c r="D108" s="47" t="s">
        <v>760</v>
      </c>
      <c r="E108" s="127">
        <v>11699</v>
      </c>
      <c r="F108" s="41">
        <v>9599</v>
      </c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/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</row>
    <row r="109" spans="1:45" s="48" customFormat="1">
      <c r="A109" s="42" t="s">
        <v>761</v>
      </c>
      <c r="B109" s="43" t="s">
        <v>762</v>
      </c>
      <c r="C109" s="44">
        <v>575</v>
      </c>
      <c r="D109" s="47" t="s">
        <v>763</v>
      </c>
      <c r="E109" s="127">
        <v>11699</v>
      </c>
      <c r="F109" s="41">
        <v>9599</v>
      </c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</row>
    <row r="110" spans="1:45" s="48" customFormat="1">
      <c r="A110" s="42" t="s">
        <v>764</v>
      </c>
      <c r="B110" s="43" t="s">
        <v>765</v>
      </c>
      <c r="C110" s="44">
        <v>575</v>
      </c>
      <c r="D110" s="47" t="s">
        <v>766</v>
      </c>
      <c r="E110" s="127">
        <v>11699</v>
      </c>
      <c r="F110" s="41">
        <v>9599</v>
      </c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</row>
    <row r="111" spans="1:45" s="48" customFormat="1">
      <c r="A111" s="42" t="s">
        <v>767</v>
      </c>
      <c r="B111" s="43" t="s">
        <v>768</v>
      </c>
      <c r="C111" s="44">
        <v>575</v>
      </c>
      <c r="D111" s="47" t="s">
        <v>769</v>
      </c>
      <c r="E111" s="127">
        <v>11699</v>
      </c>
      <c r="F111" s="41">
        <v>9599</v>
      </c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/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</row>
    <row r="112" spans="1:45" s="48" customFormat="1">
      <c r="A112" s="42" t="s">
        <v>770</v>
      </c>
      <c r="B112" s="43" t="s">
        <v>771</v>
      </c>
      <c r="C112" s="44">
        <v>575</v>
      </c>
      <c r="D112" s="47" t="s">
        <v>772</v>
      </c>
      <c r="E112" s="127">
        <v>11699</v>
      </c>
      <c r="F112" s="41">
        <v>9599</v>
      </c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3"/>
      <c r="Y112" s="133"/>
      <c r="Z112" s="133"/>
      <c r="AA112" s="133"/>
      <c r="AB112" s="133"/>
      <c r="AC112" s="133"/>
      <c r="AD112" s="133"/>
      <c r="AE112" s="133"/>
      <c r="AF112" s="133"/>
      <c r="AG112" s="133"/>
      <c r="AH112" s="133"/>
      <c r="AI112" s="133"/>
      <c r="AJ112" s="133"/>
      <c r="AK112" s="133"/>
      <c r="AL112" s="133"/>
      <c r="AM112" s="133"/>
      <c r="AN112" s="133"/>
      <c r="AO112" s="133"/>
      <c r="AP112" s="133"/>
      <c r="AQ112" s="133"/>
      <c r="AR112" s="133"/>
      <c r="AS112" s="133"/>
    </row>
    <row r="113" spans="1:45" s="48" customFormat="1">
      <c r="A113" s="42" t="s">
        <v>773</v>
      </c>
      <c r="B113" s="43" t="s">
        <v>774</v>
      </c>
      <c r="C113" s="44">
        <v>575</v>
      </c>
      <c r="D113" s="47" t="s">
        <v>775</v>
      </c>
      <c r="E113" s="127">
        <v>11699</v>
      </c>
      <c r="F113" s="41">
        <v>9599</v>
      </c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</row>
    <row r="114" spans="1:45" s="48" customFormat="1">
      <c r="A114" s="42" t="s">
        <v>776</v>
      </c>
      <c r="B114" s="43" t="s">
        <v>777</v>
      </c>
      <c r="C114" s="44">
        <v>575</v>
      </c>
      <c r="D114" s="47" t="s">
        <v>778</v>
      </c>
      <c r="E114" s="127">
        <v>11699</v>
      </c>
      <c r="F114" s="41">
        <v>9599</v>
      </c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/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</row>
    <row r="115" spans="1:45" s="48" customFormat="1">
      <c r="A115" s="42" t="s">
        <v>779</v>
      </c>
      <c r="B115" s="43" t="s">
        <v>780</v>
      </c>
      <c r="C115" s="44">
        <v>575</v>
      </c>
      <c r="D115" s="47" t="s">
        <v>781</v>
      </c>
      <c r="E115" s="127">
        <v>11699</v>
      </c>
      <c r="F115" s="41">
        <v>9599</v>
      </c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</row>
    <row r="116" spans="1:45" s="48" customFormat="1">
      <c r="A116" s="42" t="s">
        <v>782</v>
      </c>
      <c r="B116" s="43" t="s">
        <v>783</v>
      </c>
      <c r="C116" s="44">
        <v>575</v>
      </c>
      <c r="D116" s="47" t="s">
        <v>784</v>
      </c>
      <c r="E116" s="127">
        <v>11699</v>
      </c>
      <c r="F116" s="41">
        <v>9599</v>
      </c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</row>
    <row r="117" spans="1:45" s="48" customFormat="1">
      <c r="A117" s="42" t="s">
        <v>785</v>
      </c>
      <c r="B117" s="43" t="s">
        <v>786</v>
      </c>
      <c r="C117" s="44">
        <v>575</v>
      </c>
      <c r="D117" s="47" t="s">
        <v>787</v>
      </c>
      <c r="E117" s="127">
        <v>11699</v>
      </c>
      <c r="F117" s="41">
        <v>9599</v>
      </c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/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</row>
    <row r="118" spans="1:45" s="46" customFormat="1" ht="12.6" customHeight="1">
      <c r="A118" s="42" t="s">
        <v>788</v>
      </c>
      <c r="B118" s="43" t="s">
        <v>789</v>
      </c>
      <c r="C118" s="44">
        <v>395</v>
      </c>
      <c r="D118" s="49">
        <v>800284018636</v>
      </c>
      <c r="E118" s="127">
        <v>5999</v>
      </c>
      <c r="F118" s="41">
        <v>4799</v>
      </c>
      <c r="G118" s="131"/>
      <c r="H118" s="131"/>
      <c r="I118" s="131"/>
      <c r="J118" s="131"/>
      <c r="K118" s="131"/>
      <c r="L118" s="131"/>
      <c r="M118" s="131"/>
      <c r="N118" s="131"/>
      <c r="O118" s="131"/>
      <c r="P118" s="131"/>
      <c r="Q118" s="131"/>
      <c r="R118" s="131"/>
      <c r="S118" s="131"/>
      <c r="T118" s="131"/>
      <c r="U118" s="131"/>
      <c r="V118" s="131"/>
      <c r="W118" s="131"/>
      <c r="X118" s="131"/>
      <c r="Y118" s="131"/>
      <c r="Z118" s="131"/>
      <c r="AA118" s="131"/>
      <c r="AB118" s="131"/>
      <c r="AC118" s="131"/>
      <c r="AD118" s="131"/>
      <c r="AE118" s="131"/>
      <c r="AF118" s="131"/>
      <c r="AG118" s="131"/>
      <c r="AH118" s="131"/>
      <c r="AI118" s="131"/>
      <c r="AJ118" s="131"/>
      <c r="AK118" s="131"/>
      <c r="AL118" s="131"/>
      <c r="AM118" s="131"/>
      <c r="AN118" s="131"/>
      <c r="AO118" s="131"/>
      <c r="AP118" s="131"/>
      <c r="AQ118" s="131"/>
      <c r="AR118" s="131"/>
      <c r="AS118" s="131"/>
    </row>
    <row r="119" spans="1:45" ht="12.75" customHeight="1">
      <c r="A119" s="37" t="s">
        <v>790</v>
      </c>
      <c r="B119" s="38" t="s">
        <v>791</v>
      </c>
      <c r="C119" s="39">
        <v>395</v>
      </c>
      <c r="D119" s="50" t="s">
        <v>792</v>
      </c>
      <c r="E119" s="127">
        <v>6549</v>
      </c>
      <c r="F119" s="28">
        <v>5239</v>
      </c>
    </row>
    <row r="120" spans="1:45" ht="12.75" customHeight="1">
      <c r="A120" s="37" t="s">
        <v>793</v>
      </c>
      <c r="B120" s="38" t="s">
        <v>794</v>
      </c>
      <c r="C120" s="39">
        <v>395</v>
      </c>
      <c r="D120" s="28" t="s">
        <v>795</v>
      </c>
      <c r="E120" s="127">
        <v>7499</v>
      </c>
      <c r="F120" s="28">
        <v>5999</v>
      </c>
    </row>
    <row r="121" spans="1:45" ht="12.75" customHeight="1">
      <c r="A121" s="37" t="s">
        <v>796</v>
      </c>
      <c r="B121" s="38" t="s">
        <v>797</v>
      </c>
      <c r="C121" s="39">
        <v>395</v>
      </c>
      <c r="D121" s="28" t="s">
        <v>798</v>
      </c>
      <c r="E121" s="127">
        <v>7499</v>
      </c>
      <c r="F121" s="28">
        <v>5999</v>
      </c>
    </row>
    <row r="122" spans="1:45" ht="12.75" customHeight="1">
      <c r="A122" s="37" t="s">
        <v>799</v>
      </c>
      <c r="B122" s="38" t="s">
        <v>800</v>
      </c>
      <c r="C122" s="39">
        <v>395</v>
      </c>
      <c r="D122" s="28" t="s">
        <v>801</v>
      </c>
      <c r="E122" s="127">
        <v>7499</v>
      </c>
      <c r="F122" s="28">
        <v>5999</v>
      </c>
    </row>
    <row r="123" spans="1:45" ht="12.75" customHeight="1">
      <c r="A123" s="37" t="s">
        <v>802</v>
      </c>
      <c r="B123" s="38" t="s">
        <v>803</v>
      </c>
      <c r="C123" s="39">
        <v>395</v>
      </c>
      <c r="D123" s="28" t="s">
        <v>804</v>
      </c>
      <c r="E123" s="127">
        <v>7499</v>
      </c>
      <c r="F123" s="28">
        <v>5999</v>
      </c>
    </row>
    <row r="124" spans="1:45" ht="12.75" customHeight="1">
      <c r="A124" s="37" t="s">
        <v>805</v>
      </c>
      <c r="B124" s="38" t="s">
        <v>806</v>
      </c>
      <c r="C124" s="39">
        <v>395</v>
      </c>
      <c r="D124" s="28" t="s">
        <v>807</v>
      </c>
      <c r="E124" s="127">
        <v>7499</v>
      </c>
      <c r="F124" s="28">
        <v>5999</v>
      </c>
    </row>
    <row r="125" spans="1:45" ht="12.75" customHeight="1">
      <c r="A125" s="37" t="s">
        <v>808</v>
      </c>
      <c r="B125" s="38" t="s">
        <v>809</v>
      </c>
      <c r="C125" s="39">
        <v>395</v>
      </c>
      <c r="D125" s="28" t="s">
        <v>810</v>
      </c>
      <c r="E125" s="127">
        <v>7499</v>
      </c>
      <c r="F125" s="28">
        <v>5999</v>
      </c>
    </row>
    <row r="126" spans="1:45" ht="12.75" customHeight="1">
      <c r="A126" s="37" t="s">
        <v>811</v>
      </c>
      <c r="B126" s="38" t="s">
        <v>812</v>
      </c>
      <c r="C126" s="39">
        <v>395</v>
      </c>
      <c r="D126" s="28" t="s">
        <v>813</v>
      </c>
      <c r="E126" s="127">
        <v>7499</v>
      </c>
      <c r="F126" s="28">
        <v>5999</v>
      </c>
    </row>
    <row r="127" spans="1:45" ht="12.75" customHeight="1">
      <c r="A127" s="37" t="s">
        <v>814</v>
      </c>
      <c r="B127" s="38" t="s">
        <v>815</v>
      </c>
      <c r="C127" s="39">
        <v>395</v>
      </c>
      <c r="D127" s="28" t="s">
        <v>816</v>
      </c>
      <c r="E127" s="127">
        <v>7499</v>
      </c>
      <c r="F127" s="28">
        <v>5999</v>
      </c>
    </row>
    <row r="128" spans="1:45" ht="12.75" customHeight="1">
      <c r="A128" s="37" t="s">
        <v>817</v>
      </c>
      <c r="B128" s="38" t="s">
        <v>818</v>
      </c>
      <c r="C128" s="39">
        <v>395</v>
      </c>
      <c r="D128" s="28" t="s">
        <v>819</v>
      </c>
      <c r="E128" s="127">
        <v>7499</v>
      </c>
      <c r="F128" s="28">
        <v>5999</v>
      </c>
    </row>
    <row r="129" spans="1:45" ht="12.75" customHeight="1">
      <c r="A129" s="37" t="s">
        <v>820</v>
      </c>
      <c r="B129" s="38" t="s">
        <v>821</v>
      </c>
      <c r="C129" s="39">
        <v>395</v>
      </c>
      <c r="D129" s="28" t="s">
        <v>822</v>
      </c>
      <c r="E129" s="127">
        <v>7499</v>
      </c>
      <c r="F129" s="28">
        <v>5999</v>
      </c>
    </row>
    <row r="130" spans="1:45" ht="12.75" customHeight="1">
      <c r="A130" s="37" t="s">
        <v>823</v>
      </c>
      <c r="B130" s="38" t="s">
        <v>824</v>
      </c>
      <c r="C130" s="39">
        <v>395</v>
      </c>
      <c r="D130" s="28" t="s">
        <v>825</v>
      </c>
      <c r="E130" s="127">
        <v>7499</v>
      </c>
      <c r="F130" s="28">
        <v>5999</v>
      </c>
    </row>
    <row r="131" spans="1:45" ht="12.75" customHeight="1">
      <c r="A131" s="37" t="s">
        <v>826</v>
      </c>
      <c r="B131" s="38" t="s">
        <v>827</v>
      </c>
      <c r="C131" s="39">
        <v>395</v>
      </c>
      <c r="D131" s="28" t="s">
        <v>828</v>
      </c>
      <c r="E131" s="127">
        <v>7499</v>
      </c>
      <c r="F131" s="28">
        <v>5999</v>
      </c>
    </row>
    <row r="132" spans="1:45" ht="12.75" customHeight="1">
      <c r="A132" s="37" t="s">
        <v>829</v>
      </c>
      <c r="B132" s="38" t="s">
        <v>830</v>
      </c>
      <c r="C132" s="39">
        <v>395</v>
      </c>
      <c r="D132" s="28" t="s">
        <v>831</v>
      </c>
      <c r="E132" s="127">
        <v>7499</v>
      </c>
      <c r="F132" s="28">
        <v>5999</v>
      </c>
    </row>
    <row r="133" spans="1:45" ht="12.75" customHeight="1">
      <c r="A133" s="37" t="s">
        <v>832</v>
      </c>
      <c r="B133" s="38" t="s">
        <v>833</v>
      </c>
      <c r="C133" s="39">
        <v>395</v>
      </c>
      <c r="D133" s="28" t="s">
        <v>834</v>
      </c>
      <c r="E133" s="127">
        <v>7499</v>
      </c>
      <c r="F133" s="28">
        <v>5999</v>
      </c>
    </row>
    <row r="134" spans="1:45" ht="12.75" customHeight="1">
      <c r="A134" s="37" t="s">
        <v>835</v>
      </c>
      <c r="B134" s="38" t="s">
        <v>836</v>
      </c>
      <c r="C134" s="39">
        <v>395</v>
      </c>
      <c r="D134" s="28" t="s">
        <v>837</v>
      </c>
      <c r="E134" s="127">
        <v>7499</v>
      </c>
      <c r="F134" s="28">
        <v>5999</v>
      </c>
    </row>
    <row r="135" spans="1:45" ht="12.75" customHeight="1">
      <c r="A135" s="37" t="s">
        <v>838</v>
      </c>
      <c r="B135" s="38" t="s">
        <v>839</v>
      </c>
      <c r="C135" s="39">
        <v>395</v>
      </c>
      <c r="D135" s="28" t="s">
        <v>840</v>
      </c>
      <c r="E135" s="127">
        <v>7499</v>
      </c>
      <c r="F135" s="28">
        <v>5999</v>
      </c>
    </row>
    <row r="136" spans="1:45" ht="12.75" customHeight="1">
      <c r="A136" s="37" t="s">
        <v>841</v>
      </c>
      <c r="B136" s="38" t="s">
        <v>842</v>
      </c>
      <c r="C136" s="39">
        <v>395</v>
      </c>
      <c r="D136" s="28" t="s">
        <v>843</v>
      </c>
      <c r="E136" s="127">
        <v>7499</v>
      </c>
      <c r="F136" s="28">
        <v>5999</v>
      </c>
    </row>
    <row r="137" spans="1:45" ht="12.75" customHeight="1">
      <c r="A137" s="37" t="s">
        <v>844</v>
      </c>
      <c r="B137" s="38" t="s">
        <v>845</v>
      </c>
      <c r="C137" s="39">
        <v>395</v>
      </c>
      <c r="D137" s="28" t="s">
        <v>846</v>
      </c>
      <c r="E137" s="127">
        <v>7499</v>
      </c>
      <c r="F137" s="28">
        <v>5999</v>
      </c>
    </row>
    <row r="138" spans="1:45" ht="12.75" customHeight="1">
      <c r="A138" s="37" t="s">
        <v>847</v>
      </c>
      <c r="B138" s="38" t="s">
        <v>848</v>
      </c>
      <c r="C138" s="39">
        <v>395</v>
      </c>
      <c r="D138" s="28" t="s">
        <v>849</v>
      </c>
      <c r="E138" s="127">
        <v>5999</v>
      </c>
      <c r="F138" s="28">
        <v>4799</v>
      </c>
    </row>
    <row r="139" spans="1:45" ht="12.6" customHeight="1">
      <c r="A139" s="37" t="s">
        <v>850</v>
      </c>
      <c r="B139" s="38" t="s">
        <v>851</v>
      </c>
      <c r="C139" s="39">
        <v>395</v>
      </c>
      <c r="D139" s="50" t="s">
        <v>852</v>
      </c>
      <c r="E139" s="127">
        <v>6549</v>
      </c>
      <c r="F139" s="28">
        <v>5239</v>
      </c>
    </row>
    <row r="140" spans="1:45" ht="12.75" customHeight="1">
      <c r="A140" s="37" t="s">
        <v>853</v>
      </c>
      <c r="B140" s="38" t="s">
        <v>854</v>
      </c>
      <c r="C140" s="39">
        <v>395</v>
      </c>
      <c r="D140" s="28" t="s">
        <v>855</v>
      </c>
      <c r="E140" s="127">
        <v>7499</v>
      </c>
      <c r="F140" s="28">
        <v>5999</v>
      </c>
    </row>
    <row r="141" spans="1:45" s="51" customFormat="1">
      <c r="A141" s="37" t="s">
        <v>856</v>
      </c>
      <c r="B141" s="38" t="s">
        <v>857</v>
      </c>
      <c r="C141" s="39">
        <v>395</v>
      </c>
      <c r="D141" s="50" t="s">
        <v>858</v>
      </c>
      <c r="E141" s="127">
        <v>7499</v>
      </c>
      <c r="F141" s="28">
        <v>5999</v>
      </c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/>
      <c r="AF141" s="133"/>
      <c r="AG141" s="133"/>
      <c r="AH141" s="133"/>
      <c r="AI141" s="133"/>
      <c r="AJ141" s="133"/>
      <c r="AK141" s="133"/>
      <c r="AL141" s="133"/>
      <c r="AM141" s="133"/>
      <c r="AN141" s="133"/>
      <c r="AO141" s="133"/>
      <c r="AP141" s="133"/>
      <c r="AQ141" s="133"/>
      <c r="AR141" s="133"/>
      <c r="AS141" s="133"/>
    </row>
    <row r="142" spans="1:45" s="51" customFormat="1">
      <c r="A142" s="37" t="s">
        <v>859</v>
      </c>
      <c r="B142" s="38" t="s">
        <v>860</v>
      </c>
      <c r="C142" s="39">
        <v>395</v>
      </c>
      <c r="D142" s="50" t="s">
        <v>861</v>
      </c>
      <c r="E142" s="127">
        <v>7499</v>
      </c>
      <c r="F142" s="28">
        <v>5999</v>
      </c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/>
      <c r="AF142" s="133"/>
      <c r="AG142" s="133"/>
      <c r="AH142" s="133"/>
      <c r="AI142" s="133"/>
      <c r="AJ142" s="133"/>
      <c r="AK142" s="133"/>
      <c r="AL142" s="133"/>
      <c r="AM142" s="133"/>
      <c r="AN142" s="133"/>
      <c r="AO142" s="133"/>
      <c r="AP142" s="133"/>
      <c r="AQ142" s="133"/>
      <c r="AR142" s="133"/>
      <c r="AS142" s="133"/>
    </row>
    <row r="143" spans="1:45" s="51" customFormat="1">
      <c r="A143" s="37" t="s">
        <v>862</v>
      </c>
      <c r="B143" s="38" t="s">
        <v>863</v>
      </c>
      <c r="C143" s="39">
        <v>395</v>
      </c>
      <c r="D143" s="50" t="s">
        <v>864</v>
      </c>
      <c r="E143" s="127">
        <v>7499</v>
      </c>
      <c r="F143" s="28">
        <v>5999</v>
      </c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/>
      <c r="AF143" s="133"/>
      <c r="AG143" s="133"/>
      <c r="AH143" s="133"/>
      <c r="AI143" s="133"/>
      <c r="AJ143" s="133"/>
      <c r="AK143" s="133"/>
      <c r="AL143" s="133"/>
      <c r="AM143" s="133"/>
      <c r="AN143" s="133"/>
      <c r="AO143" s="133"/>
      <c r="AP143" s="133"/>
      <c r="AQ143" s="133"/>
      <c r="AR143" s="133"/>
      <c r="AS143" s="133"/>
    </row>
    <row r="144" spans="1:45" s="51" customFormat="1">
      <c r="A144" s="37" t="s">
        <v>865</v>
      </c>
      <c r="B144" s="38" t="s">
        <v>866</v>
      </c>
      <c r="C144" s="39">
        <v>395</v>
      </c>
      <c r="D144" s="50" t="s">
        <v>867</v>
      </c>
      <c r="E144" s="127">
        <v>7499</v>
      </c>
      <c r="F144" s="28">
        <v>5999</v>
      </c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  <c r="AA144" s="133"/>
      <c r="AB144" s="133"/>
      <c r="AC144" s="133"/>
      <c r="AD144" s="133"/>
      <c r="AE144" s="133"/>
      <c r="AF144" s="133"/>
      <c r="AG144" s="133"/>
      <c r="AH144" s="133"/>
      <c r="AI144" s="133"/>
      <c r="AJ144" s="133"/>
      <c r="AK144" s="133"/>
      <c r="AL144" s="133"/>
      <c r="AM144" s="133"/>
      <c r="AN144" s="133"/>
      <c r="AO144" s="133"/>
      <c r="AP144" s="133"/>
      <c r="AQ144" s="133"/>
      <c r="AR144" s="133"/>
      <c r="AS144" s="133"/>
    </row>
    <row r="145" spans="1:45" s="51" customFormat="1">
      <c r="A145" s="37" t="s">
        <v>868</v>
      </c>
      <c r="B145" s="38" t="s">
        <v>869</v>
      </c>
      <c r="C145" s="39">
        <v>395</v>
      </c>
      <c r="D145" s="50" t="s">
        <v>870</v>
      </c>
      <c r="E145" s="127">
        <v>7499</v>
      </c>
      <c r="F145" s="28">
        <v>5999</v>
      </c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/>
      <c r="AF145" s="133"/>
      <c r="AG145" s="133"/>
      <c r="AH145" s="133"/>
      <c r="AI145" s="133"/>
      <c r="AJ145" s="133"/>
      <c r="AK145" s="133"/>
      <c r="AL145" s="133"/>
      <c r="AM145" s="133"/>
      <c r="AN145" s="133"/>
      <c r="AO145" s="133"/>
      <c r="AP145" s="133"/>
      <c r="AQ145" s="133"/>
      <c r="AR145" s="133"/>
      <c r="AS145" s="133"/>
    </row>
    <row r="146" spans="1:45" s="51" customFormat="1">
      <c r="A146" s="37" t="s">
        <v>871</v>
      </c>
      <c r="B146" s="38" t="s">
        <v>872</v>
      </c>
      <c r="C146" s="39">
        <v>395</v>
      </c>
      <c r="D146" s="50" t="s">
        <v>873</v>
      </c>
      <c r="E146" s="127">
        <v>7499</v>
      </c>
      <c r="F146" s="28">
        <v>5999</v>
      </c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  <c r="AA146" s="133"/>
      <c r="AB146" s="133"/>
      <c r="AC146" s="133"/>
      <c r="AD146" s="133"/>
      <c r="AE146" s="133"/>
      <c r="AF146" s="133"/>
      <c r="AG146" s="133"/>
      <c r="AH146" s="133"/>
      <c r="AI146" s="133"/>
      <c r="AJ146" s="133"/>
      <c r="AK146" s="133"/>
      <c r="AL146" s="133"/>
      <c r="AM146" s="133"/>
      <c r="AN146" s="133"/>
      <c r="AO146" s="133"/>
      <c r="AP146" s="133"/>
      <c r="AQ146" s="133"/>
      <c r="AR146" s="133"/>
      <c r="AS146" s="133"/>
    </row>
    <row r="147" spans="1:45" s="51" customFormat="1">
      <c r="A147" s="37" t="s">
        <v>874</v>
      </c>
      <c r="B147" s="38" t="s">
        <v>875</v>
      </c>
      <c r="C147" s="39">
        <v>395</v>
      </c>
      <c r="D147" s="50" t="s">
        <v>876</v>
      </c>
      <c r="E147" s="127">
        <v>7499</v>
      </c>
      <c r="F147" s="28">
        <v>5999</v>
      </c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/>
      <c r="AF147" s="133"/>
      <c r="AG147" s="133"/>
      <c r="AH147" s="133"/>
      <c r="AI147" s="133"/>
      <c r="AJ147" s="133"/>
      <c r="AK147" s="133"/>
      <c r="AL147" s="133"/>
      <c r="AM147" s="133"/>
      <c r="AN147" s="133"/>
      <c r="AO147" s="133"/>
      <c r="AP147" s="133"/>
      <c r="AQ147" s="133"/>
      <c r="AR147" s="133"/>
      <c r="AS147" s="133"/>
    </row>
    <row r="148" spans="1:45" s="51" customFormat="1">
      <c r="A148" s="37" t="s">
        <v>877</v>
      </c>
      <c r="B148" s="38" t="s">
        <v>878</v>
      </c>
      <c r="C148" s="39">
        <v>395</v>
      </c>
      <c r="D148" s="50" t="s">
        <v>879</v>
      </c>
      <c r="E148" s="127">
        <v>7499</v>
      </c>
      <c r="F148" s="28">
        <v>5999</v>
      </c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  <c r="AA148" s="133"/>
      <c r="AB148" s="133"/>
      <c r="AC148" s="133"/>
      <c r="AD148" s="133"/>
      <c r="AE148" s="133"/>
      <c r="AF148" s="133"/>
      <c r="AG148" s="133"/>
      <c r="AH148" s="133"/>
      <c r="AI148" s="133"/>
      <c r="AJ148" s="133"/>
      <c r="AK148" s="133"/>
      <c r="AL148" s="133"/>
      <c r="AM148" s="133"/>
      <c r="AN148" s="133"/>
      <c r="AO148" s="133"/>
      <c r="AP148" s="133"/>
      <c r="AQ148" s="133"/>
      <c r="AR148" s="133"/>
      <c r="AS148" s="133"/>
    </row>
    <row r="149" spans="1:45" s="51" customFormat="1">
      <c r="A149" s="37" t="s">
        <v>880</v>
      </c>
      <c r="B149" s="38" t="s">
        <v>881</v>
      </c>
      <c r="C149" s="39">
        <v>395</v>
      </c>
      <c r="D149" s="50" t="s">
        <v>882</v>
      </c>
      <c r="E149" s="127">
        <v>7499</v>
      </c>
      <c r="F149" s="28">
        <v>5999</v>
      </c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/>
      <c r="AF149" s="133"/>
      <c r="AG149" s="133"/>
      <c r="AH149" s="133"/>
      <c r="AI149" s="133"/>
      <c r="AJ149" s="133"/>
      <c r="AK149" s="133"/>
      <c r="AL149" s="133"/>
      <c r="AM149" s="133"/>
      <c r="AN149" s="133"/>
      <c r="AO149" s="133"/>
      <c r="AP149" s="133"/>
      <c r="AQ149" s="133"/>
      <c r="AR149" s="133"/>
      <c r="AS149" s="133"/>
    </row>
    <row r="150" spans="1:45" s="51" customFormat="1">
      <c r="A150" s="37" t="s">
        <v>883</v>
      </c>
      <c r="B150" s="38" t="s">
        <v>884</v>
      </c>
      <c r="C150" s="39">
        <v>395</v>
      </c>
      <c r="D150" s="50" t="s">
        <v>885</v>
      </c>
      <c r="E150" s="127">
        <v>7499</v>
      </c>
      <c r="F150" s="28">
        <v>5999</v>
      </c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  <c r="AA150" s="133"/>
      <c r="AB150" s="133"/>
      <c r="AC150" s="133"/>
      <c r="AD150" s="133"/>
      <c r="AE150" s="133"/>
      <c r="AF150" s="133"/>
      <c r="AG150" s="133"/>
      <c r="AH150" s="133"/>
      <c r="AI150" s="133"/>
      <c r="AJ150" s="133"/>
      <c r="AK150" s="133"/>
      <c r="AL150" s="133"/>
      <c r="AM150" s="133"/>
      <c r="AN150" s="133"/>
      <c r="AO150" s="133"/>
      <c r="AP150" s="133"/>
      <c r="AQ150" s="133"/>
      <c r="AR150" s="133"/>
      <c r="AS150" s="133"/>
    </row>
    <row r="151" spans="1:45" s="51" customFormat="1">
      <c r="A151" s="37" t="s">
        <v>886</v>
      </c>
      <c r="B151" s="38" t="s">
        <v>887</v>
      </c>
      <c r="C151" s="39">
        <v>395</v>
      </c>
      <c r="D151" s="50" t="s">
        <v>888</v>
      </c>
      <c r="E151" s="127">
        <v>7499</v>
      </c>
      <c r="F151" s="28">
        <v>5999</v>
      </c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/>
      <c r="AF151" s="133"/>
      <c r="AG151" s="133"/>
      <c r="AH151" s="133"/>
      <c r="AI151" s="133"/>
      <c r="AJ151" s="133"/>
      <c r="AK151" s="133"/>
      <c r="AL151" s="133"/>
      <c r="AM151" s="133"/>
      <c r="AN151" s="133"/>
      <c r="AO151" s="133"/>
      <c r="AP151" s="133"/>
      <c r="AQ151" s="133"/>
      <c r="AR151" s="133"/>
      <c r="AS151" s="133"/>
    </row>
    <row r="152" spans="1:45" s="51" customFormat="1">
      <c r="A152" s="37" t="s">
        <v>889</v>
      </c>
      <c r="B152" s="38" t="s">
        <v>890</v>
      </c>
      <c r="C152" s="39">
        <v>395</v>
      </c>
      <c r="D152" s="50" t="s">
        <v>891</v>
      </c>
      <c r="E152" s="127">
        <v>7499</v>
      </c>
      <c r="F152" s="28">
        <v>5999</v>
      </c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  <c r="AA152" s="133"/>
      <c r="AB152" s="133"/>
      <c r="AC152" s="133"/>
      <c r="AD152" s="133"/>
      <c r="AE152" s="133"/>
      <c r="AF152" s="133"/>
      <c r="AG152" s="133"/>
      <c r="AH152" s="133"/>
      <c r="AI152" s="133"/>
      <c r="AJ152" s="133"/>
      <c r="AK152" s="133"/>
      <c r="AL152" s="133"/>
      <c r="AM152" s="133"/>
      <c r="AN152" s="133"/>
      <c r="AO152" s="133"/>
      <c r="AP152" s="133"/>
      <c r="AQ152" s="133"/>
      <c r="AR152" s="133"/>
      <c r="AS152" s="133"/>
    </row>
    <row r="153" spans="1:45" s="51" customFormat="1">
      <c r="A153" s="37" t="s">
        <v>892</v>
      </c>
      <c r="B153" s="38" t="s">
        <v>893</v>
      </c>
      <c r="C153" s="39">
        <v>395</v>
      </c>
      <c r="D153" s="50" t="s">
        <v>894</v>
      </c>
      <c r="E153" s="127">
        <v>7499</v>
      </c>
      <c r="F153" s="28">
        <v>5999</v>
      </c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  <c r="AA153" s="133"/>
      <c r="AB153" s="133"/>
      <c r="AC153" s="133"/>
      <c r="AD153" s="133"/>
      <c r="AE153" s="133"/>
      <c r="AF153" s="133"/>
      <c r="AG153" s="133"/>
      <c r="AH153" s="133"/>
      <c r="AI153" s="133"/>
      <c r="AJ153" s="133"/>
      <c r="AK153" s="133"/>
      <c r="AL153" s="133"/>
      <c r="AM153" s="133"/>
      <c r="AN153" s="133"/>
      <c r="AO153" s="133"/>
      <c r="AP153" s="133"/>
      <c r="AQ153" s="133"/>
      <c r="AR153" s="133"/>
      <c r="AS153" s="133"/>
    </row>
    <row r="154" spans="1:45" s="51" customFormat="1">
      <c r="A154" s="37" t="s">
        <v>895</v>
      </c>
      <c r="B154" s="38" t="s">
        <v>896</v>
      </c>
      <c r="C154" s="39">
        <v>395</v>
      </c>
      <c r="D154" s="50" t="s">
        <v>897</v>
      </c>
      <c r="E154" s="127">
        <v>7499</v>
      </c>
      <c r="F154" s="28">
        <v>5999</v>
      </c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/>
      <c r="AF154" s="133"/>
      <c r="AG154" s="133"/>
      <c r="AH154" s="133"/>
      <c r="AI154" s="133"/>
      <c r="AJ154" s="133"/>
      <c r="AK154" s="133"/>
      <c r="AL154" s="133"/>
      <c r="AM154" s="133"/>
      <c r="AN154" s="133"/>
      <c r="AO154" s="133"/>
      <c r="AP154" s="133"/>
      <c r="AQ154" s="133"/>
      <c r="AR154" s="133"/>
      <c r="AS154" s="133"/>
    </row>
    <row r="155" spans="1:45" s="51" customFormat="1">
      <c r="A155" s="37" t="s">
        <v>898</v>
      </c>
      <c r="B155" s="38" t="s">
        <v>899</v>
      </c>
      <c r="C155" s="39">
        <v>395</v>
      </c>
      <c r="D155" s="50" t="s">
        <v>900</v>
      </c>
      <c r="E155" s="127">
        <v>7499</v>
      </c>
      <c r="F155" s="28">
        <v>5999</v>
      </c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/>
      <c r="AF155" s="133"/>
      <c r="AG155" s="133"/>
      <c r="AH155" s="133"/>
      <c r="AI155" s="133"/>
      <c r="AJ155" s="133"/>
      <c r="AK155" s="133"/>
      <c r="AL155" s="133"/>
      <c r="AM155" s="133"/>
      <c r="AN155" s="133"/>
      <c r="AO155" s="133"/>
      <c r="AP155" s="133"/>
      <c r="AQ155" s="133"/>
      <c r="AR155" s="133"/>
      <c r="AS155" s="133"/>
    </row>
    <row r="156" spans="1:45" s="51" customFormat="1">
      <c r="A156" s="37" t="s">
        <v>901</v>
      </c>
      <c r="B156" s="38" t="s">
        <v>902</v>
      </c>
      <c r="C156" s="39">
        <v>395</v>
      </c>
      <c r="D156" s="50" t="s">
        <v>903</v>
      </c>
      <c r="E156" s="127">
        <v>7499</v>
      </c>
      <c r="F156" s="28">
        <v>5999</v>
      </c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  <c r="AA156" s="133"/>
      <c r="AB156" s="133"/>
      <c r="AC156" s="133"/>
      <c r="AD156" s="133"/>
      <c r="AE156" s="133"/>
      <c r="AF156" s="133"/>
      <c r="AG156" s="133"/>
      <c r="AH156" s="133"/>
      <c r="AI156" s="133"/>
      <c r="AJ156" s="133"/>
      <c r="AK156" s="133"/>
      <c r="AL156" s="133"/>
      <c r="AM156" s="133"/>
      <c r="AN156" s="133"/>
      <c r="AO156" s="133"/>
      <c r="AP156" s="133"/>
      <c r="AQ156" s="133"/>
      <c r="AR156" s="133"/>
      <c r="AS156" s="133"/>
    </row>
    <row r="157" spans="1:45" s="51" customFormat="1">
      <c r="A157" s="37" t="s">
        <v>904</v>
      </c>
      <c r="B157" s="38" t="s">
        <v>905</v>
      </c>
      <c r="C157" s="39">
        <v>395</v>
      </c>
      <c r="D157" s="50" t="s">
        <v>906</v>
      </c>
      <c r="E157" s="127">
        <v>7499</v>
      </c>
      <c r="F157" s="28">
        <v>5999</v>
      </c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/>
      <c r="AF157" s="133"/>
      <c r="AG157" s="133"/>
      <c r="AH157" s="133"/>
      <c r="AI157" s="133"/>
      <c r="AJ157" s="133"/>
      <c r="AK157" s="133"/>
      <c r="AL157" s="133"/>
      <c r="AM157" s="133"/>
      <c r="AN157" s="133"/>
      <c r="AO157" s="133"/>
      <c r="AP157" s="133"/>
      <c r="AQ157" s="133"/>
      <c r="AR157" s="133"/>
      <c r="AS157" s="133"/>
    </row>
    <row r="158" spans="1:45" ht="12.6" customHeight="1">
      <c r="A158" s="37" t="s">
        <v>907</v>
      </c>
      <c r="B158" s="38" t="s">
        <v>908</v>
      </c>
      <c r="C158" s="39">
        <v>500</v>
      </c>
      <c r="D158" s="28" t="s">
        <v>909</v>
      </c>
      <c r="E158" s="127">
        <v>7999</v>
      </c>
      <c r="F158" s="28">
        <v>6399</v>
      </c>
    </row>
    <row r="159" spans="1:45" ht="12.75" customHeight="1">
      <c r="A159" s="37" t="s">
        <v>910</v>
      </c>
      <c r="B159" s="38" t="s">
        <v>911</v>
      </c>
      <c r="C159" s="39">
        <v>501</v>
      </c>
      <c r="D159" s="50" t="s">
        <v>912</v>
      </c>
      <c r="E159" s="127">
        <v>8649</v>
      </c>
      <c r="F159" s="28">
        <v>6919</v>
      </c>
    </row>
    <row r="160" spans="1:45" ht="12.75" customHeight="1">
      <c r="A160" s="37" t="s">
        <v>913</v>
      </c>
      <c r="B160" s="38" t="s">
        <v>914</v>
      </c>
      <c r="C160" s="39">
        <v>500</v>
      </c>
      <c r="D160" s="28" t="s">
        <v>915</v>
      </c>
      <c r="E160" s="127">
        <v>9699</v>
      </c>
      <c r="F160" s="28">
        <v>7759</v>
      </c>
    </row>
    <row r="161" spans="1:6" ht="12.75" customHeight="1">
      <c r="A161" s="37" t="s">
        <v>916</v>
      </c>
      <c r="B161" s="38" t="s">
        <v>917</v>
      </c>
      <c r="C161" s="39">
        <v>500</v>
      </c>
      <c r="D161" s="28" t="s">
        <v>918</v>
      </c>
      <c r="E161" s="127">
        <v>9699</v>
      </c>
      <c r="F161" s="28">
        <v>7759</v>
      </c>
    </row>
    <row r="162" spans="1:6" ht="12.75" customHeight="1">
      <c r="A162" s="37" t="s">
        <v>919</v>
      </c>
      <c r="B162" s="38" t="s">
        <v>920</v>
      </c>
      <c r="C162" s="39">
        <v>500</v>
      </c>
      <c r="D162" s="28" t="s">
        <v>921</v>
      </c>
      <c r="E162" s="127">
        <v>9699</v>
      </c>
      <c r="F162" s="28">
        <v>7759</v>
      </c>
    </row>
    <row r="163" spans="1:6" ht="12.75" customHeight="1">
      <c r="A163" s="37" t="s">
        <v>922</v>
      </c>
      <c r="B163" s="38" t="s">
        <v>923</v>
      </c>
      <c r="C163" s="39">
        <v>500</v>
      </c>
      <c r="D163" s="28" t="s">
        <v>924</v>
      </c>
      <c r="E163" s="127">
        <v>9699</v>
      </c>
      <c r="F163" s="28">
        <v>7759</v>
      </c>
    </row>
    <row r="164" spans="1:6" ht="12.75" customHeight="1">
      <c r="A164" s="37" t="s">
        <v>925</v>
      </c>
      <c r="B164" s="38" t="s">
        <v>926</v>
      </c>
      <c r="C164" s="39">
        <v>500</v>
      </c>
      <c r="D164" s="28" t="s">
        <v>927</v>
      </c>
      <c r="E164" s="127">
        <v>9699</v>
      </c>
      <c r="F164" s="28">
        <v>7759</v>
      </c>
    </row>
    <row r="165" spans="1:6" ht="12.75" customHeight="1">
      <c r="A165" s="37" t="s">
        <v>928</v>
      </c>
      <c r="B165" s="38" t="s">
        <v>929</v>
      </c>
      <c r="C165" s="39">
        <v>500</v>
      </c>
      <c r="D165" s="28" t="s">
        <v>930</v>
      </c>
      <c r="E165" s="127">
        <v>9699</v>
      </c>
      <c r="F165" s="28">
        <v>7759</v>
      </c>
    </row>
    <row r="166" spans="1:6" ht="12.75" customHeight="1">
      <c r="A166" s="37" t="s">
        <v>931</v>
      </c>
      <c r="B166" s="38" t="s">
        <v>932</v>
      </c>
      <c r="C166" s="39">
        <v>500</v>
      </c>
      <c r="D166" s="28" t="s">
        <v>933</v>
      </c>
      <c r="E166" s="127">
        <v>9699</v>
      </c>
      <c r="F166" s="28">
        <v>7759</v>
      </c>
    </row>
    <row r="167" spans="1:6" ht="12.75" customHeight="1">
      <c r="A167" s="37" t="s">
        <v>934</v>
      </c>
      <c r="B167" s="38" t="s">
        <v>935</v>
      </c>
      <c r="C167" s="39">
        <v>500</v>
      </c>
      <c r="D167" s="28" t="s">
        <v>936</v>
      </c>
      <c r="E167" s="127">
        <v>9699</v>
      </c>
      <c r="F167" s="28">
        <v>7759</v>
      </c>
    </row>
    <row r="168" spans="1:6" ht="12.75" customHeight="1">
      <c r="A168" s="37" t="s">
        <v>937</v>
      </c>
      <c r="B168" s="38" t="s">
        <v>938</v>
      </c>
      <c r="C168" s="39">
        <v>500</v>
      </c>
      <c r="D168" s="28" t="s">
        <v>939</v>
      </c>
      <c r="E168" s="127">
        <v>9699</v>
      </c>
      <c r="F168" s="28">
        <v>7759</v>
      </c>
    </row>
    <row r="169" spans="1:6" ht="12.75" customHeight="1">
      <c r="A169" s="37" t="s">
        <v>940</v>
      </c>
      <c r="B169" s="38" t="s">
        <v>941</v>
      </c>
      <c r="C169" s="39">
        <v>500</v>
      </c>
      <c r="D169" s="28" t="s">
        <v>942</v>
      </c>
      <c r="E169" s="127">
        <v>9699</v>
      </c>
      <c r="F169" s="28">
        <v>7759</v>
      </c>
    </row>
    <row r="170" spans="1:6" ht="12.75" customHeight="1">
      <c r="A170" s="37" t="s">
        <v>943</v>
      </c>
      <c r="B170" s="38" t="s">
        <v>944</v>
      </c>
      <c r="C170" s="39">
        <v>500</v>
      </c>
      <c r="D170" s="28" t="s">
        <v>945</v>
      </c>
      <c r="E170" s="127">
        <v>9699</v>
      </c>
      <c r="F170" s="28">
        <v>7759</v>
      </c>
    </row>
    <row r="171" spans="1:6" ht="12.75" customHeight="1">
      <c r="A171" s="37" t="s">
        <v>946</v>
      </c>
      <c r="B171" s="38" t="s">
        <v>947</v>
      </c>
      <c r="C171" s="39">
        <v>500</v>
      </c>
      <c r="D171" s="28" t="s">
        <v>948</v>
      </c>
      <c r="E171" s="127">
        <v>9699</v>
      </c>
      <c r="F171" s="28">
        <v>7759</v>
      </c>
    </row>
    <row r="172" spans="1:6" ht="12.75" customHeight="1">
      <c r="A172" s="37" t="s">
        <v>949</v>
      </c>
      <c r="B172" s="38" t="s">
        <v>950</v>
      </c>
      <c r="C172" s="39">
        <v>500</v>
      </c>
      <c r="D172" s="28" t="s">
        <v>951</v>
      </c>
      <c r="E172" s="127">
        <v>9699</v>
      </c>
      <c r="F172" s="28">
        <v>7759</v>
      </c>
    </row>
    <row r="173" spans="1:6" ht="12.75" customHeight="1">
      <c r="A173" s="37" t="s">
        <v>952</v>
      </c>
      <c r="B173" s="38" t="s">
        <v>953</v>
      </c>
      <c r="C173" s="39">
        <v>500</v>
      </c>
      <c r="D173" s="28" t="s">
        <v>954</v>
      </c>
      <c r="E173" s="127">
        <v>9699</v>
      </c>
      <c r="F173" s="28">
        <v>7759</v>
      </c>
    </row>
    <row r="174" spans="1:6" ht="12.75" customHeight="1">
      <c r="A174" s="37" t="s">
        <v>955</v>
      </c>
      <c r="B174" s="38" t="s">
        <v>956</v>
      </c>
      <c r="C174" s="39">
        <v>500</v>
      </c>
      <c r="D174" s="28" t="s">
        <v>957</v>
      </c>
      <c r="E174" s="127">
        <v>9699</v>
      </c>
      <c r="F174" s="28">
        <v>7759</v>
      </c>
    </row>
    <row r="175" spans="1:6" ht="12.75" customHeight="1">
      <c r="A175" s="37" t="s">
        <v>958</v>
      </c>
      <c r="B175" s="38" t="s">
        <v>959</v>
      </c>
      <c r="C175" s="39">
        <v>500</v>
      </c>
      <c r="D175" s="28" t="s">
        <v>960</v>
      </c>
      <c r="E175" s="127">
        <v>9699</v>
      </c>
      <c r="F175" s="28">
        <v>7759</v>
      </c>
    </row>
    <row r="176" spans="1:6" ht="12.75" customHeight="1">
      <c r="A176" s="37" t="s">
        <v>961</v>
      </c>
      <c r="B176" s="38" t="s">
        <v>962</v>
      </c>
      <c r="C176" s="39">
        <v>500</v>
      </c>
      <c r="D176" s="28" t="s">
        <v>963</v>
      </c>
      <c r="E176" s="127">
        <v>9699</v>
      </c>
      <c r="F176" s="28">
        <v>7759</v>
      </c>
    </row>
    <row r="177" spans="1:45" ht="12.75" customHeight="1">
      <c r="A177" s="37" t="s">
        <v>964</v>
      </c>
      <c r="B177" s="38" t="s">
        <v>965</v>
      </c>
      <c r="C177" s="39">
        <v>500</v>
      </c>
      <c r="D177" s="28" t="s">
        <v>966</v>
      </c>
      <c r="E177" s="127">
        <v>9699</v>
      </c>
      <c r="F177" s="28">
        <v>7759</v>
      </c>
    </row>
    <row r="178" spans="1:45" ht="12.75" customHeight="1">
      <c r="A178" s="37" t="s">
        <v>967</v>
      </c>
      <c r="B178" s="38" t="s">
        <v>968</v>
      </c>
      <c r="C178" s="39">
        <v>500</v>
      </c>
      <c r="D178" s="28" t="s">
        <v>969</v>
      </c>
      <c r="E178" s="127">
        <v>7999</v>
      </c>
      <c r="F178" s="28">
        <v>6399</v>
      </c>
    </row>
    <row r="179" spans="1:45" ht="12.75" customHeight="1">
      <c r="A179" s="37" t="s">
        <v>970</v>
      </c>
      <c r="B179" s="38" t="s">
        <v>971</v>
      </c>
      <c r="C179" s="39">
        <v>500</v>
      </c>
      <c r="D179" s="50" t="s">
        <v>972</v>
      </c>
      <c r="E179" s="127">
        <v>8649</v>
      </c>
      <c r="F179" s="28">
        <v>6919</v>
      </c>
    </row>
    <row r="180" spans="1:45" ht="12.75" customHeight="1">
      <c r="A180" s="37" t="s">
        <v>973</v>
      </c>
      <c r="B180" s="38" t="s">
        <v>974</v>
      </c>
      <c r="C180" s="39">
        <v>500</v>
      </c>
      <c r="D180" s="28" t="s">
        <v>975</v>
      </c>
      <c r="E180" s="127">
        <v>9699</v>
      </c>
      <c r="F180" s="28">
        <v>7759</v>
      </c>
    </row>
    <row r="181" spans="1:45" s="51" customFormat="1">
      <c r="A181" s="37" t="s">
        <v>976</v>
      </c>
      <c r="B181" s="38" t="s">
        <v>977</v>
      </c>
      <c r="C181" s="39">
        <v>500</v>
      </c>
      <c r="D181" s="50" t="s">
        <v>978</v>
      </c>
      <c r="E181" s="127">
        <v>9699</v>
      </c>
      <c r="F181" s="28">
        <v>7759</v>
      </c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  <c r="AA181" s="133"/>
      <c r="AB181" s="133"/>
      <c r="AC181" s="133"/>
      <c r="AD181" s="133"/>
      <c r="AE181" s="133"/>
      <c r="AF181" s="133"/>
      <c r="AG181" s="133"/>
      <c r="AH181" s="133"/>
      <c r="AI181" s="133"/>
      <c r="AJ181" s="133"/>
      <c r="AK181" s="133"/>
      <c r="AL181" s="133"/>
      <c r="AM181" s="133"/>
      <c r="AN181" s="133"/>
      <c r="AO181" s="133"/>
      <c r="AP181" s="133"/>
      <c r="AQ181" s="133"/>
      <c r="AR181" s="133"/>
      <c r="AS181" s="133"/>
    </row>
    <row r="182" spans="1:45" s="51" customFormat="1">
      <c r="A182" s="37" t="s">
        <v>979</v>
      </c>
      <c r="B182" s="38" t="s">
        <v>980</v>
      </c>
      <c r="C182" s="39">
        <v>500</v>
      </c>
      <c r="D182" s="50" t="s">
        <v>981</v>
      </c>
      <c r="E182" s="127">
        <v>9699</v>
      </c>
      <c r="F182" s="28">
        <v>7759</v>
      </c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  <c r="AA182" s="133"/>
      <c r="AB182" s="133"/>
      <c r="AC182" s="133"/>
      <c r="AD182" s="133"/>
      <c r="AE182" s="133"/>
      <c r="AF182" s="133"/>
      <c r="AG182" s="133"/>
      <c r="AH182" s="133"/>
      <c r="AI182" s="133"/>
      <c r="AJ182" s="133"/>
      <c r="AK182" s="133"/>
      <c r="AL182" s="133"/>
      <c r="AM182" s="133"/>
      <c r="AN182" s="133"/>
      <c r="AO182" s="133"/>
      <c r="AP182" s="133"/>
      <c r="AQ182" s="133"/>
      <c r="AR182" s="133"/>
      <c r="AS182" s="133"/>
    </row>
    <row r="183" spans="1:45" s="51" customFormat="1">
      <c r="A183" s="37" t="s">
        <v>982</v>
      </c>
      <c r="B183" s="38" t="s">
        <v>983</v>
      </c>
      <c r="C183" s="39">
        <v>500</v>
      </c>
      <c r="D183" s="50" t="s">
        <v>984</v>
      </c>
      <c r="E183" s="127">
        <v>9699</v>
      </c>
      <c r="F183" s="28">
        <v>7759</v>
      </c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  <c r="AA183" s="133"/>
      <c r="AB183" s="133"/>
      <c r="AC183" s="133"/>
      <c r="AD183" s="133"/>
      <c r="AE183" s="133"/>
      <c r="AF183" s="133"/>
      <c r="AG183" s="133"/>
      <c r="AH183" s="133"/>
      <c r="AI183" s="133"/>
      <c r="AJ183" s="133"/>
      <c r="AK183" s="133"/>
      <c r="AL183" s="133"/>
      <c r="AM183" s="133"/>
      <c r="AN183" s="133"/>
      <c r="AO183" s="133"/>
      <c r="AP183" s="133"/>
      <c r="AQ183" s="133"/>
      <c r="AR183" s="133"/>
      <c r="AS183" s="133"/>
    </row>
    <row r="184" spans="1:45" s="51" customFormat="1">
      <c r="A184" s="37" t="s">
        <v>985</v>
      </c>
      <c r="B184" s="38" t="s">
        <v>986</v>
      </c>
      <c r="C184" s="39">
        <v>500</v>
      </c>
      <c r="D184" s="50" t="s">
        <v>987</v>
      </c>
      <c r="E184" s="127">
        <v>9699</v>
      </c>
      <c r="F184" s="28">
        <v>7759</v>
      </c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  <c r="AB184" s="133"/>
      <c r="AC184" s="133"/>
      <c r="AD184" s="133"/>
      <c r="AE184" s="133"/>
      <c r="AF184" s="133"/>
      <c r="AG184" s="133"/>
      <c r="AH184" s="133"/>
      <c r="AI184" s="133"/>
      <c r="AJ184" s="133"/>
      <c r="AK184" s="133"/>
      <c r="AL184" s="133"/>
      <c r="AM184" s="133"/>
      <c r="AN184" s="133"/>
      <c r="AO184" s="133"/>
      <c r="AP184" s="133"/>
      <c r="AQ184" s="133"/>
      <c r="AR184" s="133"/>
      <c r="AS184" s="133"/>
    </row>
    <row r="185" spans="1:45" s="51" customFormat="1">
      <c r="A185" s="37" t="s">
        <v>988</v>
      </c>
      <c r="B185" s="38" t="s">
        <v>989</v>
      </c>
      <c r="C185" s="39">
        <v>500</v>
      </c>
      <c r="D185" s="50" t="s">
        <v>990</v>
      </c>
      <c r="E185" s="127">
        <v>9699</v>
      </c>
      <c r="F185" s="28">
        <v>7759</v>
      </c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/>
      <c r="AF185" s="133"/>
      <c r="AG185" s="133"/>
      <c r="AH185" s="133"/>
      <c r="AI185" s="133"/>
      <c r="AJ185" s="133"/>
      <c r="AK185" s="133"/>
      <c r="AL185" s="133"/>
      <c r="AM185" s="133"/>
      <c r="AN185" s="133"/>
      <c r="AO185" s="133"/>
      <c r="AP185" s="133"/>
      <c r="AQ185" s="133"/>
      <c r="AR185" s="133"/>
      <c r="AS185" s="133"/>
    </row>
    <row r="186" spans="1:45" s="51" customFormat="1">
      <c r="A186" s="37" t="s">
        <v>991</v>
      </c>
      <c r="B186" s="38" t="s">
        <v>992</v>
      </c>
      <c r="C186" s="39">
        <v>500</v>
      </c>
      <c r="D186" s="50" t="s">
        <v>993</v>
      </c>
      <c r="E186" s="127">
        <v>9699</v>
      </c>
      <c r="F186" s="28">
        <v>7759</v>
      </c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  <c r="AA186" s="133"/>
      <c r="AB186" s="133"/>
      <c r="AC186" s="133"/>
      <c r="AD186" s="133"/>
      <c r="AE186" s="133"/>
      <c r="AF186" s="133"/>
      <c r="AG186" s="133"/>
      <c r="AH186" s="133"/>
      <c r="AI186" s="133"/>
      <c r="AJ186" s="133"/>
      <c r="AK186" s="133"/>
      <c r="AL186" s="133"/>
      <c r="AM186" s="133"/>
      <c r="AN186" s="133"/>
      <c r="AO186" s="133"/>
      <c r="AP186" s="133"/>
      <c r="AQ186" s="133"/>
      <c r="AR186" s="133"/>
      <c r="AS186" s="133"/>
    </row>
    <row r="187" spans="1:45" s="51" customFormat="1">
      <c r="A187" s="37" t="s">
        <v>994</v>
      </c>
      <c r="B187" s="38" t="s">
        <v>995</v>
      </c>
      <c r="C187" s="39">
        <v>500</v>
      </c>
      <c r="D187" s="50" t="s">
        <v>996</v>
      </c>
      <c r="E187" s="127">
        <v>9699</v>
      </c>
      <c r="F187" s="28">
        <v>7759</v>
      </c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  <c r="AA187" s="133"/>
      <c r="AB187" s="133"/>
      <c r="AC187" s="133"/>
      <c r="AD187" s="133"/>
      <c r="AE187" s="133"/>
      <c r="AF187" s="133"/>
      <c r="AG187" s="133"/>
      <c r="AH187" s="133"/>
      <c r="AI187" s="133"/>
      <c r="AJ187" s="133"/>
      <c r="AK187" s="133"/>
      <c r="AL187" s="133"/>
      <c r="AM187" s="133"/>
      <c r="AN187" s="133"/>
      <c r="AO187" s="133"/>
      <c r="AP187" s="133"/>
      <c r="AQ187" s="133"/>
      <c r="AR187" s="133"/>
      <c r="AS187" s="133"/>
    </row>
    <row r="188" spans="1:45" s="51" customFormat="1">
      <c r="A188" s="37" t="s">
        <v>997</v>
      </c>
      <c r="B188" s="38" t="s">
        <v>998</v>
      </c>
      <c r="C188" s="39">
        <v>500</v>
      </c>
      <c r="D188" s="50" t="s">
        <v>999</v>
      </c>
      <c r="E188" s="127">
        <v>9699</v>
      </c>
      <c r="F188" s="28">
        <v>7759</v>
      </c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  <c r="AA188" s="133"/>
      <c r="AB188" s="133"/>
      <c r="AC188" s="133"/>
      <c r="AD188" s="133"/>
      <c r="AE188" s="133"/>
      <c r="AF188" s="133"/>
      <c r="AG188" s="133"/>
      <c r="AH188" s="133"/>
      <c r="AI188" s="133"/>
      <c r="AJ188" s="133"/>
      <c r="AK188" s="133"/>
      <c r="AL188" s="133"/>
      <c r="AM188" s="133"/>
      <c r="AN188" s="133"/>
      <c r="AO188" s="133"/>
      <c r="AP188" s="133"/>
      <c r="AQ188" s="133"/>
      <c r="AR188" s="133"/>
      <c r="AS188" s="133"/>
    </row>
    <row r="189" spans="1:45" s="51" customFormat="1">
      <c r="A189" s="37" t="s">
        <v>1000</v>
      </c>
      <c r="B189" s="38" t="s">
        <v>1001</v>
      </c>
      <c r="C189" s="39">
        <v>500</v>
      </c>
      <c r="D189" s="50" t="s">
        <v>1002</v>
      </c>
      <c r="E189" s="127">
        <v>9699</v>
      </c>
      <c r="F189" s="28">
        <v>7759</v>
      </c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  <c r="AA189" s="133"/>
      <c r="AB189" s="133"/>
      <c r="AC189" s="133"/>
      <c r="AD189" s="133"/>
      <c r="AE189" s="133"/>
      <c r="AF189" s="133"/>
      <c r="AG189" s="133"/>
      <c r="AH189" s="133"/>
      <c r="AI189" s="133"/>
      <c r="AJ189" s="133"/>
      <c r="AK189" s="133"/>
      <c r="AL189" s="133"/>
      <c r="AM189" s="133"/>
      <c r="AN189" s="133"/>
      <c r="AO189" s="133"/>
      <c r="AP189" s="133"/>
      <c r="AQ189" s="133"/>
      <c r="AR189" s="133"/>
      <c r="AS189" s="133"/>
    </row>
    <row r="190" spans="1:45" s="51" customFormat="1">
      <c r="A190" s="37" t="s">
        <v>1003</v>
      </c>
      <c r="B190" s="38" t="s">
        <v>1004</v>
      </c>
      <c r="C190" s="39">
        <v>500</v>
      </c>
      <c r="D190" s="50" t="s">
        <v>1005</v>
      </c>
      <c r="E190" s="127">
        <v>9699</v>
      </c>
      <c r="F190" s="28">
        <v>7759</v>
      </c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  <c r="AA190" s="133"/>
      <c r="AB190" s="133"/>
      <c r="AC190" s="133"/>
      <c r="AD190" s="133"/>
      <c r="AE190" s="133"/>
      <c r="AF190" s="133"/>
      <c r="AG190" s="133"/>
      <c r="AH190" s="133"/>
      <c r="AI190" s="133"/>
      <c r="AJ190" s="133"/>
      <c r="AK190" s="133"/>
      <c r="AL190" s="133"/>
      <c r="AM190" s="133"/>
      <c r="AN190" s="133"/>
      <c r="AO190" s="133"/>
      <c r="AP190" s="133"/>
      <c r="AQ190" s="133"/>
      <c r="AR190" s="133"/>
      <c r="AS190" s="133"/>
    </row>
    <row r="191" spans="1:45" s="51" customFormat="1">
      <c r="A191" s="37" t="s">
        <v>1006</v>
      </c>
      <c r="B191" s="38" t="s">
        <v>1007</v>
      </c>
      <c r="C191" s="39">
        <v>500</v>
      </c>
      <c r="D191" s="50" t="s">
        <v>1008</v>
      </c>
      <c r="E191" s="127">
        <v>9699</v>
      </c>
      <c r="F191" s="28">
        <v>7759</v>
      </c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  <c r="AA191" s="133"/>
      <c r="AB191" s="133"/>
      <c r="AC191" s="133"/>
      <c r="AD191" s="133"/>
      <c r="AE191" s="133"/>
      <c r="AF191" s="133"/>
      <c r="AG191" s="133"/>
      <c r="AH191" s="133"/>
      <c r="AI191" s="133"/>
      <c r="AJ191" s="133"/>
      <c r="AK191" s="133"/>
      <c r="AL191" s="133"/>
      <c r="AM191" s="133"/>
      <c r="AN191" s="133"/>
      <c r="AO191" s="133"/>
      <c r="AP191" s="133"/>
      <c r="AQ191" s="133"/>
      <c r="AR191" s="133"/>
      <c r="AS191" s="133"/>
    </row>
    <row r="192" spans="1:45" s="51" customFormat="1">
      <c r="A192" s="37" t="s">
        <v>1009</v>
      </c>
      <c r="B192" s="38" t="s">
        <v>1010</v>
      </c>
      <c r="C192" s="39">
        <v>500</v>
      </c>
      <c r="D192" s="50" t="s">
        <v>1011</v>
      </c>
      <c r="E192" s="127">
        <v>9699</v>
      </c>
      <c r="F192" s="28">
        <v>7759</v>
      </c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  <c r="AA192" s="133"/>
      <c r="AB192" s="133"/>
      <c r="AC192" s="133"/>
      <c r="AD192" s="133"/>
      <c r="AE192" s="133"/>
      <c r="AF192" s="133"/>
      <c r="AG192" s="133"/>
      <c r="AH192" s="133"/>
      <c r="AI192" s="133"/>
      <c r="AJ192" s="133"/>
      <c r="AK192" s="133"/>
      <c r="AL192" s="133"/>
      <c r="AM192" s="133"/>
      <c r="AN192" s="133"/>
      <c r="AO192" s="133"/>
      <c r="AP192" s="133"/>
      <c r="AQ192" s="133"/>
      <c r="AR192" s="133"/>
      <c r="AS192" s="133"/>
    </row>
    <row r="193" spans="1:45" s="51" customFormat="1">
      <c r="A193" s="37" t="s">
        <v>1012</v>
      </c>
      <c r="B193" s="38" t="s">
        <v>1013</v>
      </c>
      <c r="C193" s="39">
        <v>500</v>
      </c>
      <c r="D193" s="50" t="s">
        <v>1014</v>
      </c>
      <c r="E193" s="127">
        <v>9699</v>
      </c>
      <c r="F193" s="28">
        <v>7759</v>
      </c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  <c r="AA193" s="133"/>
      <c r="AB193" s="133"/>
      <c r="AC193" s="133"/>
      <c r="AD193" s="133"/>
      <c r="AE193" s="133"/>
      <c r="AF193" s="133"/>
      <c r="AG193" s="133"/>
      <c r="AH193" s="133"/>
      <c r="AI193" s="133"/>
      <c r="AJ193" s="133"/>
      <c r="AK193" s="133"/>
      <c r="AL193" s="133"/>
      <c r="AM193" s="133"/>
      <c r="AN193" s="133"/>
      <c r="AO193" s="133"/>
      <c r="AP193" s="133"/>
      <c r="AQ193" s="133"/>
      <c r="AR193" s="133"/>
      <c r="AS193" s="133"/>
    </row>
    <row r="194" spans="1:45" s="51" customFormat="1">
      <c r="A194" s="37" t="s">
        <v>1015</v>
      </c>
      <c r="B194" s="38" t="s">
        <v>1016</v>
      </c>
      <c r="C194" s="39">
        <v>500</v>
      </c>
      <c r="D194" s="50" t="s">
        <v>1017</v>
      </c>
      <c r="E194" s="127">
        <v>9699</v>
      </c>
      <c r="F194" s="28">
        <v>7759</v>
      </c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  <c r="AA194" s="133"/>
      <c r="AB194" s="133"/>
      <c r="AC194" s="133"/>
      <c r="AD194" s="133"/>
      <c r="AE194" s="133"/>
      <c r="AF194" s="133"/>
      <c r="AG194" s="133"/>
      <c r="AH194" s="133"/>
      <c r="AI194" s="133"/>
      <c r="AJ194" s="133"/>
      <c r="AK194" s="133"/>
      <c r="AL194" s="133"/>
      <c r="AM194" s="133"/>
      <c r="AN194" s="133"/>
      <c r="AO194" s="133"/>
      <c r="AP194" s="133"/>
      <c r="AQ194" s="133"/>
      <c r="AR194" s="133"/>
      <c r="AS194" s="133"/>
    </row>
    <row r="195" spans="1:45" s="51" customFormat="1">
      <c r="A195" s="37" t="s">
        <v>1018</v>
      </c>
      <c r="B195" s="38" t="s">
        <v>1019</v>
      </c>
      <c r="C195" s="39">
        <v>500</v>
      </c>
      <c r="D195" s="50" t="s">
        <v>1020</v>
      </c>
      <c r="E195" s="127">
        <v>9699</v>
      </c>
      <c r="F195" s="28">
        <v>7759</v>
      </c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  <c r="AA195" s="133"/>
      <c r="AB195" s="133"/>
      <c r="AC195" s="133"/>
      <c r="AD195" s="133"/>
      <c r="AE195" s="133"/>
      <c r="AF195" s="133"/>
      <c r="AG195" s="133"/>
      <c r="AH195" s="133"/>
      <c r="AI195" s="133"/>
      <c r="AJ195" s="133"/>
      <c r="AK195" s="133"/>
      <c r="AL195" s="133"/>
      <c r="AM195" s="133"/>
      <c r="AN195" s="133"/>
      <c r="AO195" s="133"/>
      <c r="AP195" s="133"/>
      <c r="AQ195" s="133"/>
      <c r="AR195" s="133"/>
      <c r="AS195" s="133"/>
    </row>
    <row r="196" spans="1:45" s="51" customFormat="1">
      <c r="A196" s="37" t="s">
        <v>1021</v>
      </c>
      <c r="B196" s="38" t="s">
        <v>1022</v>
      </c>
      <c r="C196" s="39">
        <v>500</v>
      </c>
      <c r="D196" s="50" t="s">
        <v>1023</v>
      </c>
      <c r="E196" s="127">
        <v>9699</v>
      </c>
      <c r="F196" s="28">
        <v>7759</v>
      </c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  <c r="AA196" s="133"/>
      <c r="AB196" s="133"/>
      <c r="AC196" s="133"/>
      <c r="AD196" s="133"/>
      <c r="AE196" s="133"/>
      <c r="AF196" s="133"/>
      <c r="AG196" s="133"/>
      <c r="AH196" s="133"/>
      <c r="AI196" s="133"/>
      <c r="AJ196" s="133"/>
      <c r="AK196" s="133"/>
      <c r="AL196" s="133"/>
      <c r="AM196" s="133"/>
      <c r="AN196" s="133"/>
      <c r="AO196" s="133"/>
      <c r="AP196" s="133"/>
      <c r="AQ196" s="133"/>
      <c r="AR196" s="133"/>
      <c r="AS196" s="133"/>
    </row>
    <row r="197" spans="1:45" s="51" customFormat="1">
      <c r="A197" s="37" t="s">
        <v>1024</v>
      </c>
      <c r="B197" s="38" t="s">
        <v>1025</v>
      </c>
      <c r="C197" s="39">
        <v>500</v>
      </c>
      <c r="D197" s="50" t="s">
        <v>1026</v>
      </c>
      <c r="E197" s="127">
        <v>9699</v>
      </c>
      <c r="F197" s="28">
        <v>7759</v>
      </c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  <c r="AA197" s="133"/>
      <c r="AB197" s="133"/>
      <c r="AC197" s="133"/>
      <c r="AD197" s="133"/>
      <c r="AE197" s="133"/>
      <c r="AF197" s="133"/>
      <c r="AG197" s="133"/>
      <c r="AH197" s="133"/>
      <c r="AI197" s="133"/>
      <c r="AJ197" s="133"/>
      <c r="AK197" s="133"/>
      <c r="AL197" s="133"/>
      <c r="AM197" s="133"/>
      <c r="AN197" s="133"/>
      <c r="AO197" s="133"/>
      <c r="AP197" s="133"/>
      <c r="AQ197" s="133"/>
      <c r="AR197" s="133"/>
      <c r="AS197" s="133"/>
    </row>
    <row r="198" spans="1:45" ht="12.75" customHeight="1">
      <c r="A198" s="37" t="s">
        <v>1027</v>
      </c>
      <c r="B198" s="38" t="s">
        <v>1028</v>
      </c>
      <c r="C198" s="39">
        <v>510</v>
      </c>
      <c r="D198" s="28" t="s">
        <v>1029</v>
      </c>
      <c r="E198" s="127">
        <v>9999</v>
      </c>
      <c r="F198" s="28">
        <v>7999</v>
      </c>
    </row>
    <row r="199" spans="1:45" ht="12.75" customHeight="1">
      <c r="A199" s="37" t="s">
        <v>1030</v>
      </c>
      <c r="B199" s="38" t="s">
        <v>1031</v>
      </c>
      <c r="C199" s="39">
        <v>510</v>
      </c>
      <c r="D199" s="50" t="s">
        <v>1032</v>
      </c>
      <c r="E199" s="127">
        <v>10649</v>
      </c>
      <c r="F199" s="28">
        <v>8519</v>
      </c>
    </row>
    <row r="200" spans="1:45" ht="12.75" customHeight="1">
      <c r="A200" s="37" t="s">
        <v>1033</v>
      </c>
      <c r="B200" s="38" t="s">
        <v>1034</v>
      </c>
      <c r="C200" s="39">
        <v>510</v>
      </c>
      <c r="D200" s="28" t="s">
        <v>1035</v>
      </c>
      <c r="E200" s="127">
        <v>11699</v>
      </c>
      <c r="F200" s="28">
        <v>9359</v>
      </c>
    </row>
    <row r="201" spans="1:45" ht="12.75" customHeight="1">
      <c r="A201" s="37" t="s">
        <v>1036</v>
      </c>
      <c r="B201" s="38" t="s">
        <v>1037</v>
      </c>
      <c r="C201" s="39">
        <v>510</v>
      </c>
      <c r="D201" s="28" t="s">
        <v>1038</v>
      </c>
      <c r="E201" s="127">
        <v>11699</v>
      </c>
      <c r="F201" s="28">
        <v>9359</v>
      </c>
    </row>
    <row r="202" spans="1:45" ht="12.75" customHeight="1">
      <c r="A202" s="37" t="s">
        <v>1039</v>
      </c>
      <c r="B202" s="38" t="s">
        <v>1040</v>
      </c>
      <c r="C202" s="39">
        <v>510</v>
      </c>
      <c r="D202" s="28" t="s">
        <v>1041</v>
      </c>
      <c r="E202" s="127">
        <v>11699</v>
      </c>
      <c r="F202" s="28">
        <v>9359</v>
      </c>
    </row>
    <row r="203" spans="1:45" ht="12.75" customHeight="1">
      <c r="A203" s="37" t="s">
        <v>1042</v>
      </c>
      <c r="B203" s="38" t="s">
        <v>1043</v>
      </c>
      <c r="C203" s="39">
        <v>510</v>
      </c>
      <c r="D203" s="28" t="s">
        <v>1044</v>
      </c>
      <c r="E203" s="127">
        <v>11699</v>
      </c>
      <c r="F203" s="28">
        <v>9359</v>
      </c>
    </row>
    <row r="204" spans="1:45" ht="12.75" customHeight="1">
      <c r="A204" s="37" t="s">
        <v>1045</v>
      </c>
      <c r="B204" s="38" t="s">
        <v>1046</v>
      </c>
      <c r="C204" s="39">
        <v>510</v>
      </c>
      <c r="D204" s="28" t="s">
        <v>1047</v>
      </c>
      <c r="E204" s="127">
        <v>11699</v>
      </c>
      <c r="F204" s="28">
        <v>9359</v>
      </c>
    </row>
    <row r="205" spans="1:45" ht="12.75" customHeight="1">
      <c r="A205" s="37" t="s">
        <v>1048</v>
      </c>
      <c r="B205" s="38" t="s">
        <v>1049</v>
      </c>
      <c r="C205" s="39">
        <v>510</v>
      </c>
      <c r="D205" s="28" t="s">
        <v>1050</v>
      </c>
      <c r="E205" s="127">
        <v>11699</v>
      </c>
      <c r="F205" s="28">
        <v>9359</v>
      </c>
    </row>
    <row r="206" spans="1:45" ht="12.75" customHeight="1">
      <c r="A206" s="37" t="s">
        <v>1051</v>
      </c>
      <c r="B206" s="38" t="s">
        <v>1052</v>
      </c>
      <c r="C206" s="39">
        <v>510</v>
      </c>
      <c r="D206" s="28" t="s">
        <v>1053</v>
      </c>
      <c r="E206" s="127">
        <v>11699</v>
      </c>
      <c r="F206" s="28">
        <v>9359</v>
      </c>
    </row>
    <row r="207" spans="1:45" ht="12.75" customHeight="1">
      <c r="A207" s="37" t="s">
        <v>1054</v>
      </c>
      <c r="B207" s="38" t="s">
        <v>1055</v>
      </c>
      <c r="C207" s="39">
        <v>510</v>
      </c>
      <c r="D207" s="28" t="s">
        <v>1056</v>
      </c>
      <c r="E207" s="127">
        <v>11699</v>
      </c>
      <c r="F207" s="28">
        <v>9359</v>
      </c>
    </row>
    <row r="208" spans="1:45" ht="12.75" customHeight="1">
      <c r="A208" s="37" t="s">
        <v>1057</v>
      </c>
      <c r="B208" s="38" t="s">
        <v>1058</v>
      </c>
      <c r="C208" s="39">
        <v>510</v>
      </c>
      <c r="D208" s="28" t="s">
        <v>1059</v>
      </c>
      <c r="E208" s="127">
        <v>11699</v>
      </c>
      <c r="F208" s="28">
        <v>9359</v>
      </c>
    </row>
    <row r="209" spans="1:45" ht="12.75" customHeight="1">
      <c r="A209" s="37" t="s">
        <v>1060</v>
      </c>
      <c r="B209" s="38" t="s">
        <v>1061</v>
      </c>
      <c r="C209" s="39">
        <v>510</v>
      </c>
      <c r="D209" s="28" t="s">
        <v>1062</v>
      </c>
      <c r="E209" s="127">
        <v>11699</v>
      </c>
      <c r="F209" s="28">
        <v>9359</v>
      </c>
    </row>
    <row r="210" spans="1:45" ht="12.75" customHeight="1">
      <c r="A210" s="37" t="s">
        <v>1063</v>
      </c>
      <c r="B210" s="38" t="s">
        <v>1064</v>
      </c>
      <c r="C210" s="39">
        <v>510</v>
      </c>
      <c r="D210" s="28" t="s">
        <v>1065</v>
      </c>
      <c r="E210" s="127">
        <v>11699</v>
      </c>
      <c r="F210" s="28">
        <v>9359</v>
      </c>
    </row>
    <row r="211" spans="1:45" ht="12.75" customHeight="1">
      <c r="A211" s="37" t="s">
        <v>1066</v>
      </c>
      <c r="B211" s="38" t="s">
        <v>1067</v>
      </c>
      <c r="C211" s="39">
        <v>510</v>
      </c>
      <c r="D211" s="28" t="s">
        <v>1068</v>
      </c>
      <c r="E211" s="127">
        <v>11699</v>
      </c>
      <c r="F211" s="28">
        <v>9359</v>
      </c>
    </row>
    <row r="212" spans="1:45" ht="12.75" customHeight="1">
      <c r="A212" s="37" t="s">
        <v>1069</v>
      </c>
      <c r="B212" s="38" t="s">
        <v>1070</v>
      </c>
      <c r="C212" s="39">
        <v>510</v>
      </c>
      <c r="D212" s="28" t="s">
        <v>1071</v>
      </c>
      <c r="E212" s="127">
        <v>11699</v>
      </c>
      <c r="F212" s="28">
        <v>9359</v>
      </c>
    </row>
    <row r="213" spans="1:45" ht="12.75" customHeight="1">
      <c r="A213" s="37" t="s">
        <v>1072</v>
      </c>
      <c r="B213" s="38" t="s">
        <v>1073</v>
      </c>
      <c r="C213" s="39">
        <v>510</v>
      </c>
      <c r="D213" s="28" t="s">
        <v>1074</v>
      </c>
      <c r="E213" s="127">
        <v>11699</v>
      </c>
      <c r="F213" s="28">
        <v>9359</v>
      </c>
    </row>
    <row r="214" spans="1:45" ht="12.75" customHeight="1">
      <c r="A214" s="37" t="s">
        <v>1075</v>
      </c>
      <c r="B214" s="38" t="s">
        <v>1076</v>
      </c>
      <c r="C214" s="39">
        <v>510</v>
      </c>
      <c r="D214" s="28" t="s">
        <v>1077</v>
      </c>
      <c r="E214" s="127">
        <v>11699</v>
      </c>
      <c r="F214" s="28">
        <v>9359</v>
      </c>
    </row>
    <row r="215" spans="1:45" ht="12.75" customHeight="1">
      <c r="A215" s="37" t="s">
        <v>1078</v>
      </c>
      <c r="B215" s="38" t="s">
        <v>1079</v>
      </c>
      <c r="C215" s="39">
        <v>510</v>
      </c>
      <c r="D215" s="28" t="s">
        <v>1080</v>
      </c>
      <c r="E215" s="127">
        <v>11699</v>
      </c>
      <c r="F215" s="28">
        <v>9359</v>
      </c>
    </row>
    <row r="216" spans="1:45" ht="12.75" customHeight="1">
      <c r="A216" s="37" t="s">
        <v>1081</v>
      </c>
      <c r="B216" s="38" t="s">
        <v>1082</v>
      </c>
      <c r="C216" s="39">
        <v>510</v>
      </c>
      <c r="D216" s="28" t="s">
        <v>1083</v>
      </c>
      <c r="E216" s="127">
        <v>11699</v>
      </c>
      <c r="F216" s="28">
        <v>9359</v>
      </c>
    </row>
    <row r="217" spans="1:45" ht="12.75" customHeight="1">
      <c r="A217" s="37" t="s">
        <v>1084</v>
      </c>
      <c r="B217" s="38" t="s">
        <v>1085</v>
      </c>
      <c r="C217" s="39">
        <v>510</v>
      </c>
      <c r="D217" s="28" t="s">
        <v>1086</v>
      </c>
      <c r="E217" s="127">
        <v>11699</v>
      </c>
      <c r="F217" s="28">
        <v>9359</v>
      </c>
    </row>
    <row r="218" spans="1:45" ht="12.75" customHeight="1">
      <c r="A218" s="37" t="s">
        <v>1087</v>
      </c>
      <c r="B218" s="38" t="s">
        <v>1088</v>
      </c>
      <c r="C218" s="39">
        <v>510</v>
      </c>
      <c r="D218" s="28" t="s">
        <v>1089</v>
      </c>
      <c r="E218" s="127">
        <v>9999</v>
      </c>
      <c r="F218" s="28">
        <v>7999</v>
      </c>
    </row>
    <row r="219" spans="1:45" ht="12.75" customHeight="1">
      <c r="A219" s="37" t="s">
        <v>1090</v>
      </c>
      <c r="B219" s="38" t="s">
        <v>1091</v>
      </c>
      <c r="C219" s="39">
        <v>510</v>
      </c>
      <c r="D219" s="50" t="s">
        <v>1092</v>
      </c>
      <c r="E219" s="127">
        <v>10649</v>
      </c>
      <c r="F219" s="28">
        <v>8519</v>
      </c>
    </row>
    <row r="220" spans="1:45" ht="12.75" customHeight="1">
      <c r="A220" s="37" t="s">
        <v>1093</v>
      </c>
      <c r="B220" s="38" t="s">
        <v>1094</v>
      </c>
      <c r="C220" s="39">
        <v>510</v>
      </c>
      <c r="D220" s="28" t="s">
        <v>1095</v>
      </c>
      <c r="E220" s="127">
        <v>11699</v>
      </c>
      <c r="F220" s="28">
        <v>9359</v>
      </c>
    </row>
    <row r="221" spans="1:45" s="51" customFormat="1">
      <c r="A221" s="37" t="s">
        <v>1096</v>
      </c>
      <c r="B221" s="38" t="s">
        <v>1097</v>
      </c>
      <c r="C221" s="39">
        <v>510</v>
      </c>
      <c r="D221" s="50" t="s">
        <v>1098</v>
      </c>
      <c r="E221" s="127">
        <v>11699</v>
      </c>
      <c r="F221" s="28">
        <v>9359</v>
      </c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  <c r="AA221" s="133"/>
      <c r="AB221" s="133"/>
      <c r="AC221" s="133"/>
      <c r="AD221" s="133"/>
      <c r="AE221" s="133"/>
      <c r="AF221" s="133"/>
      <c r="AG221" s="133"/>
      <c r="AH221" s="133"/>
      <c r="AI221" s="133"/>
      <c r="AJ221" s="133"/>
      <c r="AK221" s="133"/>
      <c r="AL221" s="133"/>
      <c r="AM221" s="133"/>
      <c r="AN221" s="133"/>
      <c r="AO221" s="133"/>
      <c r="AP221" s="133"/>
      <c r="AQ221" s="133"/>
      <c r="AR221" s="133"/>
      <c r="AS221" s="133"/>
    </row>
    <row r="222" spans="1:45" s="51" customFormat="1">
      <c r="A222" s="37" t="s">
        <v>1099</v>
      </c>
      <c r="B222" s="38" t="s">
        <v>1100</v>
      </c>
      <c r="C222" s="39">
        <v>510</v>
      </c>
      <c r="D222" s="50" t="s">
        <v>1101</v>
      </c>
      <c r="E222" s="127">
        <v>11699</v>
      </c>
      <c r="F222" s="28">
        <v>9359</v>
      </c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  <c r="AA222" s="133"/>
      <c r="AB222" s="133"/>
      <c r="AC222" s="133"/>
      <c r="AD222" s="133"/>
      <c r="AE222" s="133"/>
      <c r="AF222" s="133"/>
      <c r="AG222" s="133"/>
      <c r="AH222" s="133"/>
      <c r="AI222" s="133"/>
      <c r="AJ222" s="133"/>
      <c r="AK222" s="133"/>
      <c r="AL222" s="133"/>
      <c r="AM222" s="133"/>
      <c r="AN222" s="133"/>
      <c r="AO222" s="133"/>
      <c r="AP222" s="133"/>
      <c r="AQ222" s="133"/>
      <c r="AR222" s="133"/>
      <c r="AS222" s="133"/>
    </row>
    <row r="223" spans="1:45" s="51" customFormat="1">
      <c r="A223" s="37" t="s">
        <v>1102</v>
      </c>
      <c r="B223" s="38" t="s">
        <v>1103</v>
      </c>
      <c r="C223" s="39">
        <v>510</v>
      </c>
      <c r="D223" s="50" t="s">
        <v>1104</v>
      </c>
      <c r="E223" s="127">
        <v>11699</v>
      </c>
      <c r="F223" s="28">
        <v>9359</v>
      </c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  <c r="AA223" s="133"/>
      <c r="AB223" s="133"/>
      <c r="AC223" s="133"/>
      <c r="AD223" s="133"/>
      <c r="AE223" s="133"/>
      <c r="AF223" s="133"/>
      <c r="AG223" s="133"/>
      <c r="AH223" s="133"/>
      <c r="AI223" s="133"/>
      <c r="AJ223" s="133"/>
      <c r="AK223" s="133"/>
      <c r="AL223" s="133"/>
      <c r="AM223" s="133"/>
      <c r="AN223" s="133"/>
      <c r="AO223" s="133"/>
      <c r="AP223" s="133"/>
      <c r="AQ223" s="133"/>
      <c r="AR223" s="133"/>
      <c r="AS223" s="133"/>
    </row>
    <row r="224" spans="1:45" s="51" customFormat="1">
      <c r="A224" s="37" t="s">
        <v>1105</v>
      </c>
      <c r="B224" s="38" t="s">
        <v>1106</v>
      </c>
      <c r="C224" s="39">
        <v>510</v>
      </c>
      <c r="D224" s="50" t="s">
        <v>1107</v>
      </c>
      <c r="E224" s="127">
        <v>11699</v>
      </c>
      <c r="F224" s="28">
        <v>9359</v>
      </c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  <c r="AA224" s="133"/>
      <c r="AB224" s="133"/>
      <c r="AC224" s="133"/>
      <c r="AD224" s="133"/>
      <c r="AE224" s="133"/>
      <c r="AF224" s="133"/>
      <c r="AG224" s="133"/>
      <c r="AH224" s="133"/>
      <c r="AI224" s="133"/>
      <c r="AJ224" s="133"/>
      <c r="AK224" s="133"/>
      <c r="AL224" s="133"/>
      <c r="AM224" s="133"/>
      <c r="AN224" s="133"/>
      <c r="AO224" s="133"/>
      <c r="AP224" s="133"/>
      <c r="AQ224" s="133"/>
      <c r="AR224" s="133"/>
      <c r="AS224" s="133"/>
    </row>
    <row r="225" spans="1:45" s="51" customFormat="1">
      <c r="A225" s="37" t="s">
        <v>1108</v>
      </c>
      <c r="B225" s="38" t="s">
        <v>1109</v>
      </c>
      <c r="C225" s="39">
        <v>510</v>
      </c>
      <c r="D225" s="50" t="s">
        <v>1110</v>
      </c>
      <c r="E225" s="127">
        <v>11699</v>
      </c>
      <c r="F225" s="28">
        <v>9359</v>
      </c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  <c r="AA225" s="133"/>
      <c r="AB225" s="133"/>
      <c r="AC225" s="133"/>
      <c r="AD225" s="133"/>
      <c r="AE225" s="133"/>
      <c r="AF225" s="133"/>
      <c r="AG225" s="133"/>
      <c r="AH225" s="133"/>
      <c r="AI225" s="133"/>
      <c r="AJ225" s="133"/>
      <c r="AK225" s="133"/>
      <c r="AL225" s="133"/>
      <c r="AM225" s="133"/>
      <c r="AN225" s="133"/>
      <c r="AO225" s="133"/>
      <c r="AP225" s="133"/>
      <c r="AQ225" s="133"/>
      <c r="AR225" s="133"/>
      <c r="AS225" s="133"/>
    </row>
    <row r="226" spans="1:45" s="51" customFormat="1">
      <c r="A226" s="37" t="s">
        <v>1111</v>
      </c>
      <c r="B226" s="38" t="s">
        <v>1112</v>
      </c>
      <c r="C226" s="39">
        <v>510</v>
      </c>
      <c r="D226" s="50" t="s">
        <v>1113</v>
      </c>
      <c r="E226" s="127">
        <v>11699</v>
      </c>
      <c r="F226" s="28">
        <v>9359</v>
      </c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  <c r="AA226" s="133"/>
      <c r="AB226" s="133"/>
      <c r="AC226" s="133"/>
      <c r="AD226" s="133"/>
      <c r="AE226" s="133"/>
      <c r="AF226" s="133"/>
      <c r="AG226" s="133"/>
      <c r="AH226" s="133"/>
      <c r="AI226" s="133"/>
      <c r="AJ226" s="133"/>
      <c r="AK226" s="133"/>
      <c r="AL226" s="133"/>
      <c r="AM226" s="133"/>
      <c r="AN226" s="133"/>
      <c r="AO226" s="133"/>
      <c r="AP226" s="133"/>
      <c r="AQ226" s="133"/>
      <c r="AR226" s="133"/>
      <c r="AS226" s="133"/>
    </row>
    <row r="227" spans="1:45" s="51" customFormat="1">
      <c r="A227" s="37" t="s">
        <v>1114</v>
      </c>
      <c r="B227" s="38" t="s">
        <v>1115</v>
      </c>
      <c r="C227" s="39">
        <v>510</v>
      </c>
      <c r="D227" s="50" t="s">
        <v>1116</v>
      </c>
      <c r="E227" s="127">
        <v>11699</v>
      </c>
      <c r="F227" s="28">
        <v>9359</v>
      </c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  <c r="AA227" s="133"/>
      <c r="AB227" s="133"/>
      <c r="AC227" s="133"/>
      <c r="AD227" s="133"/>
      <c r="AE227" s="133"/>
      <c r="AF227" s="133"/>
      <c r="AG227" s="133"/>
      <c r="AH227" s="133"/>
      <c r="AI227" s="133"/>
      <c r="AJ227" s="133"/>
      <c r="AK227" s="133"/>
      <c r="AL227" s="133"/>
      <c r="AM227" s="133"/>
      <c r="AN227" s="133"/>
      <c r="AO227" s="133"/>
      <c r="AP227" s="133"/>
      <c r="AQ227" s="133"/>
      <c r="AR227" s="133"/>
      <c r="AS227" s="133"/>
    </row>
    <row r="228" spans="1:45" s="51" customFormat="1">
      <c r="A228" s="37" t="s">
        <v>1117</v>
      </c>
      <c r="B228" s="38" t="s">
        <v>1118</v>
      </c>
      <c r="C228" s="39">
        <v>510</v>
      </c>
      <c r="D228" s="52" t="s">
        <v>1119</v>
      </c>
      <c r="E228" s="127">
        <v>11699</v>
      </c>
      <c r="F228" s="28">
        <v>9359</v>
      </c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  <c r="AA228" s="133"/>
      <c r="AB228" s="133"/>
      <c r="AC228" s="133"/>
      <c r="AD228" s="133"/>
      <c r="AE228" s="133"/>
      <c r="AF228" s="133"/>
      <c r="AG228" s="133"/>
      <c r="AH228" s="133"/>
      <c r="AI228" s="133"/>
      <c r="AJ228" s="133"/>
      <c r="AK228" s="133"/>
      <c r="AL228" s="133"/>
      <c r="AM228" s="133"/>
      <c r="AN228" s="133"/>
      <c r="AO228" s="133"/>
      <c r="AP228" s="133"/>
      <c r="AQ228" s="133"/>
      <c r="AR228" s="133"/>
      <c r="AS228" s="133"/>
    </row>
    <row r="229" spans="1:45" s="51" customFormat="1">
      <c r="A229" s="37" t="s">
        <v>1120</v>
      </c>
      <c r="B229" s="38" t="s">
        <v>1121</v>
      </c>
      <c r="C229" s="39">
        <v>510</v>
      </c>
      <c r="D229" s="50" t="s">
        <v>1122</v>
      </c>
      <c r="E229" s="127">
        <v>11699</v>
      </c>
      <c r="F229" s="28">
        <v>9359</v>
      </c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  <c r="AA229" s="133"/>
      <c r="AB229" s="133"/>
      <c r="AC229" s="133"/>
      <c r="AD229" s="133"/>
      <c r="AE229" s="133"/>
      <c r="AF229" s="133"/>
      <c r="AG229" s="133"/>
      <c r="AH229" s="133"/>
      <c r="AI229" s="133"/>
      <c r="AJ229" s="133"/>
      <c r="AK229" s="133"/>
      <c r="AL229" s="133"/>
      <c r="AM229" s="133"/>
      <c r="AN229" s="133"/>
      <c r="AO229" s="133"/>
      <c r="AP229" s="133"/>
      <c r="AQ229" s="133"/>
      <c r="AR229" s="133"/>
      <c r="AS229" s="133"/>
    </row>
    <row r="230" spans="1:45" s="51" customFormat="1">
      <c r="A230" s="37" t="s">
        <v>1123</v>
      </c>
      <c r="B230" s="38" t="s">
        <v>1124</v>
      </c>
      <c r="C230" s="39">
        <v>510</v>
      </c>
      <c r="D230" s="50" t="s">
        <v>1125</v>
      </c>
      <c r="E230" s="127">
        <v>11699</v>
      </c>
      <c r="F230" s="28">
        <v>9359</v>
      </c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  <c r="AA230" s="133"/>
      <c r="AB230" s="133"/>
      <c r="AC230" s="133"/>
      <c r="AD230" s="133"/>
      <c r="AE230" s="133"/>
      <c r="AF230" s="133"/>
      <c r="AG230" s="133"/>
      <c r="AH230" s="133"/>
      <c r="AI230" s="133"/>
      <c r="AJ230" s="133"/>
      <c r="AK230" s="133"/>
      <c r="AL230" s="133"/>
      <c r="AM230" s="133"/>
      <c r="AN230" s="133"/>
      <c r="AO230" s="133"/>
      <c r="AP230" s="133"/>
      <c r="AQ230" s="133"/>
      <c r="AR230" s="133"/>
      <c r="AS230" s="133"/>
    </row>
    <row r="231" spans="1:45" s="51" customFormat="1">
      <c r="A231" s="37" t="s">
        <v>1126</v>
      </c>
      <c r="B231" s="38" t="s">
        <v>1127</v>
      </c>
      <c r="C231" s="39">
        <v>510</v>
      </c>
      <c r="D231" s="50" t="s">
        <v>1128</v>
      </c>
      <c r="E231" s="127">
        <v>11699</v>
      </c>
      <c r="F231" s="28">
        <v>9359</v>
      </c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  <c r="AA231" s="133"/>
      <c r="AB231" s="133"/>
      <c r="AC231" s="133"/>
      <c r="AD231" s="133"/>
      <c r="AE231" s="133"/>
      <c r="AF231" s="133"/>
      <c r="AG231" s="133"/>
      <c r="AH231" s="133"/>
      <c r="AI231" s="133"/>
      <c r="AJ231" s="133"/>
      <c r="AK231" s="133"/>
      <c r="AL231" s="133"/>
      <c r="AM231" s="133"/>
      <c r="AN231" s="133"/>
      <c r="AO231" s="133"/>
      <c r="AP231" s="133"/>
      <c r="AQ231" s="133"/>
      <c r="AR231" s="133"/>
      <c r="AS231" s="133"/>
    </row>
    <row r="232" spans="1:45" s="51" customFormat="1">
      <c r="A232" s="37" t="s">
        <v>1129</v>
      </c>
      <c r="B232" s="38" t="s">
        <v>1130</v>
      </c>
      <c r="C232" s="39">
        <v>510</v>
      </c>
      <c r="D232" s="50" t="s">
        <v>1131</v>
      </c>
      <c r="E232" s="127">
        <v>11699</v>
      </c>
      <c r="F232" s="28">
        <v>9359</v>
      </c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  <c r="AA232" s="133"/>
      <c r="AB232" s="133"/>
      <c r="AC232" s="133"/>
      <c r="AD232" s="133"/>
      <c r="AE232" s="133"/>
      <c r="AF232" s="133"/>
      <c r="AG232" s="133"/>
      <c r="AH232" s="133"/>
      <c r="AI232" s="133"/>
      <c r="AJ232" s="133"/>
      <c r="AK232" s="133"/>
      <c r="AL232" s="133"/>
      <c r="AM232" s="133"/>
      <c r="AN232" s="133"/>
      <c r="AO232" s="133"/>
      <c r="AP232" s="133"/>
      <c r="AQ232" s="133"/>
      <c r="AR232" s="133"/>
      <c r="AS232" s="133"/>
    </row>
    <row r="233" spans="1:45" s="51" customFormat="1">
      <c r="A233" s="37" t="s">
        <v>1132</v>
      </c>
      <c r="B233" s="38" t="s">
        <v>1133</v>
      </c>
      <c r="C233" s="39">
        <v>510</v>
      </c>
      <c r="D233" s="50" t="s">
        <v>1134</v>
      </c>
      <c r="E233" s="127">
        <v>11699</v>
      </c>
      <c r="F233" s="28">
        <v>9359</v>
      </c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  <c r="AA233" s="133"/>
      <c r="AB233" s="133"/>
      <c r="AC233" s="133"/>
      <c r="AD233" s="133"/>
      <c r="AE233" s="133"/>
      <c r="AF233" s="133"/>
      <c r="AG233" s="133"/>
      <c r="AH233" s="133"/>
      <c r="AI233" s="133"/>
      <c r="AJ233" s="133"/>
      <c r="AK233" s="133"/>
      <c r="AL233" s="133"/>
      <c r="AM233" s="133"/>
      <c r="AN233" s="133"/>
      <c r="AO233" s="133"/>
      <c r="AP233" s="133"/>
      <c r="AQ233" s="133"/>
      <c r="AR233" s="133"/>
      <c r="AS233" s="133"/>
    </row>
    <row r="234" spans="1:45" s="51" customFormat="1">
      <c r="A234" s="37" t="s">
        <v>1135</v>
      </c>
      <c r="B234" s="38" t="s">
        <v>1136</v>
      </c>
      <c r="C234" s="39">
        <v>510</v>
      </c>
      <c r="D234" s="50" t="s">
        <v>1137</v>
      </c>
      <c r="E234" s="127">
        <v>11699</v>
      </c>
      <c r="F234" s="28">
        <v>9359</v>
      </c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  <c r="AA234" s="133"/>
      <c r="AB234" s="133"/>
      <c r="AC234" s="133"/>
      <c r="AD234" s="133"/>
      <c r="AE234" s="133"/>
      <c r="AF234" s="133"/>
      <c r="AG234" s="133"/>
      <c r="AH234" s="133"/>
      <c r="AI234" s="133"/>
      <c r="AJ234" s="133"/>
      <c r="AK234" s="133"/>
      <c r="AL234" s="133"/>
      <c r="AM234" s="133"/>
      <c r="AN234" s="133"/>
      <c r="AO234" s="133"/>
      <c r="AP234" s="133"/>
      <c r="AQ234" s="133"/>
      <c r="AR234" s="133"/>
      <c r="AS234" s="133"/>
    </row>
    <row r="235" spans="1:45" s="51" customFormat="1">
      <c r="A235" s="37" t="s">
        <v>1138</v>
      </c>
      <c r="B235" s="38" t="s">
        <v>1139</v>
      </c>
      <c r="C235" s="39">
        <v>510</v>
      </c>
      <c r="D235" s="50" t="s">
        <v>1140</v>
      </c>
      <c r="E235" s="127">
        <v>11699</v>
      </c>
      <c r="F235" s="28">
        <v>9359</v>
      </c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  <c r="AA235" s="133"/>
      <c r="AB235" s="133"/>
      <c r="AC235" s="133"/>
      <c r="AD235" s="133"/>
      <c r="AE235" s="133"/>
      <c r="AF235" s="133"/>
      <c r="AG235" s="133"/>
      <c r="AH235" s="133"/>
      <c r="AI235" s="133"/>
      <c r="AJ235" s="133"/>
      <c r="AK235" s="133"/>
      <c r="AL235" s="133"/>
      <c r="AM235" s="133"/>
      <c r="AN235" s="133"/>
      <c r="AO235" s="133"/>
      <c r="AP235" s="133"/>
      <c r="AQ235" s="133"/>
      <c r="AR235" s="133"/>
      <c r="AS235" s="133"/>
    </row>
    <row r="236" spans="1:45" s="51" customFormat="1">
      <c r="A236" s="37" t="s">
        <v>1141</v>
      </c>
      <c r="B236" s="38" t="s">
        <v>1142</v>
      </c>
      <c r="C236" s="39">
        <v>510</v>
      </c>
      <c r="D236" s="50" t="s">
        <v>1143</v>
      </c>
      <c r="E236" s="127">
        <v>11699</v>
      </c>
      <c r="F236" s="28">
        <v>9359</v>
      </c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  <c r="AA236" s="133"/>
      <c r="AB236" s="133"/>
      <c r="AC236" s="133"/>
      <c r="AD236" s="133"/>
      <c r="AE236" s="133"/>
      <c r="AF236" s="133"/>
      <c r="AG236" s="133"/>
      <c r="AH236" s="133"/>
      <c r="AI236" s="133"/>
      <c r="AJ236" s="133"/>
      <c r="AK236" s="133"/>
      <c r="AL236" s="133"/>
      <c r="AM236" s="133"/>
      <c r="AN236" s="133"/>
      <c r="AO236" s="133"/>
      <c r="AP236" s="133"/>
      <c r="AQ236" s="133"/>
      <c r="AR236" s="133"/>
      <c r="AS236" s="133"/>
    </row>
    <row r="237" spans="1:45" s="51" customFormat="1">
      <c r="A237" s="37" t="s">
        <v>1144</v>
      </c>
      <c r="B237" s="38" t="s">
        <v>1145</v>
      </c>
      <c r="C237" s="39">
        <v>510</v>
      </c>
      <c r="D237" s="50" t="s">
        <v>1146</v>
      </c>
      <c r="E237" s="127">
        <v>11699</v>
      </c>
      <c r="F237" s="28">
        <v>9359</v>
      </c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  <c r="AA237" s="133"/>
      <c r="AB237" s="133"/>
      <c r="AC237" s="133"/>
      <c r="AD237" s="133"/>
      <c r="AE237" s="133"/>
      <c r="AF237" s="133"/>
      <c r="AG237" s="133"/>
      <c r="AH237" s="133"/>
      <c r="AI237" s="133"/>
      <c r="AJ237" s="133"/>
      <c r="AK237" s="133"/>
      <c r="AL237" s="133"/>
      <c r="AM237" s="133"/>
      <c r="AN237" s="133"/>
      <c r="AO237" s="133"/>
      <c r="AP237" s="133"/>
      <c r="AQ237" s="133"/>
      <c r="AR237" s="133"/>
      <c r="AS237" s="133"/>
    </row>
    <row r="238" spans="1:45" ht="12.75" customHeight="1">
      <c r="A238" s="37" t="s">
        <v>1147</v>
      </c>
      <c r="B238" s="38" t="s">
        <v>1148</v>
      </c>
      <c r="C238" s="39">
        <v>585</v>
      </c>
      <c r="D238" s="28" t="s">
        <v>1149</v>
      </c>
      <c r="E238" s="127">
        <v>12949</v>
      </c>
      <c r="F238" s="28">
        <v>10359</v>
      </c>
    </row>
    <row r="239" spans="1:45" ht="12.75" customHeight="1">
      <c r="A239" s="37" t="s">
        <v>1150</v>
      </c>
      <c r="B239" s="38" t="s">
        <v>1151</v>
      </c>
      <c r="C239" s="39">
        <v>585</v>
      </c>
      <c r="D239" s="50" t="s">
        <v>1152</v>
      </c>
      <c r="E239" s="127">
        <v>13749</v>
      </c>
      <c r="F239" s="28">
        <v>10999</v>
      </c>
    </row>
    <row r="240" spans="1:45" ht="12.75" customHeight="1">
      <c r="A240" s="37" t="s">
        <v>1153</v>
      </c>
      <c r="B240" s="38" t="s">
        <v>1154</v>
      </c>
      <c r="C240" s="39">
        <v>585</v>
      </c>
      <c r="D240" s="28" t="s">
        <v>1155</v>
      </c>
      <c r="E240" s="127">
        <v>14849</v>
      </c>
      <c r="F240" s="28">
        <v>11879</v>
      </c>
    </row>
    <row r="241" spans="1:6" ht="12.75" customHeight="1">
      <c r="A241" s="37" t="s">
        <v>1156</v>
      </c>
      <c r="B241" s="38" t="s">
        <v>1157</v>
      </c>
      <c r="C241" s="39">
        <v>585</v>
      </c>
      <c r="D241" s="28" t="s">
        <v>1158</v>
      </c>
      <c r="E241" s="127">
        <v>14849</v>
      </c>
      <c r="F241" s="28">
        <v>11879</v>
      </c>
    </row>
    <row r="242" spans="1:6" ht="12.75" customHeight="1">
      <c r="A242" s="37" t="s">
        <v>1159</v>
      </c>
      <c r="B242" s="38" t="s">
        <v>1160</v>
      </c>
      <c r="C242" s="39">
        <v>585</v>
      </c>
      <c r="D242" s="28" t="s">
        <v>1161</v>
      </c>
      <c r="E242" s="127">
        <v>14849</v>
      </c>
      <c r="F242" s="28">
        <v>11879</v>
      </c>
    </row>
    <row r="243" spans="1:6" ht="12.75" customHeight="1">
      <c r="A243" s="37" t="s">
        <v>1162</v>
      </c>
      <c r="B243" s="38" t="s">
        <v>1163</v>
      </c>
      <c r="C243" s="39">
        <v>585</v>
      </c>
      <c r="D243" s="28" t="s">
        <v>1164</v>
      </c>
      <c r="E243" s="127">
        <v>14849</v>
      </c>
      <c r="F243" s="28">
        <v>11879</v>
      </c>
    </row>
    <row r="244" spans="1:6" ht="12.75" customHeight="1">
      <c r="A244" s="37" t="s">
        <v>1165</v>
      </c>
      <c r="B244" s="38" t="s">
        <v>1166</v>
      </c>
      <c r="C244" s="39">
        <v>585</v>
      </c>
      <c r="D244" s="28" t="s">
        <v>1167</v>
      </c>
      <c r="E244" s="127">
        <v>14849</v>
      </c>
      <c r="F244" s="28">
        <v>11879</v>
      </c>
    </row>
    <row r="245" spans="1:6" ht="12.75" customHeight="1">
      <c r="A245" s="37" t="s">
        <v>1168</v>
      </c>
      <c r="B245" s="38" t="s">
        <v>1169</v>
      </c>
      <c r="C245" s="39">
        <v>585</v>
      </c>
      <c r="D245" s="28" t="s">
        <v>1170</v>
      </c>
      <c r="E245" s="127">
        <v>14849</v>
      </c>
      <c r="F245" s="28">
        <v>11879</v>
      </c>
    </row>
    <row r="246" spans="1:6" ht="12.75" customHeight="1">
      <c r="A246" s="37" t="s">
        <v>1171</v>
      </c>
      <c r="B246" s="38" t="s">
        <v>1172</v>
      </c>
      <c r="C246" s="39">
        <v>585</v>
      </c>
      <c r="D246" s="28" t="s">
        <v>1173</v>
      </c>
      <c r="E246" s="127">
        <v>14849</v>
      </c>
      <c r="F246" s="28">
        <v>11879</v>
      </c>
    </row>
    <row r="247" spans="1:6" ht="12.75" customHeight="1">
      <c r="A247" s="37" t="s">
        <v>1174</v>
      </c>
      <c r="B247" s="38" t="s">
        <v>1175</v>
      </c>
      <c r="C247" s="39">
        <v>585</v>
      </c>
      <c r="D247" s="28" t="s">
        <v>1176</v>
      </c>
      <c r="E247" s="127">
        <v>14849</v>
      </c>
      <c r="F247" s="28">
        <v>11879</v>
      </c>
    </row>
    <row r="248" spans="1:6" ht="12.75" customHeight="1">
      <c r="A248" s="37" t="s">
        <v>1177</v>
      </c>
      <c r="B248" s="38" t="s">
        <v>1178</v>
      </c>
      <c r="C248" s="39">
        <v>585</v>
      </c>
      <c r="D248" s="28" t="s">
        <v>1179</v>
      </c>
      <c r="E248" s="127">
        <v>14849</v>
      </c>
      <c r="F248" s="28">
        <v>11879</v>
      </c>
    </row>
    <row r="249" spans="1:6" ht="12.75" customHeight="1">
      <c r="A249" s="37" t="s">
        <v>1180</v>
      </c>
      <c r="B249" s="38" t="s">
        <v>1181</v>
      </c>
      <c r="C249" s="39">
        <v>585</v>
      </c>
      <c r="D249" s="28" t="s">
        <v>1182</v>
      </c>
      <c r="E249" s="127">
        <v>14849</v>
      </c>
      <c r="F249" s="28">
        <v>11879</v>
      </c>
    </row>
    <row r="250" spans="1:6" ht="12.75" customHeight="1">
      <c r="A250" s="37" t="s">
        <v>1183</v>
      </c>
      <c r="B250" s="38" t="s">
        <v>1184</v>
      </c>
      <c r="C250" s="39">
        <v>585</v>
      </c>
      <c r="D250" s="28" t="s">
        <v>1185</v>
      </c>
      <c r="E250" s="127">
        <v>14849</v>
      </c>
      <c r="F250" s="28">
        <v>11879</v>
      </c>
    </row>
    <row r="251" spans="1:6" ht="12.75" customHeight="1">
      <c r="A251" s="37" t="s">
        <v>1186</v>
      </c>
      <c r="B251" s="38" t="s">
        <v>1187</v>
      </c>
      <c r="C251" s="39">
        <v>585</v>
      </c>
      <c r="D251" s="28" t="s">
        <v>1188</v>
      </c>
      <c r="E251" s="127">
        <v>14849</v>
      </c>
      <c r="F251" s="28">
        <v>11879</v>
      </c>
    </row>
    <row r="252" spans="1:6" ht="12.75" customHeight="1">
      <c r="A252" s="37" t="s">
        <v>1189</v>
      </c>
      <c r="B252" s="38" t="s">
        <v>1190</v>
      </c>
      <c r="C252" s="39">
        <v>585</v>
      </c>
      <c r="D252" s="28" t="s">
        <v>1191</v>
      </c>
      <c r="E252" s="127">
        <v>14849</v>
      </c>
      <c r="F252" s="28">
        <v>11879</v>
      </c>
    </row>
    <row r="253" spans="1:6" ht="12.75" customHeight="1">
      <c r="A253" s="37" t="s">
        <v>1192</v>
      </c>
      <c r="B253" s="38" t="s">
        <v>1193</v>
      </c>
      <c r="C253" s="39">
        <v>585</v>
      </c>
      <c r="D253" s="28" t="s">
        <v>1194</v>
      </c>
      <c r="E253" s="127">
        <v>14849</v>
      </c>
      <c r="F253" s="28">
        <v>11879</v>
      </c>
    </row>
    <row r="254" spans="1:6" ht="12.75" customHeight="1">
      <c r="A254" s="37" t="s">
        <v>1195</v>
      </c>
      <c r="B254" s="38" t="s">
        <v>1196</v>
      </c>
      <c r="C254" s="39">
        <v>585</v>
      </c>
      <c r="D254" s="28" t="s">
        <v>1197</v>
      </c>
      <c r="E254" s="127">
        <v>14849</v>
      </c>
      <c r="F254" s="28">
        <v>11879</v>
      </c>
    </row>
    <row r="255" spans="1:6" ht="12.75" customHeight="1">
      <c r="A255" s="37" t="s">
        <v>1198</v>
      </c>
      <c r="B255" s="38" t="s">
        <v>1199</v>
      </c>
      <c r="C255" s="39">
        <v>585</v>
      </c>
      <c r="D255" s="28" t="s">
        <v>1200</v>
      </c>
      <c r="E255" s="127">
        <v>14849</v>
      </c>
      <c r="F255" s="28">
        <v>11879</v>
      </c>
    </row>
    <row r="256" spans="1:6" ht="12.75" customHeight="1">
      <c r="A256" s="37" t="s">
        <v>1201</v>
      </c>
      <c r="B256" s="38" t="s">
        <v>1202</v>
      </c>
      <c r="C256" s="39">
        <v>585</v>
      </c>
      <c r="D256" s="28" t="s">
        <v>1203</v>
      </c>
      <c r="E256" s="127">
        <v>14849</v>
      </c>
      <c r="F256" s="28">
        <v>11879</v>
      </c>
    </row>
    <row r="257" spans="1:45" ht="12.75" customHeight="1">
      <c r="A257" s="37" t="s">
        <v>1204</v>
      </c>
      <c r="B257" s="38" t="s">
        <v>1205</v>
      </c>
      <c r="C257" s="39">
        <v>585</v>
      </c>
      <c r="D257" s="28" t="s">
        <v>1206</v>
      </c>
      <c r="E257" s="127">
        <v>14849</v>
      </c>
      <c r="F257" s="28">
        <v>11879</v>
      </c>
    </row>
    <row r="258" spans="1:45" ht="12.75" customHeight="1">
      <c r="A258" s="37" t="s">
        <v>1207</v>
      </c>
      <c r="B258" s="38" t="s">
        <v>1208</v>
      </c>
      <c r="C258" s="39">
        <v>585</v>
      </c>
      <c r="D258" s="28" t="s">
        <v>1209</v>
      </c>
      <c r="E258" s="127">
        <v>12949</v>
      </c>
      <c r="F258" s="28">
        <v>10359</v>
      </c>
    </row>
    <row r="259" spans="1:45" ht="12.75" customHeight="1">
      <c r="A259" s="37" t="s">
        <v>1210</v>
      </c>
      <c r="B259" s="38" t="s">
        <v>1211</v>
      </c>
      <c r="C259" s="39">
        <v>585</v>
      </c>
      <c r="D259" s="50" t="s">
        <v>1212</v>
      </c>
      <c r="E259" s="127">
        <v>13749</v>
      </c>
      <c r="F259" s="28">
        <v>10999</v>
      </c>
    </row>
    <row r="260" spans="1:45" ht="12.75" customHeight="1">
      <c r="A260" s="37" t="s">
        <v>1213</v>
      </c>
      <c r="B260" s="38" t="s">
        <v>1214</v>
      </c>
      <c r="C260" s="39">
        <v>585</v>
      </c>
      <c r="D260" s="28" t="s">
        <v>1215</v>
      </c>
      <c r="E260" s="127">
        <v>14849</v>
      </c>
      <c r="F260" s="28">
        <v>11879</v>
      </c>
    </row>
    <row r="261" spans="1:45" s="51" customFormat="1">
      <c r="A261" s="37" t="s">
        <v>1216</v>
      </c>
      <c r="B261" s="38" t="s">
        <v>1217</v>
      </c>
      <c r="C261" s="39">
        <v>585</v>
      </c>
      <c r="D261" s="50" t="s">
        <v>1218</v>
      </c>
      <c r="E261" s="127">
        <v>14849</v>
      </c>
      <c r="F261" s="28">
        <v>11879</v>
      </c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  <c r="AA261" s="133"/>
      <c r="AB261" s="133"/>
      <c r="AC261" s="133"/>
      <c r="AD261" s="133"/>
      <c r="AE261" s="133"/>
      <c r="AF261" s="133"/>
      <c r="AG261" s="133"/>
      <c r="AH261" s="133"/>
      <c r="AI261" s="133"/>
      <c r="AJ261" s="133"/>
      <c r="AK261" s="133"/>
      <c r="AL261" s="133"/>
      <c r="AM261" s="133"/>
      <c r="AN261" s="133"/>
      <c r="AO261" s="133"/>
      <c r="AP261" s="133"/>
      <c r="AQ261" s="133"/>
      <c r="AR261" s="133"/>
      <c r="AS261" s="133"/>
    </row>
    <row r="262" spans="1:45" s="51" customFormat="1">
      <c r="A262" s="37" t="s">
        <v>1219</v>
      </c>
      <c r="B262" s="38" t="s">
        <v>1220</v>
      </c>
      <c r="C262" s="39">
        <v>585</v>
      </c>
      <c r="D262" s="50" t="s">
        <v>1221</v>
      </c>
      <c r="E262" s="127">
        <v>14849</v>
      </c>
      <c r="F262" s="28">
        <v>11879</v>
      </c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  <c r="AA262" s="133"/>
      <c r="AB262" s="133"/>
      <c r="AC262" s="133"/>
      <c r="AD262" s="133"/>
      <c r="AE262" s="133"/>
      <c r="AF262" s="133"/>
      <c r="AG262" s="133"/>
      <c r="AH262" s="133"/>
      <c r="AI262" s="133"/>
      <c r="AJ262" s="133"/>
      <c r="AK262" s="133"/>
      <c r="AL262" s="133"/>
      <c r="AM262" s="133"/>
      <c r="AN262" s="133"/>
      <c r="AO262" s="133"/>
      <c r="AP262" s="133"/>
      <c r="AQ262" s="133"/>
      <c r="AR262" s="133"/>
      <c r="AS262" s="133"/>
    </row>
    <row r="263" spans="1:45" s="51" customFormat="1">
      <c r="A263" s="37" t="s">
        <v>1222</v>
      </c>
      <c r="B263" s="38" t="s">
        <v>1223</v>
      </c>
      <c r="C263" s="39">
        <v>585</v>
      </c>
      <c r="D263" s="50" t="s">
        <v>1224</v>
      </c>
      <c r="E263" s="127">
        <v>14849</v>
      </c>
      <c r="F263" s="28">
        <v>11879</v>
      </c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  <c r="AA263" s="133"/>
      <c r="AB263" s="133"/>
      <c r="AC263" s="133"/>
      <c r="AD263" s="133"/>
      <c r="AE263" s="133"/>
      <c r="AF263" s="133"/>
      <c r="AG263" s="133"/>
      <c r="AH263" s="133"/>
      <c r="AI263" s="133"/>
      <c r="AJ263" s="133"/>
      <c r="AK263" s="133"/>
      <c r="AL263" s="133"/>
      <c r="AM263" s="133"/>
      <c r="AN263" s="133"/>
      <c r="AO263" s="133"/>
      <c r="AP263" s="133"/>
      <c r="AQ263" s="133"/>
      <c r="AR263" s="133"/>
      <c r="AS263" s="133"/>
    </row>
    <row r="264" spans="1:45" s="51" customFormat="1">
      <c r="A264" s="37" t="s">
        <v>1225</v>
      </c>
      <c r="B264" s="38" t="s">
        <v>1226</v>
      </c>
      <c r="C264" s="39">
        <v>585</v>
      </c>
      <c r="D264" s="50" t="s">
        <v>1227</v>
      </c>
      <c r="E264" s="127">
        <v>14849</v>
      </c>
      <c r="F264" s="28">
        <v>11879</v>
      </c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  <c r="AA264" s="133"/>
      <c r="AB264" s="133"/>
      <c r="AC264" s="133"/>
      <c r="AD264" s="133"/>
      <c r="AE264" s="133"/>
      <c r="AF264" s="133"/>
      <c r="AG264" s="133"/>
      <c r="AH264" s="133"/>
      <c r="AI264" s="133"/>
      <c r="AJ264" s="133"/>
      <c r="AK264" s="133"/>
      <c r="AL264" s="133"/>
      <c r="AM264" s="133"/>
      <c r="AN264" s="133"/>
      <c r="AO264" s="133"/>
      <c r="AP264" s="133"/>
      <c r="AQ264" s="133"/>
      <c r="AR264" s="133"/>
      <c r="AS264" s="133"/>
    </row>
    <row r="265" spans="1:45" s="51" customFormat="1">
      <c r="A265" s="37" t="s">
        <v>1228</v>
      </c>
      <c r="B265" s="38" t="s">
        <v>1229</v>
      </c>
      <c r="C265" s="39">
        <v>585</v>
      </c>
      <c r="D265" s="50" t="s">
        <v>1230</v>
      </c>
      <c r="E265" s="127">
        <v>14849</v>
      </c>
      <c r="F265" s="28">
        <v>11879</v>
      </c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  <c r="AA265" s="133"/>
      <c r="AB265" s="133"/>
      <c r="AC265" s="133"/>
      <c r="AD265" s="133"/>
      <c r="AE265" s="133"/>
      <c r="AF265" s="133"/>
      <c r="AG265" s="133"/>
      <c r="AH265" s="133"/>
      <c r="AI265" s="133"/>
      <c r="AJ265" s="133"/>
      <c r="AK265" s="133"/>
      <c r="AL265" s="133"/>
      <c r="AM265" s="133"/>
      <c r="AN265" s="133"/>
      <c r="AO265" s="133"/>
      <c r="AP265" s="133"/>
      <c r="AQ265" s="133"/>
      <c r="AR265" s="133"/>
      <c r="AS265" s="133"/>
    </row>
    <row r="266" spans="1:45" s="51" customFormat="1">
      <c r="A266" s="37" t="s">
        <v>1231</v>
      </c>
      <c r="B266" s="38" t="s">
        <v>1232</v>
      </c>
      <c r="C266" s="39">
        <v>585</v>
      </c>
      <c r="D266" s="50" t="s">
        <v>1233</v>
      </c>
      <c r="E266" s="127">
        <v>14849</v>
      </c>
      <c r="F266" s="28">
        <v>11879</v>
      </c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  <c r="AA266" s="133"/>
      <c r="AB266" s="133"/>
      <c r="AC266" s="133"/>
      <c r="AD266" s="133"/>
      <c r="AE266" s="133"/>
      <c r="AF266" s="133"/>
      <c r="AG266" s="133"/>
      <c r="AH266" s="133"/>
      <c r="AI266" s="133"/>
      <c r="AJ266" s="133"/>
      <c r="AK266" s="133"/>
      <c r="AL266" s="133"/>
      <c r="AM266" s="133"/>
      <c r="AN266" s="133"/>
      <c r="AO266" s="133"/>
      <c r="AP266" s="133"/>
      <c r="AQ266" s="133"/>
      <c r="AR266" s="133"/>
      <c r="AS266" s="133"/>
    </row>
    <row r="267" spans="1:45" s="51" customFormat="1">
      <c r="A267" s="37" t="s">
        <v>1234</v>
      </c>
      <c r="B267" s="38" t="s">
        <v>1235</v>
      </c>
      <c r="C267" s="39">
        <v>585</v>
      </c>
      <c r="D267" s="50" t="s">
        <v>1236</v>
      </c>
      <c r="E267" s="127">
        <v>14849</v>
      </c>
      <c r="F267" s="28">
        <v>11879</v>
      </c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  <c r="AA267" s="133"/>
      <c r="AB267" s="133"/>
      <c r="AC267" s="133"/>
      <c r="AD267" s="133"/>
      <c r="AE267" s="133"/>
      <c r="AF267" s="133"/>
      <c r="AG267" s="133"/>
      <c r="AH267" s="133"/>
      <c r="AI267" s="133"/>
      <c r="AJ267" s="133"/>
      <c r="AK267" s="133"/>
      <c r="AL267" s="133"/>
      <c r="AM267" s="133"/>
      <c r="AN267" s="133"/>
      <c r="AO267" s="133"/>
      <c r="AP267" s="133"/>
      <c r="AQ267" s="133"/>
      <c r="AR267" s="133"/>
      <c r="AS267" s="133"/>
    </row>
    <row r="268" spans="1:45" s="51" customFormat="1">
      <c r="A268" s="37" t="s">
        <v>1237</v>
      </c>
      <c r="B268" s="38" t="s">
        <v>1238</v>
      </c>
      <c r="C268" s="39">
        <v>585</v>
      </c>
      <c r="D268" s="50" t="s">
        <v>1239</v>
      </c>
      <c r="E268" s="127">
        <v>14849</v>
      </c>
      <c r="F268" s="28">
        <v>11879</v>
      </c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  <c r="AA268" s="133"/>
      <c r="AB268" s="133"/>
      <c r="AC268" s="133"/>
      <c r="AD268" s="133"/>
      <c r="AE268" s="133"/>
      <c r="AF268" s="133"/>
      <c r="AG268" s="133"/>
      <c r="AH268" s="133"/>
      <c r="AI268" s="133"/>
      <c r="AJ268" s="133"/>
      <c r="AK268" s="133"/>
      <c r="AL268" s="133"/>
      <c r="AM268" s="133"/>
      <c r="AN268" s="133"/>
      <c r="AO268" s="133"/>
      <c r="AP268" s="133"/>
      <c r="AQ268" s="133"/>
      <c r="AR268" s="133"/>
      <c r="AS268" s="133"/>
    </row>
    <row r="269" spans="1:45" s="51" customFormat="1">
      <c r="A269" s="37" t="s">
        <v>1240</v>
      </c>
      <c r="B269" s="38" t="s">
        <v>1241</v>
      </c>
      <c r="C269" s="39">
        <v>585</v>
      </c>
      <c r="D269" s="50" t="s">
        <v>1242</v>
      </c>
      <c r="E269" s="127">
        <v>14849</v>
      </c>
      <c r="F269" s="28">
        <v>11879</v>
      </c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  <c r="AA269" s="133"/>
      <c r="AB269" s="133"/>
      <c r="AC269" s="133"/>
      <c r="AD269" s="133"/>
      <c r="AE269" s="133"/>
      <c r="AF269" s="133"/>
      <c r="AG269" s="133"/>
      <c r="AH269" s="133"/>
      <c r="AI269" s="133"/>
      <c r="AJ269" s="133"/>
      <c r="AK269" s="133"/>
      <c r="AL269" s="133"/>
      <c r="AM269" s="133"/>
      <c r="AN269" s="133"/>
      <c r="AO269" s="133"/>
      <c r="AP269" s="133"/>
      <c r="AQ269" s="133"/>
      <c r="AR269" s="133"/>
      <c r="AS269" s="133"/>
    </row>
    <row r="270" spans="1:45" s="51" customFormat="1">
      <c r="A270" s="37" t="s">
        <v>1243</v>
      </c>
      <c r="B270" s="38" t="s">
        <v>1244</v>
      </c>
      <c r="C270" s="39">
        <v>585</v>
      </c>
      <c r="D270" s="50" t="s">
        <v>1245</v>
      </c>
      <c r="E270" s="127">
        <v>14849</v>
      </c>
      <c r="F270" s="28">
        <v>11879</v>
      </c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  <c r="AA270" s="133"/>
      <c r="AB270" s="133"/>
      <c r="AC270" s="133"/>
      <c r="AD270" s="133"/>
      <c r="AE270" s="133"/>
      <c r="AF270" s="133"/>
      <c r="AG270" s="133"/>
      <c r="AH270" s="133"/>
      <c r="AI270" s="133"/>
      <c r="AJ270" s="133"/>
      <c r="AK270" s="133"/>
      <c r="AL270" s="133"/>
      <c r="AM270" s="133"/>
      <c r="AN270" s="133"/>
      <c r="AO270" s="133"/>
      <c r="AP270" s="133"/>
      <c r="AQ270" s="133"/>
      <c r="AR270" s="133"/>
      <c r="AS270" s="133"/>
    </row>
    <row r="271" spans="1:45" s="51" customFormat="1">
      <c r="A271" s="37" t="s">
        <v>1246</v>
      </c>
      <c r="B271" s="38" t="s">
        <v>1247</v>
      </c>
      <c r="C271" s="39">
        <v>585</v>
      </c>
      <c r="D271" s="50" t="s">
        <v>1248</v>
      </c>
      <c r="E271" s="127">
        <v>14849</v>
      </c>
      <c r="F271" s="28">
        <v>11879</v>
      </c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  <c r="AA271" s="133"/>
      <c r="AB271" s="133"/>
      <c r="AC271" s="133"/>
      <c r="AD271" s="133"/>
      <c r="AE271" s="133"/>
      <c r="AF271" s="133"/>
      <c r="AG271" s="133"/>
      <c r="AH271" s="133"/>
      <c r="AI271" s="133"/>
      <c r="AJ271" s="133"/>
      <c r="AK271" s="133"/>
      <c r="AL271" s="133"/>
      <c r="AM271" s="133"/>
      <c r="AN271" s="133"/>
      <c r="AO271" s="133"/>
      <c r="AP271" s="133"/>
      <c r="AQ271" s="133"/>
      <c r="AR271" s="133"/>
      <c r="AS271" s="133"/>
    </row>
    <row r="272" spans="1:45" s="51" customFormat="1">
      <c r="A272" s="37" t="s">
        <v>1249</v>
      </c>
      <c r="B272" s="38" t="s">
        <v>1250</v>
      </c>
      <c r="C272" s="39">
        <v>585</v>
      </c>
      <c r="D272" s="50" t="s">
        <v>1251</v>
      </c>
      <c r="E272" s="127">
        <v>14849</v>
      </c>
      <c r="F272" s="28">
        <v>11879</v>
      </c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  <c r="AA272" s="133"/>
      <c r="AB272" s="133"/>
      <c r="AC272" s="133"/>
      <c r="AD272" s="133"/>
      <c r="AE272" s="133"/>
      <c r="AF272" s="133"/>
      <c r="AG272" s="133"/>
      <c r="AH272" s="133"/>
      <c r="AI272" s="133"/>
      <c r="AJ272" s="133"/>
      <c r="AK272" s="133"/>
      <c r="AL272" s="133"/>
      <c r="AM272" s="133"/>
      <c r="AN272" s="133"/>
      <c r="AO272" s="133"/>
      <c r="AP272" s="133"/>
      <c r="AQ272" s="133"/>
      <c r="AR272" s="133"/>
      <c r="AS272" s="133"/>
    </row>
    <row r="273" spans="1:45" s="51" customFormat="1">
      <c r="A273" s="37" t="s">
        <v>1252</v>
      </c>
      <c r="B273" s="38" t="s">
        <v>1253</v>
      </c>
      <c r="C273" s="39">
        <v>585</v>
      </c>
      <c r="D273" s="50" t="s">
        <v>1254</v>
      </c>
      <c r="E273" s="127">
        <v>14849</v>
      </c>
      <c r="F273" s="28">
        <v>11879</v>
      </c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  <c r="AA273" s="133"/>
      <c r="AB273" s="133"/>
      <c r="AC273" s="133"/>
      <c r="AD273" s="133"/>
      <c r="AE273" s="133"/>
      <c r="AF273" s="133"/>
      <c r="AG273" s="133"/>
      <c r="AH273" s="133"/>
      <c r="AI273" s="133"/>
      <c r="AJ273" s="133"/>
      <c r="AK273" s="133"/>
      <c r="AL273" s="133"/>
      <c r="AM273" s="133"/>
      <c r="AN273" s="133"/>
      <c r="AO273" s="133"/>
      <c r="AP273" s="133"/>
      <c r="AQ273" s="133"/>
      <c r="AR273" s="133"/>
      <c r="AS273" s="133"/>
    </row>
    <row r="274" spans="1:45" s="51" customFormat="1">
      <c r="A274" s="37" t="s">
        <v>1255</v>
      </c>
      <c r="B274" s="38" t="s">
        <v>1256</v>
      </c>
      <c r="C274" s="39">
        <v>585</v>
      </c>
      <c r="D274" s="50" t="s">
        <v>1257</v>
      </c>
      <c r="E274" s="127">
        <v>14849</v>
      </c>
      <c r="F274" s="28">
        <v>11879</v>
      </c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  <c r="AA274" s="133"/>
      <c r="AB274" s="133"/>
      <c r="AC274" s="133"/>
      <c r="AD274" s="133"/>
      <c r="AE274" s="133"/>
      <c r="AF274" s="133"/>
      <c r="AG274" s="133"/>
      <c r="AH274" s="133"/>
      <c r="AI274" s="133"/>
      <c r="AJ274" s="133"/>
      <c r="AK274" s="133"/>
      <c r="AL274" s="133"/>
      <c r="AM274" s="133"/>
      <c r="AN274" s="133"/>
      <c r="AO274" s="133"/>
      <c r="AP274" s="133"/>
      <c r="AQ274" s="133"/>
      <c r="AR274" s="133"/>
      <c r="AS274" s="133"/>
    </row>
    <row r="275" spans="1:45" s="51" customFormat="1">
      <c r="A275" s="37" t="s">
        <v>1258</v>
      </c>
      <c r="B275" s="38" t="s">
        <v>1259</v>
      </c>
      <c r="C275" s="39">
        <v>585</v>
      </c>
      <c r="D275" s="50" t="s">
        <v>1260</v>
      </c>
      <c r="E275" s="127">
        <v>14849</v>
      </c>
      <c r="F275" s="28">
        <v>11879</v>
      </c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  <c r="AA275" s="133"/>
      <c r="AB275" s="133"/>
      <c r="AC275" s="133"/>
      <c r="AD275" s="133"/>
      <c r="AE275" s="133"/>
      <c r="AF275" s="133"/>
      <c r="AG275" s="133"/>
      <c r="AH275" s="133"/>
      <c r="AI275" s="133"/>
      <c r="AJ275" s="133"/>
      <c r="AK275" s="133"/>
      <c r="AL275" s="133"/>
      <c r="AM275" s="133"/>
      <c r="AN275" s="133"/>
      <c r="AO275" s="133"/>
      <c r="AP275" s="133"/>
      <c r="AQ275" s="133"/>
      <c r="AR275" s="133"/>
      <c r="AS275" s="133"/>
    </row>
    <row r="276" spans="1:45" s="51" customFormat="1">
      <c r="A276" s="37" t="s">
        <v>1261</v>
      </c>
      <c r="B276" s="38" t="s">
        <v>1262</v>
      </c>
      <c r="C276" s="39">
        <v>585</v>
      </c>
      <c r="D276" s="50" t="s">
        <v>1263</v>
      </c>
      <c r="E276" s="127">
        <v>14849</v>
      </c>
      <c r="F276" s="28">
        <v>11879</v>
      </c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  <c r="AA276" s="133"/>
      <c r="AB276" s="133"/>
      <c r="AC276" s="133"/>
      <c r="AD276" s="133"/>
      <c r="AE276" s="133"/>
      <c r="AF276" s="133"/>
      <c r="AG276" s="133"/>
      <c r="AH276" s="133"/>
      <c r="AI276" s="133"/>
      <c r="AJ276" s="133"/>
      <c r="AK276" s="133"/>
      <c r="AL276" s="133"/>
      <c r="AM276" s="133"/>
      <c r="AN276" s="133"/>
      <c r="AO276" s="133"/>
      <c r="AP276" s="133"/>
      <c r="AQ276" s="133"/>
      <c r="AR276" s="133"/>
      <c r="AS276" s="133"/>
    </row>
    <row r="277" spans="1:45" s="51" customFormat="1">
      <c r="A277" s="37" t="s">
        <v>1264</v>
      </c>
      <c r="B277" s="38" t="s">
        <v>1265</v>
      </c>
      <c r="C277" s="39">
        <v>585</v>
      </c>
      <c r="D277" s="50" t="s">
        <v>1266</v>
      </c>
      <c r="E277" s="127">
        <v>14849</v>
      </c>
      <c r="F277" s="28">
        <v>11879</v>
      </c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  <c r="AA277" s="133"/>
      <c r="AB277" s="133"/>
      <c r="AC277" s="133"/>
      <c r="AD277" s="133"/>
      <c r="AE277" s="133"/>
      <c r="AF277" s="133"/>
      <c r="AG277" s="133"/>
      <c r="AH277" s="133"/>
      <c r="AI277" s="133"/>
      <c r="AJ277" s="133"/>
      <c r="AK277" s="133"/>
      <c r="AL277" s="133"/>
      <c r="AM277" s="133"/>
      <c r="AN277" s="133"/>
      <c r="AO277" s="133"/>
      <c r="AP277" s="133"/>
      <c r="AQ277" s="133"/>
      <c r="AR277" s="133"/>
      <c r="AS277" s="133"/>
    </row>
    <row r="278" spans="1:45" ht="12.75" customHeight="1">
      <c r="A278" s="37" t="s">
        <v>1267</v>
      </c>
      <c r="B278" s="38" t="s">
        <v>1268</v>
      </c>
      <c r="C278" s="39">
        <v>575</v>
      </c>
      <c r="D278" s="28" t="s">
        <v>1269</v>
      </c>
      <c r="E278" s="127">
        <v>12999</v>
      </c>
      <c r="F278" s="28">
        <v>10399</v>
      </c>
    </row>
    <row r="279" spans="1:45" ht="12.75" customHeight="1">
      <c r="A279" s="37" t="s">
        <v>1270</v>
      </c>
      <c r="B279" s="38" t="s">
        <v>1271</v>
      </c>
      <c r="C279" s="39">
        <v>575</v>
      </c>
      <c r="D279" s="50" t="s">
        <v>1272</v>
      </c>
      <c r="E279" s="127">
        <v>13799</v>
      </c>
      <c r="F279" s="28">
        <v>11039</v>
      </c>
    </row>
    <row r="280" spans="1:45" ht="12.75" customHeight="1">
      <c r="A280" s="37" t="s">
        <v>1273</v>
      </c>
      <c r="B280" s="38" t="s">
        <v>1274</v>
      </c>
      <c r="C280" s="39">
        <v>575</v>
      </c>
      <c r="D280" s="28" t="s">
        <v>1275</v>
      </c>
      <c r="E280" s="127">
        <v>14899</v>
      </c>
      <c r="F280" s="28">
        <v>11919</v>
      </c>
    </row>
    <row r="281" spans="1:45" ht="12.75" customHeight="1">
      <c r="A281" s="37" t="s">
        <v>1276</v>
      </c>
      <c r="B281" s="38" t="s">
        <v>1277</v>
      </c>
      <c r="C281" s="39">
        <v>575</v>
      </c>
      <c r="D281" s="28" t="s">
        <v>1278</v>
      </c>
      <c r="E281" s="127">
        <v>14899</v>
      </c>
      <c r="F281" s="28">
        <v>11919</v>
      </c>
    </row>
    <row r="282" spans="1:45" ht="12.75" customHeight="1">
      <c r="A282" s="37" t="s">
        <v>1279</v>
      </c>
      <c r="B282" s="38" t="s">
        <v>1280</v>
      </c>
      <c r="C282" s="39">
        <v>575</v>
      </c>
      <c r="D282" s="28" t="s">
        <v>1281</v>
      </c>
      <c r="E282" s="127">
        <v>14899</v>
      </c>
      <c r="F282" s="28">
        <v>11919</v>
      </c>
    </row>
    <row r="283" spans="1:45" ht="12.75" customHeight="1">
      <c r="A283" s="37" t="s">
        <v>1282</v>
      </c>
      <c r="B283" s="38" t="s">
        <v>1283</v>
      </c>
      <c r="C283" s="39">
        <v>575</v>
      </c>
      <c r="D283" s="28" t="s">
        <v>1284</v>
      </c>
      <c r="E283" s="127">
        <v>14899</v>
      </c>
      <c r="F283" s="28">
        <v>11919</v>
      </c>
    </row>
    <row r="284" spans="1:45" ht="12.75" customHeight="1">
      <c r="A284" s="37" t="s">
        <v>1285</v>
      </c>
      <c r="B284" s="38" t="s">
        <v>1286</v>
      </c>
      <c r="C284" s="39">
        <v>575</v>
      </c>
      <c r="D284" s="28" t="s">
        <v>1287</v>
      </c>
      <c r="E284" s="127">
        <v>14899</v>
      </c>
      <c r="F284" s="28">
        <v>11919</v>
      </c>
    </row>
    <row r="285" spans="1:45" ht="12.75" customHeight="1">
      <c r="A285" s="37" t="s">
        <v>1288</v>
      </c>
      <c r="B285" s="38" t="s">
        <v>1289</v>
      </c>
      <c r="C285" s="39">
        <v>575</v>
      </c>
      <c r="D285" s="28" t="s">
        <v>1290</v>
      </c>
      <c r="E285" s="127">
        <v>14899</v>
      </c>
      <c r="F285" s="28">
        <v>11919</v>
      </c>
    </row>
    <row r="286" spans="1:45" ht="12.75" customHeight="1">
      <c r="A286" s="37" t="s">
        <v>1291</v>
      </c>
      <c r="B286" s="38" t="s">
        <v>1292</v>
      </c>
      <c r="C286" s="39">
        <v>575</v>
      </c>
      <c r="D286" s="28" t="s">
        <v>1293</v>
      </c>
      <c r="E286" s="127">
        <v>14899</v>
      </c>
      <c r="F286" s="28">
        <v>11919</v>
      </c>
    </row>
    <row r="287" spans="1:45" ht="12.75" customHeight="1">
      <c r="A287" s="37" t="s">
        <v>1294</v>
      </c>
      <c r="B287" s="38" t="s">
        <v>1295</v>
      </c>
      <c r="C287" s="39">
        <v>575</v>
      </c>
      <c r="D287" s="28" t="s">
        <v>1296</v>
      </c>
      <c r="E287" s="127">
        <v>14899</v>
      </c>
      <c r="F287" s="28">
        <v>11919</v>
      </c>
    </row>
    <row r="288" spans="1:45" ht="12.75" customHeight="1">
      <c r="A288" s="37" t="s">
        <v>1297</v>
      </c>
      <c r="B288" s="38" t="s">
        <v>1298</v>
      </c>
      <c r="C288" s="39">
        <v>575</v>
      </c>
      <c r="D288" s="28" t="s">
        <v>1299</v>
      </c>
      <c r="E288" s="127">
        <v>14899</v>
      </c>
      <c r="F288" s="28">
        <v>11919</v>
      </c>
    </row>
    <row r="289" spans="1:45" ht="12.75" customHeight="1">
      <c r="A289" s="37" t="s">
        <v>1300</v>
      </c>
      <c r="B289" s="38" t="s">
        <v>1301</v>
      </c>
      <c r="C289" s="39">
        <v>575</v>
      </c>
      <c r="D289" s="28" t="s">
        <v>1302</v>
      </c>
      <c r="E289" s="127">
        <v>14899</v>
      </c>
      <c r="F289" s="28">
        <v>11919</v>
      </c>
    </row>
    <row r="290" spans="1:45" ht="12.75" customHeight="1">
      <c r="A290" s="37" t="s">
        <v>1303</v>
      </c>
      <c r="B290" s="38" t="s">
        <v>1304</v>
      </c>
      <c r="C290" s="39">
        <v>575</v>
      </c>
      <c r="D290" s="28" t="s">
        <v>1305</v>
      </c>
      <c r="E290" s="127">
        <v>14899</v>
      </c>
      <c r="F290" s="28">
        <v>11919</v>
      </c>
    </row>
    <row r="291" spans="1:45" ht="12.75" customHeight="1">
      <c r="A291" s="37" t="s">
        <v>1306</v>
      </c>
      <c r="B291" s="38" t="s">
        <v>1307</v>
      </c>
      <c r="C291" s="39">
        <v>575</v>
      </c>
      <c r="D291" s="28" t="s">
        <v>1308</v>
      </c>
      <c r="E291" s="127">
        <v>14899</v>
      </c>
      <c r="F291" s="28">
        <v>11919</v>
      </c>
    </row>
    <row r="292" spans="1:45" ht="12.75" customHeight="1">
      <c r="A292" s="37" t="s">
        <v>1309</v>
      </c>
      <c r="B292" s="38" t="s">
        <v>1310</v>
      </c>
      <c r="C292" s="39">
        <v>575</v>
      </c>
      <c r="D292" s="28" t="s">
        <v>1311</v>
      </c>
      <c r="E292" s="127">
        <v>14899</v>
      </c>
      <c r="F292" s="28">
        <v>11919</v>
      </c>
    </row>
    <row r="293" spans="1:45" ht="12.75" customHeight="1">
      <c r="A293" s="37" t="s">
        <v>1312</v>
      </c>
      <c r="B293" s="38" t="s">
        <v>1313</v>
      </c>
      <c r="C293" s="39">
        <v>575</v>
      </c>
      <c r="D293" s="28" t="s">
        <v>1314</v>
      </c>
      <c r="E293" s="127">
        <v>14899</v>
      </c>
      <c r="F293" s="28">
        <v>11919</v>
      </c>
    </row>
    <row r="294" spans="1:45" ht="12.75" customHeight="1">
      <c r="A294" s="37" t="s">
        <v>1315</v>
      </c>
      <c r="B294" s="38" t="s">
        <v>1316</v>
      </c>
      <c r="C294" s="39">
        <v>575</v>
      </c>
      <c r="D294" s="28" t="s">
        <v>1317</v>
      </c>
      <c r="E294" s="127">
        <v>14899</v>
      </c>
      <c r="F294" s="28">
        <v>11919</v>
      </c>
    </row>
    <row r="295" spans="1:45" ht="12.75" customHeight="1">
      <c r="A295" s="37" t="s">
        <v>1318</v>
      </c>
      <c r="B295" s="38" t="s">
        <v>1319</v>
      </c>
      <c r="C295" s="39">
        <v>575</v>
      </c>
      <c r="D295" s="28" t="s">
        <v>1320</v>
      </c>
      <c r="E295" s="127">
        <v>14899</v>
      </c>
      <c r="F295" s="28">
        <v>11919</v>
      </c>
    </row>
    <row r="296" spans="1:45" ht="12.75" customHeight="1">
      <c r="A296" s="37" t="s">
        <v>1321</v>
      </c>
      <c r="B296" s="38" t="s">
        <v>1322</v>
      </c>
      <c r="C296" s="39">
        <v>575</v>
      </c>
      <c r="D296" s="28" t="s">
        <v>1323</v>
      </c>
      <c r="E296" s="127">
        <v>14899</v>
      </c>
      <c r="F296" s="28">
        <v>11919</v>
      </c>
    </row>
    <row r="297" spans="1:45" ht="12.75" customHeight="1">
      <c r="A297" s="37" t="s">
        <v>1324</v>
      </c>
      <c r="B297" s="38" t="s">
        <v>1325</v>
      </c>
      <c r="C297" s="39">
        <v>575</v>
      </c>
      <c r="D297" s="28" t="s">
        <v>1326</v>
      </c>
      <c r="E297" s="127">
        <v>14899</v>
      </c>
      <c r="F297" s="28">
        <v>11919</v>
      </c>
    </row>
    <row r="298" spans="1:45" ht="12.75" customHeight="1">
      <c r="A298" s="37" t="s">
        <v>1327</v>
      </c>
      <c r="B298" s="38" t="s">
        <v>1328</v>
      </c>
      <c r="C298" s="39">
        <v>575</v>
      </c>
      <c r="D298" s="28" t="s">
        <v>1329</v>
      </c>
      <c r="E298" s="127">
        <v>12999</v>
      </c>
      <c r="F298" s="28">
        <v>10399</v>
      </c>
    </row>
    <row r="299" spans="1:45" ht="12.75" customHeight="1">
      <c r="A299" s="37" t="s">
        <v>1330</v>
      </c>
      <c r="B299" s="38" t="s">
        <v>1331</v>
      </c>
      <c r="C299" s="39">
        <v>575</v>
      </c>
      <c r="D299" s="50" t="s">
        <v>1332</v>
      </c>
      <c r="E299" s="127">
        <v>13799</v>
      </c>
      <c r="F299" s="28">
        <v>11039</v>
      </c>
    </row>
    <row r="300" spans="1:45" ht="12.75" customHeight="1">
      <c r="A300" s="37" t="s">
        <v>1333</v>
      </c>
      <c r="B300" s="38" t="s">
        <v>1334</v>
      </c>
      <c r="C300" s="39">
        <v>575</v>
      </c>
      <c r="D300" s="28" t="s">
        <v>1335</v>
      </c>
      <c r="E300" s="127">
        <v>14899</v>
      </c>
      <c r="F300" s="28">
        <v>11919</v>
      </c>
    </row>
    <row r="301" spans="1:45" s="51" customFormat="1">
      <c r="A301" s="37" t="s">
        <v>1336</v>
      </c>
      <c r="B301" s="38" t="s">
        <v>1337</v>
      </c>
      <c r="C301" s="39">
        <v>575</v>
      </c>
      <c r="D301" s="50" t="s">
        <v>1338</v>
      </c>
      <c r="E301" s="127">
        <v>14899</v>
      </c>
      <c r="F301" s="28">
        <v>11919</v>
      </c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  <c r="Z301" s="133"/>
      <c r="AA301" s="133"/>
      <c r="AB301" s="133"/>
      <c r="AC301" s="133"/>
      <c r="AD301" s="133"/>
      <c r="AE301" s="133"/>
      <c r="AF301" s="133"/>
      <c r="AG301" s="133"/>
      <c r="AH301" s="133"/>
      <c r="AI301" s="133"/>
      <c r="AJ301" s="133"/>
      <c r="AK301" s="133"/>
      <c r="AL301" s="133"/>
      <c r="AM301" s="133"/>
      <c r="AN301" s="133"/>
      <c r="AO301" s="133"/>
      <c r="AP301" s="133"/>
      <c r="AQ301" s="133"/>
      <c r="AR301" s="133"/>
      <c r="AS301" s="133"/>
    </row>
    <row r="302" spans="1:45" s="51" customFormat="1">
      <c r="A302" s="37" t="s">
        <v>1339</v>
      </c>
      <c r="B302" s="38" t="s">
        <v>1340</v>
      </c>
      <c r="C302" s="39">
        <v>575</v>
      </c>
      <c r="D302" s="50" t="s">
        <v>1341</v>
      </c>
      <c r="E302" s="127">
        <v>14899</v>
      </c>
      <c r="F302" s="28">
        <v>11919</v>
      </c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  <c r="Z302" s="133"/>
      <c r="AA302" s="133"/>
      <c r="AB302" s="133"/>
      <c r="AC302" s="133"/>
      <c r="AD302" s="133"/>
      <c r="AE302" s="133"/>
      <c r="AF302" s="133"/>
      <c r="AG302" s="133"/>
      <c r="AH302" s="133"/>
      <c r="AI302" s="133"/>
      <c r="AJ302" s="133"/>
      <c r="AK302" s="133"/>
      <c r="AL302" s="133"/>
      <c r="AM302" s="133"/>
      <c r="AN302" s="133"/>
      <c r="AO302" s="133"/>
      <c r="AP302" s="133"/>
      <c r="AQ302" s="133"/>
      <c r="AR302" s="133"/>
      <c r="AS302" s="133"/>
    </row>
    <row r="303" spans="1:45" s="51" customFormat="1">
      <c r="A303" s="37" t="s">
        <v>1342</v>
      </c>
      <c r="B303" s="38" t="s">
        <v>1343</v>
      </c>
      <c r="C303" s="39">
        <v>575</v>
      </c>
      <c r="D303" s="50" t="s">
        <v>1344</v>
      </c>
      <c r="E303" s="127">
        <v>14899</v>
      </c>
      <c r="F303" s="28">
        <v>11919</v>
      </c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  <c r="Z303" s="133"/>
      <c r="AA303" s="133"/>
      <c r="AB303" s="133"/>
      <c r="AC303" s="133"/>
      <c r="AD303" s="133"/>
      <c r="AE303" s="133"/>
      <c r="AF303" s="133"/>
      <c r="AG303" s="133"/>
      <c r="AH303" s="133"/>
      <c r="AI303" s="133"/>
      <c r="AJ303" s="133"/>
      <c r="AK303" s="133"/>
      <c r="AL303" s="133"/>
      <c r="AM303" s="133"/>
      <c r="AN303" s="133"/>
      <c r="AO303" s="133"/>
      <c r="AP303" s="133"/>
      <c r="AQ303" s="133"/>
      <c r="AR303" s="133"/>
      <c r="AS303" s="133"/>
    </row>
    <row r="304" spans="1:45" s="51" customFormat="1">
      <c r="A304" s="37" t="s">
        <v>1345</v>
      </c>
      <c r="B304" s="38" t="s">
        <v>1346</v>
      </c>
      <c r="C304" s="39">
        <v>575</v>
      </c>
      <c r="D304" s="50" t="s">
        <v>1347</v>
      </c>
      <c r="E304" s="127">
        <v>14899</v>
      </c>
      <c r="F304" s="28">
        <v>11919</v>
      </c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  <c r="Z304" s="133"/>
      <c r="AA304" s="133"/>
      <c r="AB304" s="133"/>
      <c r="AC304" s="133"/>
      <c r="AD304" s="133"/>
      <c r="AE304" s="133"/>
      <c r="AF304" s="133"/>
      <c r="AG304" s="133"/>
      <c r="AH304" s="133"/>
      <c r="AI304" s="133"/>
      <c r="AJ304" s="133"/>
      <c r="AK304" s="133"/>
      <c r="AL304" s="133"/>
      <c r="AM304" s="133"/>
      <c r="AN304" s="133"/>
      <c r="AO304" s="133"/>
      <c r="AP304" s="133"/>
      <c r="AQ304" s="133"/>
      <c r="AR304" s="133"/>
      <c r="AS304" s="133"/>
    </row>
    <row r="305" spans="1:45" s="51" customFormat="1">
      <c r="A305" s="37" t="s">
        <v>1348</v>
      </c>
      <c r="B305" s="38" t="s">
        <v>1349</v>
      </c>
      <c r="C305" s="39">
        <v>575</v>
      </c>
      <c r="D305" s="50" t="s">
        <v>1350</v>
      </c>
      <c r="E305" s="127">
        <v>14899</v>
      </c>
      <c r="F305" s="28">
        <v>11919</v>
      </c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  <c r="Z305" s="133"/>
      <c r="AA305" s="133"/>
      <c r="AB305" s="133"/>
      <c r="AC305" s="133"/>
      <c r="AD305" s="133"/>
      <c r="AE305" s="133"/>
      <c r="AF305" s="133"/>
      <c r="AG305" s="133"/>
      <c r="AH305" s="133"/>
      <c r="AI305" s="133"/>
      <c r="AJ305" s="133"/>
      <c r="AK305" s="133"/>
      <c r="AL305" s="133"/>
      <c r="AM305" s="133"/>
      <c r="AN305" s="133"/>
      <c r="AO305" s="133"/>
      <c r="AP305" s="133"/>
      <c r="AQ305" s="133"/>
      <c r="AR305" s="133"/>
      <c r="AS305" s="133"/>
    </row>
    <row r="306" spans="1:45" s="51" customFormat="1">
      <c r="A306" s="37" t="s">
        <v>1351</v>
      </c>
      <c r="B306" s="38" t="s">
        <v>1352</v>
      </c>
      <c r="C306" s="39">
        <v>575</v>
      </c>
      <c r="D306" s="50" t="s">
        <v>1353</v>
      </c>
      <c r="E306" s="127">
        <v>14899</v>
      </c>
      <c r="F306" s="28">
        <v>11919</v>
      </c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  <c r="Z306" s="133"/>
      <c r="AA306" s="133"/>
      <c r="AB306" s="133"/>
      <c r="AC306" s="133"/>
      <c r="AD306" s="133"/>
      <c r="AE306" s="133"/>
      <c r="AF306" s="133"/>
      <c r="AG306" s="133"/>
      <c r="AH306" s="133"/>
      <c r="AI306" s="133"/>
      <c r="AJ306" s="133"/>
      <c r="AK306" s="133"/>
      <c r="AL306" s="133"/>
      <c r="AM306" s="133"/>
      <c r="AN306" s="133"/>
      <c r="AO306" s="133"/>
      <c r="AP306" s="133"/>
      <c r="AQ306" s="133"/>
      <c r="AR306" s="133"/>
      <c r="AS306" s="133"/>
    </row>
    <row r="307" spans="1:45" s="51" customFormat="1">
      <c r="A307" s="37" t="s">
        <v>1354</v>
      </c>
      <c r="B307" s="38" t="s">
        <v>1355</v>
      </c>
      <c r="C307" s="39">
        <v>575</v>
      </c>
      <c r="D307" s="50" t="s">
        <v>1356</v>
      </c>
      <c r="E307" s="127">
        <v>14899</v>
      </c>
      <c r="F307" s="28">
        <v>11919</v>
      </c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  <c r="Z307" s="133"/>
      <c r="AA307" s="133"/>
      <c r="AB307" s="133"/>
      <c r="AC307" s="133"/>
      <c r="AD307" s="133"/>
      <c r="AE307" s="133"/>
      <c r="AF307" s="133"/>
      <c r="AG307" s="133"/>
      <c r="AH307" s="133"/>
      <c r="AI307" s="133"/>
      <c r="AJ307" s="133"/>
      <c r="AK307" s="133"/>
      <c r="AL307" s="133"/>
      <c r="AM307" s="133"/>
      <c r="AN307" s="133"/>
      <c r="AO307" s="133"/>
      <c r="AP307" s="133"/>
      <c r="AQ307" s="133"/>
      <c r="AR307" s="133"/>
      <c r="AS307" s="133"/>
    </row>
    <row r="308" spans="1:45" s="51" customFormat="1">
      <c r="A308" s="37" t="s">
        <v>1357</v>
      </c>
      <c r="B308" s="38" t="s">
        <v>1358</v>
      </c>
      <c r="C308" s="39">
        <v>575</v>
      </c>
      <c r="D308" s="50" t="s">
        <v>1359</v>
      </c>
      <c r="E308" s="127">
        <v>14899</v>
      </c>
      <c r="F308" s="28">
        <v>11919</v>
      </c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  <c r="Z308" s="133"/>
      <c r="AA308" s="133"/>
      <c r="AB308" s="133"/>
      <c r="AC308" s="133"/>
      <c r="AD308" s="133"/>
      <c r="AE308" s="133"/>
      <c r="AF308" s="133"/>
      <c r="AG308" s="133"/>
      <c r="AH308" s="133"/>
      <c r="AI308" s="133"/>
      <c r="AJ308" s="133"/>
      <c r="AK308" s="133"/>
      <c r="AL308" s="133"/>
      <c r="AM308" s="133"/>
      <c r="AN308" s="133"/>
      <c r="AO308" s="133"/>
      <c r="AP308" s="133"/>
      <c r="AQ308" s="133"/>
      <c r="AR308" s="133"/>
      <c r="AS308" s="133"/>
    </row>
    <row r="309" spans="1:45" s="51" customFormat="1">
      <c r="A309" s="37" t="s">
        <v>1360</v>
      </c>
      <c r="B309" s="38" t="s">
        <v>1361</v>
      </c>
      <c r="C309" s="39">
        <v>575</v>
      </c>
      <c r="D309" s="50" t="s">
        <v>1362</v>
      </c>
      <c r="E309" s="127">
        <v>14899</v>
      </c>
      <c r="F309" s="28">
        <v>11919</v>
      </c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  <c r="Z309" s="133"/>
      <c r="AA309" s="133"/>
      <c r="AB309" s="133"/>
      <c r="AC309" s="133"/>
      <c r="AD309" s="133"/>
      <c r="AE309" s="133"/>
      <c r="AF309" s="133"/>
      <c r="AG309" s="133"/>
      <c r="AH309" s="133"/>
      <c r="AI309" s="133"/>
      <c r="AJ309" s="133"/>
      <c r="AK309" s="133"/>
      <c r="AL309" s="133"/>
      <c r="AM309" s="133"/>
      <c r="AN309" s="133"/>
      <c r="AO309" s="133"/>
      <c r="AP309" s="133"/>
      <c r="AQ309" s="133"/>
      <c r="AR309" s="133"/>
      <c r="AS309" s="133"/>
    </row>
    <row r="310" spans="1:45" s="51" customFormat="1">
      <c r="A310" s="37" t="s">
        <v>1363</v>
      </c>
      <c r="B310" s="38" t="s">
        <v>1364</v>
      </c>
      <c r="C310" s="39">
        <v>575</v>
      </c>
      <c r="D310" s="50" t="s">
        <v>1365</v>
      </c>
      <c r="E310" s="127">
        <v>14899</v>
      </c>
      <c r="F310" s="28">
        <v>11919</v>
      </c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  <c r="Z310" s="133"/>
      <c r="AA310" s="133"/>
      <c r="AB310" s="133"/>
      <c r="AC310" s="133"/>
      <c r="AD310" s="133"/>
      <c r="AE310" s="133"/>
      <c r="AF310" s="133"/>
      <c r="AG310" s="133"/>
      <c r="AH310" s="133"/>
      <c r="AI310" s="133"/>
      <c r="AJ310" s="133"/>
      <c r="AK310" s="133"/>
      <c r="AL310" s="133"/>
      <c r="AM310" s="133"/>
      <c r="AN310" s="133"/>
      <c r="AO310" s="133"/>
      <c r="AP310" s="133"/>
      <c r="AQ310" s="133"/>
      <c r="AR310" s="133"/>
      <c r="AS310" s="133"/>
    </row>
    <row r="311" spans="1:45" s="51" customFormat="1">
      <c r="A311" s="37" t="s">
        <v>1366</v>
      </c>
      <c r="B311" s="38" t="s">
        <v>1367</v>
      </c>
      <c r="C311" s="39">
        <v>575</v>
      </c>
      <c r="D311" s="50" t="s">
        <v>1368</v>
      </c>
      <c r="E311" s="127">
        <v>14899</v>
      </c>
      <c r="F311" s="28">
        <v>11919</v>
      </c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  <c r="Z311" s="133"/>
      <c r="AA311" s="133"/>
      <c r="AB311" s="133"/>
      <c r="AC311" s="133"/>
      <c r="AD311" s="133"/>
      <c r="AE311" s="133"/>
      <c r="AF311" s="133"/>
      <c r="AG311" s="133"/>
      <c r="AH311" s="133"/>
      <c r="AI311" s="133"/>
      <c r="AJ311" s="133"/>
      <c r="AK311" s="133"/>
      <c r="AL311" s="133"/>
      <c r="AM311" s="133"/>
      <c r="AN311" s="133"/>
      <c r="AO311" s="133"/>
      <c r="AP311" s="133"/>
      <c r="AQ311" s="133"/>
      <c r="AR311" s="133"/>
      <c r="AS311" s="133"/>
    </row>
    <row r="312" spans="1:45" s="51" customFormat="1">
      <c r="A312" s="37" t="s">
        <v>1369</v>
      </c>
      <c r="B312" s="38" t="s">
        <v>1370</v>
      </c>
      <c r="C312" s="39">
        <v>575</v>
      </c>
      <c r="D312" s="50" t="s">
        <v>1371</v>
      </c>
      <c r="E312" s="127">
        <v>14899</v>
      </c>
      <c r="F312" s="28">
        <v>11919</v>
      </c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  <c r="Z312" s="133"/>
      <c r="AA312" s="133"/>
      <c r="AB312" s="133"/>
      <c r="AC312" s="133"/>
      <c r="AD312" s="133"/>
      <c r="AE312" s="133"/>
      <c r="AF312" s="133"/>
      <c r="AG312" s="133"/>
      <c r="AH312" s="133"/>
      <c r="AI312" s="133"/>
      <c r="AJ312" s="133"/>
      <c r="AK312" s="133"/>
      <c r="AL312" s="133"/>
      <c r="AM312" s="133"/>
      <c r="AN312" s="133"/>
      <c r="AO312" s="133"/>
      <c r="AP312" s="133"/>
      <c r="AQ312" s="133"/>
      <c r="AR312" s="133"/>
      <c r="AS312" s="133"/>
    </row>
    <row r="313" spans="1:45" s="51" customFormat="1">
      <c r="A313" s="37" t="s">
        <v>1372</v>
      </c>
      <c r="B313" s="38" t="s">
        <v>1373</v>
      </c>
      <c r="C313" s="39">
        <v>575</v>
      </c>
      <c r="D313" s="50" t="s">
        <v>1374</v>
      </c>
      <c r="E313" s="127">
        <v>14899</v>
      </c>
      <c r="F313" s="28">
        <v>11919</v>
      </c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  <c r="Z313" s="133"/>
      <c r="AA313" s="133"/>
      <c r="AB313" s="133"/>
      <c r="AC313" s="133"/>
      <c r="AD313" s="133"/>
      <c r="AE313" s="133"/>
      <c r="AF313" s="133"/>
      <c r="AG313" s="133"/>
      <c r="AH313" s="133"/>
      <c r="AI313" s="133"/>
      <c r="AJ313" s="133"/>
      <c r="AK313" s="133"/>
      <c r="AL313" s="133"/>
      <c r="AM313" s="133"/>
      <c r="AN313" s="133"/>
      <c r="AO313" s="133"/>
      <c r="AP313" s="133"/>
      <c r="AQ313" s="133"/>
      <c r="AR313" s="133"/>
      <c r="AS313" s="133"/>
    </row>
    <row r="314" spans="1:45" s="51" customFormat="1">
      <c r="A314" s="37" t="s">
        <v>1375</v>
      </c>
      <c r="B314" s="38" t="s">
        <v>1376</v>
      </c>
      <c r="C314" s="39">
        <v>575</v>
      </c>
      <c r="D314" s="50" t="s">
        <v>1377</v>
      </c>
      <c r="E314" s="127">
        <v>14899</v>
      </c>
      <c r="F314" s="28">
        <v>11919</v>
      </c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  <c r="Z314" s="133"/>
      <c r="AA314" s="133"/>
      <c r="AB314" s="133"/>
      <c r="AC314" s="133"/>
      <c r="AD314" s="133"/>
      <c r="AE314" s="133"/>
      <c r="AF314" s="133"/>
      <c r="AG314" s="133"/>
      <c r="AH314" s="133"/>
      <c r="AI314" s="133"/>
      <c r="AJ314" s="133"/>
      <c r="AK314" s="133"/>
      <c r="AL314" s="133"/>
      <c r="AM314" s="133"/>
      <c r="AN314" s="133"/>
      <c r="AO314" s="133"/>
      <c r="AP314" s="133"/>
      <c r="AQ314" s="133"/>
      <c r="AR314" s="133"/>
      <c r="AS314" s="133"/>
    </row>
    <row r="315" spans="1:45" s="51" customFormat="1">
      <c r="A315" s="37" t="s">
        <v>1378</v>
      </c>
      <c r="B315" s="38" t="s">
        <v>1379</v>
      </c>
      <c r="C315" s="39">
        <v>575</v>
      </c>
      <c r="D315" s="50" t="s">
        <v>1380</v>
      </c>
      <c r="E315" s="127">
        <v>14899</v>
      </c>
      <c r="F315" s="28">
        <v>11919</v>
      </c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  <c r="Z315" s="133"/>
      <c r="AA315" s="133"/>
      <c r="AB315" s="133"/>
      <c r="AC315" s="133"/>
      <c r="AD315" s="133"/>
      <c r="AE315" s="133"/>
      <c r="AF315" s="133"/>
      <c r="AG315" s="133"/>
      <c r="AH315" s="133"/>
      <c r="AI315" s="133"/>
      <c r="AJ315" s="133"/>
      <c r="AK315" s="133"/>
      <c r="AL315" s="133"/>
      <c r="AM315" s="133"/>
      <c r="AN315" s="133"/>
      <c r="AO315" s="133"/>
      <c r="AP315" s="133"/>
      <c r="AQ315" s="133"/>
      <c r="AR315" s="133"/>
      <c r="AS315" s="133"/>
    </row>
    <row r="316" spans="1:45" s="51" customFormat="1">
      <c r="A316" s="37" t="s">
        <v>1381</v>
      </c>
      <c r="B316" s="38" t="s">
        <v>1382</v>
      </c>
      <c r="C316" s="39">
        <v>575</v>
      </c>
      <c r="D316" s="50" t="s">
        <v>1383</v>
      </c>
      <c r="E316" s="127">
        <v>14899</v>
      </c>
      <c r="F316" s="28">
        <v>11919</v>
      </c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  <c r="Z316" s="133"/>
      <c r="AA316" s="133"/>
      <c r="AB316" s="133"/>
      <c r="AC316" s="133"/>
      <c r="AD316" s="133"/>
      <c r="AE316" s="133"/>
      <c r="AF316" s="133"/>
      <c r="AG316" s="133"/>
      <c r="AH316" s="133"/>
      <c r="AI316" s="133"/>
      <c r="AJ316" s="133"/>
      <c r="AK316" s="133"/>
      <c r="AL316" s="133"/>
      <c r="AM316" s="133"/>
      <c r="AN316" s="133"/>
      <c r="AO316" s="133"/>
      <c r="AP316" s="133"/>
      <c r="AQ316" s="133"/>
      <c r="AR316" s="133"/>
      <c r="AS316" s="133"/>
    </row>
    <row r="317" spans="1:45" s="51" customFormat="1">
      <c r="A317" s="37" t="s">
        <v>1384</v>
      </c>
      <c r="B317" s="38" t="s">
        <v>1385</v>
      </c>
      <c r="C317" s="39">
        <v>575</v>
      </c>
      <c r="D317" s="50" t="s">
        <v>1386</v>
      </c>
      <c r="E317" s="127">
        <v>14899</v>
      </c>
      <c r="F317" s="28">
        <v>11919</v>
      </c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  <c r="Z317" s="133"/>
      <c r="AA317" s="133"/>
      <c r="AB317" s="133"/>
      <c r="AC317" s="133"/>
      <c r="AD317" s="133"/>
      <c r="AE317" s="133"/>
      <c r="AF317" s="133"/>
      <c r="AG317" s="133"/>
      <c r="AH317" s="133"/>
      <c r="AI317" s="133"/>
      <c r="AJ317" s="133"/>
      <c r="AK317" s="133"/>
      <c r="AL317" s="133"/>
      <c r="AM317" s="133"/>
      <c r="AN317" s="133"/>
      <c r="AO317" s="133"/>
      <c r="AP317" s="133"/>
      <c r="AQ317" s="133"/>
      <c r="AR317" s="133"/>
      <c r="AS317" s="133"/>
    </row>
    <row r="318" spans="1:45" ht="12.75" customHeight="1">
      <c r="A318" s="37" t="s">
        <v>1387</v>
      </c>
      <c r="B318" s="38" t="s">
        <v>1388</v>
      </c>
      <c r="C318" s="39">
        <v>745</v>
      </c>
      <c r="D318" s="28" t="s">
        <v>1389</v>
      </c>
      <c r="E318" s="127">
        <v>20499</v>
      </c>
      <c r="F318" s="28">
        <v>16189</v>
      </c>
    </row>
    <row r="319" spans="1:45" ht="12.6" customHeight="1">
      <c r="A319" s="37" t="s">
        <v>1390</v>
      </c>
      <c r="B319" s="38" t="s">
        <v>1391</v>
      </c>
      <c r="C319" s="39">
        <v>745</v>
      </c>
      <c r="D319" s="50" t="s">
        <v>1392</v>
      </c>
      <c r="E319" s="127">
        <v>21399</v>
      </c>
      <c r="F319" s="28">
        <v>16909</v>
      </c>
    </row>
    <row r="320" spans="1:45" ht="12.75" customHeight="1">
      <c r="A320" s="37" t="s">
        <v>1393</v>
      </c>
      <c r="B320" s="38" t="s">
        <v>1394</v>
      </c>
      <c r="C320" s="39">
        <v>745</v>
      </c>
      <c r="D320" s="28" t="s">
        <v>1395</v>
      </c>
      <c r="E320" s="127">
        <v>22699</v>
      </c>
      <c r="F320" s="28">
        <v>17929</v>
      </c>
    </row>
    <row r="321" spans="1:6" ht="12.75" customHeight="1">
      <c r="A321" s="37" t="s">
        <v>1396</v>
      </c>
      <c r="B321" s="38" t="s">
        <v>1397</v>
      </c>
      <c r="C321" s="39">
        <v>745</v>
      </c>
      <c r="D321" s="28" t="s">
        <v>1398</v>
      </c>
      <c r="E321" s="127">
        <v>22699</v>
      </c>
      <c r="F321" s="28">
        <v>17929</v>
      </c>
    </row>
    <row r="322" spans="1:6" ht="12.75" customHeight="1">
      <c r="A322" s="37" t="s">
        <v>1399</v>
      </c>
      <c r="B322" s="38" t="s">
        <v>1400</v>
      </c>
      <c r="C322" s="39">
        <v>745</v>
      </c>
      <c r="D322" s="28" t="s">
        <v>1401</v>
      </c>
      <c r="E322" s="127">
        <v>22699</v>
      </c>
      <c r="F322" s="28">
        <v>17929</v>
      </c>
    </row>
    <row r="323" spans="1:6" ht="12.75" customHeight="1">
      <c r="A323" s="37" t="s">
        <v>1402</v>
      </c>
      <c r="B323" s="38" t="s">
        <v>1403</v>
      </c>
      <c r="C323" s="39">
        <v>745</v>
      </c>
      <c r="D323" s="28" t="s">
        <v>1404</v>
      </c>
      <c r="E323" s="127">
        <v>22699</v>
      </c>
      <c r="F323" s="28">
        <v>17929</v>
      </c>
    </row>
    <row r="324" spans="1:6" ht="12.75" customHeight="1">
      <c r="A324" s="37" t="s">
        <v>1405</v>
      </c>
      <c r="B324" s="38" t="s">
        <v>1406</v>
      </c>
      <c r="C324" s="39">
        <v>745</v>
      </c>
      <c r="D324" s="28" t="s">
        <v>1407</v>
      </c>
      <c r="E324" s="127">
        <v>22699</v>
      </c>
      <c r="F324" s="28">
        <v>17929</v>
      </c>
    </row>
    <row r="325" spans="1:6" ht="12.75" customHeight="1">
      <c r="A325" s="37" t="s">
        <v>1408</v>
      </c>
      <c r="B325" s="38" t="s">
        <v>1409</v>
      </c>
      <c r="C325" s="39">
        <v>745</v>
      </c>
      <c r="D325" s="28" t="s">
        <v>1410</v>
      </c>
      <c r="E325" s="127">
        <v>22699</v>
      </c>
      <c r="F325" s="28">
        <v>17929</v>
      </c>
    </row>
    <row r="326" spans="1:6" ht="12.75" customHeight="1">
      <c r="A326" s="37" t="s">
        <v>1411</v>
      </c>
      <c r="B326" s="38" t="s">
        <v>1412</v>
      </c>
      <c r="C326" s="39">
        <v>745</v>
      </c>
      <c r="D326" s="28" t="s">
        <v>1413</v>
      </c>
      <c r="E326" s="127">
        <v>22699</v>
      </c>
      <c r="F326" s="28">
        <v>17929</v>
      </c>
    </row>
    <row r="327" spans="1:6" ht="12.75" customHeight="1">
      <c r="A327" s="37" t="s">
        <v>1414</v>
      </c>
      <c r="B327" s="38" t="s">
        <v>1415</v>
      </c>
      <c r="C327" s="39">
        <v>745</v>
      </c>
      <c r="D327" s="28" t="s">
        <v>1416</v>
      </c>
      <c r="E327" s="127">
        <v>22699</v>
      </c>
      <c r="F327" s="28">
        <v>17929</v>
      </c>
    </row>
    <row r="328" spans="1:6" ht="12.75" customHeight="1">
      <c r="A328" s="37" t="s">
        <v>1417</v>
      </c>
      <c r="B328" s="38" t="s">
        <v>1418</v>
      </c>
      <c r="C328" s="39">
        <v>745</v>
      </c>
      <c r="D328" s="28" t="s">
        <v>1419</v>
      </c>
      <c r="E328" s="127">
        <v>22699</v>
      </c>
      <c r="F328" s="28">
        <v>17929</v>
      </c>
    </row>
    <row r="329" spans="1:6" ht="12.75" customHeight="1">
      <c r="A329" s="37" t="s">
        <v>1420</v>
      </c>
      <c r="B329" s="38" t="s">
        <v>1421</v>
      </c>
      <c r="C329" s="39">
        <v>745</v>
      </c>
      <c r="D329" s="28" t="s">
        <v>1422</v>
      </c>
      <c r="E329" s="127">
        <v>22699</v>
      </c>
      <c r="F329" s="28">
        <v>17929</v>
      </c>
    </row>
    <row r="330" spans="1:6" ht="12.75" customHeight="1">
      <c r="A330" s="37" t="s">
        <v>1423</v>
      </c>
      <c r="B330" s="38" t="s">
        <v>1424</v>
      </c>
      <c r="C330" s="39">
        <v>745</v>
      </c>
      <c r="D330" s="28" t="s">
        <v>1425</v>
      </c>
      <c r="E330" s="127">
        <v>22699</v>
      </c>
      <c r="F330" s="28">
        <v>17929</v>
      </c>
    </row>
    <row r="331" spans="1:6" ht="12.75" customHeight="1">
      <c r="A331" s="37" t="s">
        <v>1426</v>
      </c>
      <c r="B331" s="38" t="s">
        <v>1427</v>
      </c>
      <c r="C331" s="39">
        <v>745</v>
      </c>
      <c r="D331" s="28" t="s">
        <v>1428</v>
      </c>
      <c r="E331" s="127">
        <v>22699</v>
      </c>
      <c r="F331" s="28">
        <v>17929</v>
      </c>
    </row>
    <row r="332" spans="1:6" ht="12.75" customHeight="1">
      <c r="A332" s="37" t="s">
        <v>1429</v>
      </c>
      <c r="B332" s="38" t="s">
        <v>1430</v>
      </c>
      <c r="C332" s="39">
        <v>747</v>
      </c>
      <c r="D332" s="28" t="s">
        <v>1431</v>
      </c>
      <c r="E332" s="127">
        <v>22699</v>
      </c>
      <c r="F332" s="28">
        <v>17929</v>
      </c>
    </row>
    <row r="333" spans="1:6" ht="12.75" customHeight="1">
      <c r="A333" s="37" t="s">
        <v>1432</v>
      </c>
      <c r="B333" s="38" t="s">
        <v>1433</v>
      </c>
      <c r="C333" s="39">
        <v>748</v>
      </c>
      <c r="D333" s="28" t="s">
        <v>1434</v>
      </c>
      <c r="E333" s="127">
        <v>22699</v>
      </c>
      <c r="F333" s="28">
        <v>17929</v>
      </c>
    </row>
    <row r="334" spans="1:6" ht="12.75" customHeight="1">
      <c r="A334" s="37" t="s">
        <v>1435</v>
      </c>
      <c r="B334" s="38" t="s">
        <v>1436</v>
      </c>
      <c r="C334" s="39">
        <v>749</v>
      </c>
      <c r="D334" s="28" t="s">
        <v>1437</v>
      </c>
      <c r="E334" s="127">
        <v>22699</v>
      </c>
      <c r="F334" s="28">
        <v>17929</v>
      </c>
    </row>
    <row r="335" spans="1:6" ht="12.75" customHeight="1">
      <c r="A335" s="37" t="s">
        <v>1438</v>
      </c>
      <c r="B335" s="38" t="s">
        <v>1439</v>
      </c>
      <c r="C335" s="39">
        <v>745</v>
      </c>
      <c r="D335" s="28" t="s">
        <v>1440</v>
      </c>
      <c r="E335" s="127">
        <v>22699</v>
      </c>
      <c r="F335" s="28">
        <v>17929</v>
      </c>
    </row>
    <row r="336" spans="1:6" ht="12.75" customHeight="1">
      <c r="A336" s="37" t="s">
        <v>1441</v>
      </c>
      <c r="B336" s="38" t="s">
        <v>1442</v>
      </c>
      <c r="C336" s="39">
        <v>745</v>
      </c>
      <c r="D336" s="28" t="s">
        <v>1443</v>
      </c>
      <c r="E336" s="127">
        <v>22699</v>
      </c>
      <c r="F336" s="28">
        <v>17929</v>
      </c>
    </row>
    <row r="337" spans="1:45" ht="12.75" customHeight="1">
      <c r="A337" s="37" t="s">
        <v>1444</v>
      </c>
      <c r="B337" s="38" t="s">
        <v>1445</v>
      </c>
      <c r="C337" s="39">
        <v>745</v>
      </c>
      <c r="D337" s="28" t="s">
        <v>1446</v>
      </c>
      <c r="E337" s="127">
        <v>22699</v>
      </c>
      <c r="F337" s="28">
        <v>17929</v>
      </c>
    </row>
    <row r="338" spans="1:45" ht="12.75" customHeight="1">
      <c r="A338" s="37" t="s">
        <v>1447</v>
      </c>
      <c r="B338" s="38" t="s">
        <v>1448</v>
      </c>
      <c r="C338" s="39">
        <v>745</v>
      </c>
      <c r="D338" s="28" t="s">
        <v>1449</v>
      </c>
      <c r="E338" s="127">
        <v>20499</v>
      </c>
      <c r="F338" s="28">
        <v>16189</v>
      </c>
    </row>
    <row r="339" spans="1:45" ht="12.6" customHeight="1">
      <c r="A339" s="37" t="s">
        <v>1450</v>
      </c>
      <c r="B339" s="38" t="s">
        <v>1451</v>
      </c>
      <c r="C339" s="39">
        <v>745</v>
      </c>
      <c r="D339" s="50" t="s">
        <v>1452</v>
      </c>
      <c r="E339" s="127">
        <v>21399</v>
      </c>
      <c r="F339" s="28">
        <v>16909</v>
      </c>
    </row>
    <row r="340" spans="1:45" ht="12.75" customHeight="1">
      <c r="A340" s="37" t="s">
        <v>1453</v>
      </c>
      <c r="B340" s="38" t="s">
        <v>1454</v>
      </c>
      <c r="C340" s="39">
        <v>745</v>
      </c>
      <c r="D340" s="28" t="s">
        <v>1455</v>
      </c>
      <c r="E340" s="127">
        <v>22699</v>
      </c>
      <c r="F340" s="28">
        <v>17929</v>
      </c>
    </row>
    <row r="341" spans="1:45" s="51" customFormat="1">
      <c r="A341" s="37" t="s">
        <v>1456</v>
      </c>
      <c r="B341" s="38" t="s">
        <v>1457</v>
      </c>
      <c r="C341" s="39">
        <v>745</v>
      </c>
      <c r="D341" s="50" t="s">
        <v>1458</v>
      </c>
      <c r="E341" s="127">
        <v>22699</v>
      </c>
      <c r="F341" s="28">
        <v>17929</v>
      </c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  <c r="Z341" s="133"/>
      <c r="AA341" s="133"/>
      <c r="AB341" s="133"/>
      <c r="AC341" s="133"/>
      <c r="AD341" s="133"/>
      <c r="AE341" s="133"/>
      <c r="AF341" s="133"/>
      <c r="AG341" s="133"/>
      <c r="AH341" s="133"/>
      <c r="AI341" s="133"/>
      <c r="AJ341" s="133"/>
      <c r="AK341" s="133"/>
      <c r="AL341" s="133"/>
      <c r="AM341" s="133"/>
      <c r="AN341" s="133"/>
      <c r="AO341" s="133"/>
      <c r="AP341" s="133"/>
      <c r="AQ341" s="133"/>
      <c r="AR341" s="133"/>
      <c r="AS341" s="133"/>
    </row>
    <row r="342" spans="1:45" s="51" customFormat="1">
      <c r="A342" s="37" t="s">
        <v>1459</v>
      </c>
      <c r="B342" s="38" t="s">
        <v>1460</v>
      </c>
      <c r="C342" s="39">
        <v>745</v>
      </c>
      <c r="D342" s="50" t="s">
        <v>1461</v>
      </c>
      <c r="E342" s="127">
        <v>22699</v>
      </c>
      <c r="F342" s="28">
        <v>17929</v>
      </c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  <c r="Z342" s="133"/>
      <c r="AA342" s="133"/>
      <c r="AB342" s="133"/>
      <c r="AC342" s="133"/>
      <c r="AD342" s="133"/>
      <c r="AE342" s="133"/>
      <c r="AF342" s="133"/>
      <c r="AG342" s="133"/>
      <c r="AH342" s="133"/>
      <c r="AI342" s="133"/>
      <c r="AJ342" s="133"/>
      <c r="AK342" s="133"/>
      <c r="AL342" s="133"/>
      <c r="AM342" s="133"/>
      <c r="AN342" s="133"/>
      <c r="AO342" s="133"/>
      <c r="AP342" s="133"/>
      <c r="AQ342" s="133"/>
      <c r="AR342" s="133"/>
      <c r="AS342" s="133"/>
    </row>
    <row r="343" spans="1:45" s="51" customFormat="1">
      <c r="A343" s="37" t="s">
        <v>1462</v>
      </c>
      <c r="B343" s="38" t="s">
        <v>1463</v>
      </c>
      <c r="C343" s="39">
        <v>745</v>
      </c>
      <c r="D343" s="50" t="s">
        <v>1464</v>
      </c>
      <c r="E343" s="127">
        <v>22699</v>
      </c>
      <c r="F343" s="28">
        <v>17929</v>
      </c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  <c r="X343" s="133"/>
      <c r="Y343" s="133"/>
      <c r="Z343" s="133"/>
      <c r="AA343" s="133"/>
      <c r="AB343" s="133"/>
      <c r="AC343" s="133"/>
      <c r="AD343" s="133"/>
      <c r="AE343" s="133"/>
      <c r="AF343" s="133"/>
      <c r="AG343" s="133"/>
      <c r="AH343" s="133"/>
      <c r="AI343" s="133"/>
      <c r="AJ343" s="133"/>
      <c r="AK343" s="133"/>
      <c r="AL343" s="133"/>
      <c r="AM343" s="133"/>
      <c r="AN343" s="133"/>
      <c r="AO343" s="133"/>
      <c r="AP343" s="133"/>
      <c r="AQ343" s="133"/>
      <c r="AR343" s="133"/>
      <c r="AS343" s="133"/>
    </row>
    <row r="344" spans="1:45" s="51" customFormat="1">
      <c r="A344" s="37" t="s">
        <v>1465</v>
      </c>
      <c r="B344" s="38" t="s">
        <v>1466</v>
      </c>
      <c r="C344" s="39">
        <v>745</v>
      </c>
      <c r="D344" s="50" t="s">
        <v>1467</v>
      </c>
      <c r="E344" s="127">
        <v>22699</v>
      </c>
      <c r="F344" s="28">
        <v>17929</v>
      </c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  <c r="X344" s="133"/>
      <c r="Y344" s="133"/>
      <c r="Z344" s="133"/>
      <c r="AA344" s="133"/>
      <c r="AB344" s="133"/>
      <c r="AC344" s="133"/>
      <c r="AD344" s="133"/>
      <c r="AE344" s="133"/>
      <c r="AF344" s="133"/>
      <c r="AG344" s="133"/>
      <c r="AH344" s="133"/>
      <c r="AI344" s="133"/>
      <c r="AJ344" s="133"/>
      <c r="AK344" s="133"/>
      <c r="AL344" s="133"/>
      <c r="AM344" s="133"/>
      <c r="AN344" s="133"/>
      <c r="AO344" s="133"/>
      <c r="AP344" s="133"/>
      <c r="AQ344" s="133"/>
      <c r="AR344" s="133"/>
      <c r="AS344" s="133"/>
    </row>
    <row r="345" spans="1:45" s="51" customFormat="1">
      <c r="A345" s="37" t="s">
        <v>1468</v>
      </c>
      <c r="B345" s="38" t="s">
        <v>1469</v>
      </c>
      <c r="C345" s="39">
        <v>745</v>
      </c>
      <c r="D345" s="50" t="s">
        <v>1470</v>
      </c>
      <c r="E345" s="127">
        <v>22699</v>
      </c>
      <c r="F345" s="28">
        <v>17929</v>
      </c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  <c r="X345" s="133"/>
      <c r="Y345" s="133"/>
      <c r="Z345" s="133"/>
      <c r="AA345" s="133"/>
      <c r="AB345" s="133"/>
      <c r="AC345" s="133"/>
      <c r="AD345" s="133"/>
      <c r="AE345" s="133"/>
      <c r="AF345" s="133"/>
      <c r="AG345" s="133"/>
      <c r="AH345" s="133"/>
      <c r="AI345" s="133"/>
      <c r="AJ345" s="133"/>
      <c r="AK345" s="133"/>
      <c r="AL345" s="133"/>
      <c r="AM345" s="133"/>
      <c r="AN345" s="133"/>
      <c r="AO345" s="133"/>
      <c r="AP345" s="133"/>
      <c r="AQ345" s="133"/>
      <c r="AR345" s="133"/>
      <c r="AS345" s="133"/>
    </row>
    <row r="346" spans="1:45" s="51" customFormat="1">
      <c r="A346" s="37" t="s">
        <v>1471</v>
      </c>
      <c r="B346" s="38" t="s">
        <v>1472</v>
      </c>
      <c r="C346" s="39">
        <v>745</v>
      </c>
      <c r="D346" s="50" t="s">
        <v>1473</v>
      </c>
      <c r="E346" s="127">
        <v>22699</v>
      </c>
      <c r="F346" s="28">
        <v>17929</v>
      </c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  <c r="X346" s="133"/>
      <c r="Y346" s="133"/>
      <c r="Z346" s="133"/>
      <c r="AA346" s="133"/>
      <c r="AB346" s="133"/>
      <c r="AC346" s="133"/>
      <c r="AD346" s="133"/>
      <c r="AE346" s="133"/>
      <c r="AF346" s="133"/>
      <c r="AG346" s="133"/>
      <c r="AH346" s="133"/>
      <c r="AI346" s="133"/>
      <c r="AJ346" s="133"/>
      <c r="AK346" s="133"/>
      <c r="AL346" s="133"/>
      <c r="AM346" s="133"/>
      <c r="AN346" s="133"/>
      <c r="AO346" s="133"/>
      <c r="AP346" s="133"/>
      <c r="AQ346" s="133"/>
      <c r="AR346" s="133"/>
      <c r="AS346" s="133"/>
    </row>
    <row r="347" spans="1:45" s="51" customFormat="1">
      <c r="A347" s="37" t="s">
        <v>1474</v>
      </c>
      <c r="B347" s="38" t="s">
        <v>1475</v>
      </c>
      <c r="C347" s="39">
        <v>745</v>
      </c>
      <c r="D347" s="50" t="s">
        <v>1476</v>
      </c>
      <c r="E347" s="127">
        <v>22699</v>
      </c>
      <c r="F347" s="28">
        <v>17929</v>
      </c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  <c r="X347" s="133"/>
      <c r="Y347" s="133"/>
      <c r="Z347" s="133"/>
      <c r="AA347" s="133"/>
      <c r="AB347" s="133"/>
      <c r="AC347" s="133"/>
      <c r="AD347" s="133"/>
      <c r="AE347" s="133"/>
      <c r="AF347" s="133"/>
      <c r="AG347" s="133"/>
      <c r="AH347" s="133"/>
      <c r="AI347" s="133"/>
      <c r="AJ347" s="133"/>
      <c r="AK347" s="133"/>
      <c r="AL347" s="133"/>
      <c r="AM347" s="133"/>
      <c r="AN347" s="133"/>
      <c r="AO347" s="133"/>
      <c r="AP347" s="133"/>
      <c r="AQ347" s="133"/>
      <c r="AR347" s="133"/>
      <c r="AS347" s="133"/>
    </row>
    <row r="348" spans="1:45" s="51" customFormat="1">
      <c r="A348" s="37" t="s">
        <v>1477</v>
      </c>
      <c r="B348" s="38" t="s">
        <v>1478</v>
      </c>
      <c r="C348" s="39">
        <v>745</v>
      </c>
      <c r="D348" s="50" t="s">
        <v>1479</v>
      </c>
      <c r="E348" s="127">
        <v>22699</v>
      </c>
      <c r="F348" s="28">
        <v>17929</v>
      </c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  <c r="X348" s="133"/>
      <c r="Y348" s="133"/>
      <c r="Z348" s="133"/>
      <c r="AA348" s="133"/>
      <c r="AB348" s="133"/>
      <c r="AC348" s="133"/>
      <c r="AD348" s="133"/>
      <c r="AE348" s="133"/>
      <c r="AF348" s="133"/>
      <c r="AG348" s="133"/>
      <c r="AH348" s="133"/>
      <c r="AI348" s="133"/>
      <c r="AJ348" s="133"/>
      <c r="AK348" s="133"/>
      <c r="AL348" s="133"/>
      <c r="AM348" s="133"/>
      <c r="AN348" s="133"/>
      <c r="AO348" s="133"/>
      <c r="AP348" s="133"/>
      <c r="AQ348" s="133"/>
      <c r="AR348" s="133"/>
      <c r="AS348" s="133"/>
    </row>
    <row r="349" spans="1:45" s="51" customFormat="1">
      <c r="A349" s="37" t="s">
        <v>1480</v>
      </c>
      <c r="B349" s="38" t="s">
        <v>1481</v>
      </c>
      <c r="C349" s="39">
        <v>745</v>
      </c>
      <c r="D349" s="50" t="s">
        <v>1482</v>
      </c>
      <c r="E349" s="127">
        <v>22699</v>
      </c>
      <c r="F349" s="28">
        <v>17929</v>
      </c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  <c r="X349" s="133"/>
      <c r="Y349" s="133"/>
      <c r="Z349" s="133"/>
      <c r="AA349" s="133"/>
      <c r="AB349" s="133"/>
      <c r="AC349" s="133"/>
      <c r="AD349" s="133"/>
      <c r="AE349" s="133"/>
      <c r="AF349" s="133"/>
      <c r="AG349" s="133"/>
      <c r="AH349" s="133"/>
      <c r="AI349" s="133"/>
      <c r="AJ349" s="133"/>
      <c r="AK349" s="133"/>
      <c r="AL349" s="133"/>
      <c r="AM349" s="133"/>
      <c r="AN349" s="133"/>
      <c r="AO349" s="133"/>
      <c r="AP349" s="133"/>
      <c r="AQ349" s="133"/>
      <c r="AR349" s="133"/>
      <c r="AS349" s="133"/>
    </row>
    <row r="350" spans="1:45" s="51" customFormat="1">
      <c r="A350" s="37" t="s">
        <v>1483</v>
      </c>
      <c r="B350" s="38" t="s">
        <v>1484</v>
      </c>
      <c r="C350" s="39">
        <v>745</v>
      </c>
      <c r="D350" s="50" t="s">
        <v>1485</v>
      </c>
      <c r="E350" s="127">
        <v>22699</v>
      </c>
      <c r="F350" s="28">
        <v>17929</v>
      </c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  <c r="Z350" s="133"/>
      <c r="AA350" s="133"/>
      <c r="AB350" s="133"/>
      <c r="AC350" s="133"/>
      <c r="AD350" s="133"/>
      <c r="AE350" s="133"/>
      <c r="AF350" s="133"/>
      <c r="AG350" s="133"/>
      <c r="AH350" s="133"/>
      <c r="AI350" s="133"/>
      <c r="AJ350" s="133"/>
      <c r="AK350" s="133"/>
      <c r="AL350" s="133"/>
      <c r="AM350" s="133"/>
      <c r="AN350" s="133"/>
      <c r="AO350" s="133"/>
      <c r="AP350" s="133"/>
      <c r="AQ350" s="133"/>
      <c r="AR350" s="133"/>
      <c r="AS350" s="133"/>
    </row>
    <row r="351" spans="1:45" s="51" customFormat="1">
      <c r="A351" s="37" t="s">
        <v>1486</v>
      </c>
      <c r="B351" s="38" t="s">
        <v>1487</v>
      </c>
      <c r="C351" s="39">
        <v>745</v>
      </c>
      <c r="D351" s="50" t="s">
        <v>1488</v>
      </c>
      <c r="E351" s="127">
        <v>22699</v>
      </c>
      <c r="F351" s="28">
        <v>17929</v>
      </c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  <c r="X351" s="133"/>
      <c r="Y351" s="133"/>
      <c r="Z351" s="133"/>
      <c r="AA351" s="133"/>
      <c r="AB351" s="133"/>
      <c r="AC351" s="133"/>
      <c r="AD351" s="133"/>
      <c r="AE351" s="133"/>
      <c r="AF351" s="133"/>
      <c r="AG351" s="133"/>
      <c r="AH351" s="133"/>
      <c r="AI351" s="133"/>
      <c r="AJ351" s="133"/>
      <c r="AK351" s="133"/>
      <c r="AL351" s="133"/>
      <c r="AM351" s="133"/>
      <c r="AN351" s="133"/>
      <c r="AO351" s="133"/>
      <c r="AP351" s="133"/>
      <c r="AQ351" s="133"/>
      <c r="AR351" s="133"/>
      <c r="AS351" s="133"/>
    </row>
    <row r="352" spans="1:45" s="51" customFormat="1">
      <c r="A352" s="37" t="s">
        <v>1489</v>
      </c>
      <c r="B352" s="38" t="s">
        <v>1490</v>
      </c>
      <c r="C352" s="39">
        <v>745</v>
      </c>
      <c r="D352" s="50" t="s">
        <v>1491</v>
      </c>
      <c r="E352" s="127">
        <v>22699</v>
      </c>
      <c r="F352" s="28">
        <v>17929</v>
      </c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  <c r="Z352" s="133"/>
      <c r="AA352" s="133"/>
      <c r="AB352" s="133"/>
      <c r="AC352" s="133"/>
      <c r="AD352" s="133"/>
      <c r="AE352" s="133"/>
      <c r="AF352" s="133"/>
      <c r="AG352" s="133"/>
      <c r="AH352" s="133"/>
      <c r="AI352" s="133"/>
      <c r="AJ352" s="133"/>
      <c r="AK352" s="133"/>
      <c r="AL352" s="133"/>
      <c r="AM352" s="133"/>
      <c r="AN352" s="133"/>
      <c r="AO352" s="133"/>
      <c r="AP352" s="133"/>
      <c r="AQ352" s="133"/>
      <c r="AR352" s="133"/>
      <c r="AS352" s="133"/>
    </row>
    <row r="353" spans="1:45" s="51" customFormat="1">
      <c r="A353" s="37" t="s">
        <v>1492</v>
      </c>
      <c r="B353" s="38" t="s">
        <v>1493</v>
      </c>
      <c r="C353" s="39">
        <v>745</v>
      </c>
      <c r="D353" s="50" t="s">
        <v>1494</v>
      </c>
      <c r="E353" s="127">
        <v>22699</v>
      </c>
      <c r="F353" s="28">
        <v>17929</v>
      </c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  <c r="X353" s="133"/>
      <c r="Y353" s="133"/>
      <c r="Z353" s="133"/>
      <c r="AA353" s="133"/>
      <c r="AB353" s="133"/>
      <c r="AC353" s="133"/>
      <c r="AD353" s="133"/>
      <c r="AE353" s="133"/>
      <c r="AF353" s="133"/>
      <c r="AG353" s="133"/>
      <c r="AH353" s="133"/>
      <c r="AI353" s="133"/>
      <c r="AJ353" s="133"/>
      <c r="AK353" s="133"/>
      <c r="AL353" s="133"/>
      <c r="AM353" s="133"/>
      <c r="AN353" s="133"/>
      <c r="AO353" s="133"/>
      <c r="AP353" s="133"/>
      <c r="AQ353" s="133"/>
      <c r="AR353" s="133"/>
      <c r="AS353" s="133"/>
    </row>
    <row r="354" spans="1:45" s="51" customFormat="1">
      <c r="A354" s="37" t="s">
        <v>1495</v>
      </c>
      <c r="B354" s="38" t="s">
        <v>1496</v>
      </c>
      <c r="C354" s="39">
        <v>745</v>
      </c>
      <c r="D354" s="50" t="s">
        <v>1497</v>
      </c>
      <c r="E354" s="127">
        <v>22699</v>
      </c>
      <c r="F354" s="28">
        <v>17929</v>
      </c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  <c r="Z354" s="133"/>
      <c r="AA354" s="133"/>
      <c r="AB354" s="133"/>
      <c r="AC354" s="133"/>
      <c r="AD354" s="133"/>
      <c r="AE354" s="133"/>
      <c r="AF354" s="133"/>
      <c r="AG354" s="133"/>
      <c r="AH354" s="133"/>
      <c r="AI354" s="133"/>
      <c r="AJ354" s="133"/>
      <c r="AK354" s="133"/>
      <c r="AL354" s="133"/>
      <c r="AM354" s="133"/>
      <c r="AN354" s="133"/>
      <c r="AO354" s="133"/>
      <c r="AP354" s="133"/>
      <c r="AQ354" s="133"/>
      <c r="AR354" s="133"/>
      <c r="AS354" s="133"/>
    </row>
    <row r="355" spans="1:45" s="51" customFormat="1">
      <c r="A355" s="37" t="s">
        <v>1498</v>
      </c>
      <c r="B355" s="38" t="s">
        <v>1499</v>
      </c>
      <c r="C355" s="39">
        <v>745</v>
      </c>
      <c r="D355" s="50" t="s">
        <v>1500</v>
      </c>
      <c r="E355" s="127">
        <v>22699</v>
      </c>
      <c r="F355" s="28">
        <v>17929</v>
      </c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  <c r="Z355" s="133"/>
      <c r="AA355" s="133"/>
      <c r="AB355" s="133"/>
      <c r="AC355" s="133"/>
      <c r="AD355" s="133"/>
      <c r="AE355" s="133"/>
      <c r="AF355" s="133"/>
      <c r="AG355" s="133"/>
      <c r="AH355" s="133"/>
      <c r="AI355" s="133"/>
      <c r="AJ355" s="133"/>
      <c r="AK355" s="133"/>
      <c r="AL355" s="133"/>
      <c r="AM355" s="133"/>
      <c r="AN355" s="133"/>
      <c r="AO355" s="133"/>
      <c r="AP355" s="133"/>
      <c r="AQ355" s="133"/>
      <c r="AR355" s="133"/>
      <c r="AS355" s="133"/>
    </row>
    <row r="356" spans="1:45" s="51" customFormat="1">
      <c r="A356" s="37" t="s">
        <v>1501</v>
      </c>
      <c r="B356" s="38" t="s">
        <v>1502</v>
      </c>
      <c r="C356" s="39">
        <v>745</v>
      </c>
      <c r="D356" s="50" t="s">
        <v>1503</v>
      </c>
      <c r="E356" s="127">
        <v>22699</v>
      </c>
      <c r="F356" s="28">
        <v>17929</v>
      </c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  <c r="Z356" s="133"/>
      <c r="AA356" s="133"/>
      <c r="AB356" s="133"/>
      <c r="AC356" s="133"/>
      <c r="AD356" s="133"/>
      <c r="AE356" s="133"/>
      <c r="AF356" s="133"/>
      <c r="AG356" s="133"/>
      <c r="AH356" s="133"/>
      <c r="AI356" s="133"/>
      <c r="AJ356" s="133"/>
      <c r="AK356" s="133"/>
      <c r="AL356" s="133"/>
      <c r="AM356" s="133"/>
      <c r="AN356" s="133"/>
      <c r="AO356" s="133"/>
      <c r="AP356" s="133"/>
      <c r="AQ356" s="133"/>
      <c r="AR356" s="133"/>
      <c r="AS356" s="133"/>
    </row>
    <row r="357" spans="1:45" s="51" customFormat="1">
      <c r="A357" s="37" t="s">
        <v>1504</v>
      </c>
      <c r="B357" s="38" t="s">
        <v>1505</v>
      </c>
      <c r="C357" s="39">
        <v>745</v>
      </c>
      <c r="D357" s="50" t="s">
        <v>1506</v>
      </c>
      <c r="E357" s="127">
        <v>22699</v>
      </c>
      <c r="F357" s="28">
        <v>17929</v>
      </c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3"/>
      <c r="Y357" s="133"/>
      <c r="Z357" s="133"/>
      <c r="AA357" s="133"/>
      <c r="AB357" s="133"/>
      <c r="AC357" s="133"/>
      <c r="AD357" s="133"/>
      <c r="AE357" s="133"/>
      <c r="AF357" s="133"/>
      <c r="AG357" s="133"/>
      <c r="AH357" s="133"/>
      <c r="AI357" s="133"/>
      <c r="AJ357" s="133"/>
      <c r="AK357" s="133"/>
      <c r="AL357" s="133"/>
      <c r="AM357" s="133"/>
      <c r="AN357" s="133"/>
      <c r="AO357" s="133"/>
      <c r="AP357" s="133"/>
      <c r="AQ357" s="133"/>
      <c r="AR357" s="133"/>
      <c r="AS357" s="133"/>
    </row>
    <row r="358" spans="1:45" ht="12.75" customHeight="1">
      <c r="A358" s="37" t="s">
        <v>1507</v>
      </c>
      <c r="B358" s="38" t="s">
        <v>908</v>
      </c>
      <c r="C358" s="39">
        <v>500</v>
      </c>
      <c r="D358" s="28" t="s">
        <v>1508</v>
      </c>
      <c r="E358" s="127">
        <v>10799</v>
      </c>
      <c r="F358" s="28">
        <v>8639</v>
      </c>
    </row>
    <row r="359" spans="1:45" ht="12.75" customHeight="1">
      <c r="A359" s="37" t="s">
        <v>1509</v>
      </c>
      <c r="B359" s="38" t="s">
        <v>914</v>
      </c>
      <c r="C359" s="39">
        <v>500</v>
      </c>
      <c r="D359" s="28" t="s">
        <v>1510</v>
      </c>
      <c r="E359" s="127">
        <v>12499</v>
      </c>
      <c r="F359" s="28">
        <v>9999</v>
      </c>
    </row>
    <row r="360" spans="1:45" ht="12.75" customHeight="1">
      <c r="A360" s="37" t="s">
        <v>1511</v>
      </c>
      <c r="B360" s="38" t="s">
        <v>917</v>
      </c>
      <c r="C360" s="39">
        <v>500</v>
      </c>
      <c r="D360" s="28" t="s">
        <v>1512</v>
      </c>
      <c r="E360" s="127">
        <v>12499</v>
      </c>
      <c r="F360" s="28">
        <v>9999</v>
      </c>
    </row>
    <row r="361" spans="1:45" ht="12.75" customHeight="1">
      <c r="A361" s="37" t="s">
        <v>1513</v>
      </c>
      <c r="B361" s="38" t="s">
        <v>920</v>
      </c>
      <c r="C361" s="39">
        <v>500</v>
      </c>
      <c r="D361" s="28" t="s">
        <v>1514</v>
      </c>
      <c r="E361" s="127">
        <v>12499</v>
      </c>
      <c r="F361" s="28">
        <v>9999</v>
      </c>
    </row>
    <row r="362" spans="1:45" ht="12.75" customHeight="1">
      <c r="A362" s="37" t="s">
        <v>1515</v>
      </c>
      <c r="B362" s="38" t="s">
        <v>923</v>
      </c>
      <c r="C362" s="39">
        <v>500</v>
      </c>
      <c r="D362" s="28" t="s">
        <v>1516</v>
      </c>
      <c r="E362" s="127">
        <v>12499</v>
      </c>
      <c r="F362" s="28">
        <v>9999</v>
      </c>
    </row>
    <row r="363" spans="1:45" ht="12.75" customHeight="1">
      <c r="A363" s="37" t="s">
        <v>1517</v>
      </c>
      <c r="B363" s="38" t="s">
        <v>926</v>
      </c>
      <c r="C363" s="39">
        <v>500</v>
      </c>
      <c r="D363" s="28" t="s">
        <v>1518</v>
      </c>
      <c r="E363" s="127">
        <v>12499</v>
      </c>
      <c r="F363" s="28">
        <v>9999</v>
      </c>
    </row>
    <row r="364" spans="1:45" ht="12.75" customHeight="1">
      <c r="A364" s="37" t="s">
        <v>1519</v>
      </c>
      <c r="B364" s="38" t="s">
        <v>929</v>
      </c>
      <c r="C364" s="39">
        <v>500</v>
      </c>
      <c r="D364" s="28" t="s">
        <v>1520</v>
      </c>
      <c r="E364" s="127">
        <v>12499</v>
      </c>
      <c r="F364" s="28">
        <v>9999</v>
      </c>
    </row>
    <row r="365" spans="1:45" ht="12.75" customHeight="1">
      <c r="A365" s="37" t="s">
        <v>1521</v>
      </c>
      <c r="B365" s="38" t="s">
        <v>932</v>
      </c>
      <c r="C365" s="39">
        <v>500</v>
      </c>
      <c r="D365" s="28" t="s">
        <v>1522</v>
      </c>
      <c r="E365" s="127">
        <v>12499</v>
      </c>
      <c r="F365" s="28">
        <v>9999</v>
      </c>
    </row>
    <row r="366" spans="1:45" ht="12.75" customHeight="1">
      <c r="A366" s="37" t="s">
        <v>1523</v>
      </c>
      <c r="B366" s="38" t="s">
        <v>935</v>
      </c>
      <c r="C366" s="39">
        <v>500</v>
      </c>
      <c r="D366" s="28" t="s">
        <v>1524</v>
      </c>
      <c r="E366" s="127">
        <v>12499</v>
      </c>
      <c r="F366" s="28">
        <v>9999</v>
      </c>
    </row>
    <row r="367" spans="1:45" ht="12.75" customHeight="1">
      <c r="A367" s="37" t="s">
        <v>1525</v>
      </c>
      <c r="B367" s="38" t="s">
        <v>938</v>
      </c>
      <c r="C367" s="39">
        <v>500</v>
      </c>
      <c r="D367" s="28" t="s">
        <v>1526</v>
      </c>
      <c r="E367" s="127">
        <v>12499</v>
      </c>
      <c r="F367" s="28">
        <v>9999</v>
      </c>
    </row>
    <row r="368" spans="1:45" ht="12.75" customHeight="1">
      <c r="A368" s="37" t="s">
        <v>1527</v>
      </c>
      <c r="B368" s="38" t="s">
        <v>941</v>
      </c>
      <c r="C368" s="39">
        <v>500</v>
      </c>
      <c r="D368" s="28" t="s">
        <v>1528</v>
      </c>
      <c r="E368" s="127">
        <v>12499</v>
      </c>
      <c r="F368" s="28">
        <v>9999</v>
      </c>
    </row>
    <row r="369" spans="1:45" ht="12.75" customHeight="1">
      <c r="A369" s="37" t="s">
        <v>1529</v>
      </c>
      <c r="B369" s="38" t="s">
        <v>944</v>
      </c>
      <c r="C369" s="39">
        <v>500</v>
      </c>
      <c r="D369" s="28" t="s">
        <v>1530</v>
      </c>
      <c r="E369" s="127">
        <v>12499</v>
      </c>
      <c r="F369" s="28">
        <v>9999</v>
      </c>
    </row>
    <row r="370" spans="1:45" ht="12.75" customHeight="1">
      <c r="A370" s="37" t="s">
        <v>1531</v>
      </c>
      <c r="B370" s="38" t="s">
        <v>947</v>
      </c>
      <c r="C370" s="39">
        <v>500</v>
      </c>
      <c r="D370" s="28" t="s">
        <v>1532</v>
      </c>
      <c r="E370" s="127">
        <v>12499</v>
      </c>
      <c r="F370" s="28">
        <v>9999</v>
      </c>
    </row>
    <row r="371" spans="1:45" ht="12.75" customHeight="1">
      <c r="A371" s="37" t="s">
        <v>1533</v>
      </c>
      <c r="B371" s="38" t="s">
        <v>950</v>
      </c>
      <c r="C371" s="39">
        <v>502</v>
      </c>
      <c r="D371" s="28" t="s">
        <v>1534</v>
      </c>
      <c r="E371" s="127">
        <v>12499</v>
      </c>
      <c r="F371" s="28">
        <v>9999</v>
      </c>
    </row>
    <row r="372" spans="1:45" ht="12.75" customHeight="1">
      <c r="A372" s="37" t="s">
        <v>1535</v>
      </c>
      <c r="B372" s="38" t="s">
        <v>953</v>
      </c>
      <c r="C372" s="39">
        <v>503</v>
      </c>
      <c r="D372" s="28" t="s">
        <v>1536</v>
      </c>
      <c r="E372" s="127">
        <v>12499</v>
      </c>
      <c r="F372" s="28">
        <v>9999</v>
      </c>
    </row>
    <row r="373" spans="1:45" ht="12.75" customHeight="1">
      <c r="A373" s="37" t="s">
        <v>1537</v>
      </c>
      <c r="B373" s="38" t="s">
        <v>956</v>
      </c>
      <c r="C373" s="39">
        <v>504</v>
      </c>
      <c r="D373" s="28" t="s">
        <v>1538</v>
      </c>
      <c r="E373" s="127">
        <v>12499</v>
      </c>
      <c r="F373" s="28">
        <v>9999</v>
      </c>
    </row>
    <row r="374" spans="1:45" ht="12.75" customHeight="1">
      <c r="A374" s="37" t="s">
        <v>1539</v>
      </c>
      <c r="B374" s="38" t="s">
        <v>959</v>
      </c>
      <c r="C374" s="39">
        <v>500</v>
      </c>
      <c r="D374" s="28" t="s">
        <v>1540</v>
      </c>
      <c r="E374" s="127">
        <v>12499</v>
      </c>
      <c r="F374" s="28">
        <v>9999</v>
      </c>
    </row>
    <row r="375" spans="1:45" ht="12.75" customHeight="1">
      <c r="A375" s="37" t="s">
        <v>1541</v>
      </c>
      <c r="B375" s="38" t="s">
        <v>962</v>
      </c>
      <c r="C375" s="39">
        <v>500</v>
      </c>
      <c r="D375" s="28" t="s">
        <v>1542</v>
      </c>
      <c r="E375" s="127">
        <v>12499</v>
      </c>
      <c r="F375" s="28">
        <v>9999</v>
      </c>
    </row>
    <row r="376" spans="1:45" ht="12.75" customHeight="1">
      <c r="A376" s="37" t="s">
        <v>1543</v>
      </c>
      <c r="B376" s="38" t="s">
        <v>965</v>
      </c>
      <c r="C376" s="39">
        <v>500</v>
      </c>
      <c r="D376" s="28" t="s">
        <v>1544</v>
      </c>
      <c r="E376" s="127">
        <v>12499</v>
      </c>
      <c r="F376" s="28">
        <v>9999</v>
      </c>
    </row>
    <row r="377" spans="1:45" ht="12.75" customHeight="1">
      <c r="A377" s="37" t="s">
        <v>1545</v>
      </c>
      <c r="B377" s="38" t="s">
        <v>968</v>
      </c>
      <c r="C377" s="39">
        <v>500</v>
      </c>
      <c r="D377" s="28" t="s">
        <v>1546</v>
      </c>
      <c r="E377" s="127">
        <v>10799</v>
      </c>
      <c r="F377" s="28">
        <v>8639</v>
      </c>
    </row>
    <row r="378" spans="1:45" ht="12.75" customHeight="1">
      <c r="A378" s="37" t="s">
        <v>1547</v>
      </c>
      <c r="B378" s="38" t="s">
        <v>974</v>
      </c>
      <c r="C378" s="39">
        <v>500</v>
      </c>
      <c r="D378" s="28" t="s">
        <v>1548</v>
      </c>
      <c r="E378" s="127">
        <v>12499</v>
      </c>
      <c r="F378" s="28">
        <v>9999</v>
      </c>
    </row>
    <row r="379" spans="1:45" s="51" customFormat="1">
      <c r="A379" s="37" t="s">
        <v>1549</v>
      </c>
      <c r="B379" s="38" t="s">
        <v>977</v>
      </c>
      <c r="C379" s="39">
        <v>500</v>
      </c>
      <c r="D379" s="50" t="s">
        <v>1550</v>
      </c>
      <c r="E379" s="127">
        <v>12499</v>
      </c>
      <c r="F379" s="28">
        <v>9999</v>
      </c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  <c r="Z379" s="133"/>
      <c r="AA379" s="133"/>
      <c r="AB379" s="133"/>
      <c r="AC379" s="133"/>
      <c r="AD379" s="133"/>
      <c r="AE379" s="133"/>
      <c r="AF379" s="133"/>
      <c r="AG379" s="133"/>
      <c r="AH379" s="133"/>
      <c r="AI379" s="133"/>
      <c r="AJ379" s="133"/>
      <c r="AK379" s="133"/>
      <c r="AL379" s="133"/>
      <c r="AM379" s="133"/>
      <c r="AN379" s="133"/>
      <c r="AO379" s="133"/>
      <c r="AP379" s="133"/>
      <c r="AQ379" s="133"/>
      <c r="AR379" s="133"/>
      <c r="AS379" s="133"/>
    </row>
    <row r="380" spans="1:45" s="51" customFormat="1">
      <c r="A380" s="37" t="s">
        <v>1551</v>
      </c>
      <c r="B380" s="38" t="s">
        <v>980</v>
      </c>
      <c r="C380" s="39">
        <v>500</v>
      </c>
      <c r="D380" s="50" t="s">
        <v>1552</v>
      </c>
      <c r="E380" s="127">
        <v>12499</v>
      </c>
      <c r="F380" s="28">
        <v>9999</v>
      </c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  <c r="Z380" s="133"/>
      <c r="AA380" s="133"/>
      <c r="AB380" s="133"/>
      <c r="AC380" s="133"/>
      <c r="AD380" s="133"/>
      <c r="AE380" s="133"/>
      <c r="AF380" s="133"/>
      <c r="AG380" s="133"/>
      <c r="AH380" s="133"/>
      <c r="AI380" s="133"/>
      <c r="AJ380" s="133"/>
      <c r="AK380" s="133"/>
      <c r="AL380" s="133"/>
      <c r="AM380" s="133"/>
      <c r="AN380" s="133"/>
      <c r="AO380" s="133"/>
      <c r="AP380" s="133"/>
      <c r="AQ380" s="133"/>
      <c r="AR380" s="133"/>
      <c r="AS380" s="133"/>
    </row>
    <row r="381" spans="1:45" s="51" customFormat="1">
      <c r="A381" s="37" t="s">
        <v>1553</v>
      </c>
      <c r="B381" s="38" t="s">
        <v>983</v>
      </c>
      <c r="C381" s="39">
        <v>500</v>
      </c>
      <c r="D381" s="50" t="s">
        <v>1554</v>
      </c>
      <c r="E381" s="127">
        <v>12499</v>
      </c>
      <c r="F381" s="28">
        <v>9999</v>
      </c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  <c r="Z381" s="133"/>
      <c r="AA381" s="133"/>
      <c r="AB381" s="133"/>
      <c r="AC381" s="133"/>
      <c r="AD381" s="133"/>
      <c r="AE381" s="133"/>
      <c r="AF381" s="133"/>
      <c r="AG381" s="133"/>
      <c r="AH381" s="133"/>
      <c r="AI381" s="133"/>
      <c r="AJ381" s="133"/>
      <c r="AK381" s="133"/>
      <c r="AL381" s="133"/>
      <c r="AM381" s="133"/>
      <c r="AN381" s="133"/>
      <c r="AO381" s="133"/>
      <c r="AP381" s="133"/>
      <c r="AQ381" s="133"/>
      <c r="AR381" s="133"/>
      <c r="AS381" s="133"/>
    </row>
    <row r="382" spans="1:45" s="51" customFormat="1">
      <c r="A382" s="37" t="s">
        <v>1555</v>
      </c>
      <c r="B382" s="38" t="s">
        <v>986</v>
      </c>
      <c r="C382" s="39">
        <v>500</v>
      </c>
      <c r="D382" s="50" t="s">
        <v>1556</v>
      </c>
      <c r="E382" s="127">
        <v>12499</v>
      </c>
      <c r="F382" s="28">
        <v>9999</v>
      </c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  <c r="Z382" s="133"/>
      <c r="AA382" s="133"/>
      <c r="AB382" s="133"/>
      <c r="AC382" s="133"/>
      <c r="AD382" s="133"/>
      <c r="AE382" s="133"/>
      <c r="AF382" s="133"/>
      <c r="AG382" s="133"/>
      <c r="AH382" s="133"/>
      <c r="AI382" s="133"/>
      <c r="AJ382" s="133"/>
      <c r="AK382" s="133"/>
      <c r="AL382" s="133"/>
      <c r="AM382" s="133"/>
      <c r="AN382" s="133"/>
      <c r="AO382" s="133"/>
      <c r="AP382" s="133"/>
      <c r="AQ382" s="133"/>
      <c r="AR382" s="133"/>
      <c r="AS382" s="133"/>
    </row>
    <row r="383" spans="1:45" s="51" customFormat="1">
      <c r="A383" s="37" t="s">
        <v>1557</v>
      </c>
      <c r="B383" s="38" t="s">
        <v>989</v>
      </c>
      <c r="C383" s="39">
        <v>500</v>
      </c>
      <c r="D383" s="50" t="s">
        <v>1558</v>
      </c>
      <c r="E383" s="127">
        <v>12499</v>
      </c>
      <c r="F383" s="28">
        <v>9999</v>
      </c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  <c r="Z383" s="133"/>
      <c r="AA383" s="133"/>
      <c r="AB383" s="133"/>
      <c r="AC383" s="133"/>
      <c r="AD383" s="133"/>
      <c r="AE383" s="133"/>
      <c r="AF383" s="133"/>
      <c r="AG383" s="133"/>
      <c r="AH383" s="133"/>
      <c r="AI383" s="133"/>
      <c r="AJ383" s="133"/>
      <c r="AK383" s="133"/>
      <c r="AL383" s="133"/>
      <c r="AM383" s="133"/>
      <c r="AN383" s="133"/>
      <c r="AO383" s="133"/>
      <c r="AP383" s="133"/>
      <c r="AQ383" s="133"/>
      <c r="AR383" s="133"/>
      <c r="AS383" s="133"/>
    </row>
    <row r="384" spans="1:45" s="51" customFormat="1">
      <c r="A384" s="37" t="s">
        <v>1559</v>
      </c>
      <c r="B384" s="38" t="s">
        <v>992</v>
      </c>
      <c r="C384" s="39">
        <v>500</v>
      </c>
      <c r="D384" s="50" t="s">
        <v>1560</v>
      </c>
      <c r="E384" s="127">
        <v>12499</v>
      </c>
      <c r="F384" s="28">
        <v>9999</v>
      </c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  <c r="Z384" s="133"/>
      <c r="AA384" s="133"/>
      <c r="AB384" s="133"/>
      <c r="AC384" s="133"/>
      <c r="AD384" s="133"/>
      <c r="AE384" s="133"/>
      <c r="AF384" s="133"/>
      <c r="AG384" s="133"/>
      <c r="AH384" s="133"/>
      <c r="AI384" s="133"/>
      <c r="AJ384" s="133"/>
      <c r="AK384" s="133"/>
      <c r="AL384" s="133"/>
      <c r="AM384" s="133"/>
      <c r="AN384" s="133"/>
      <c r="AO384" s="133"/>
      <c r="AP384" s="133"/>
      <c r="AQ384" s="133"/>
      <c r="AR384" s="133"/>
      <c r="AS384" s="133"/>
    </row>
    <row r="385" spans="1:45" s="51" customFormat="1">
      <c r="A385" s="37" t="s">
        <v>1561</v>
      </c>
      <c r="B385" s="38" t="s">
        <v>995</v>
      </c>
      <c r="C385" s="39">
        <v>500</v>
      </c>
      <c r="D385" s="50" t="s">
        <v>1562</v>
      </c>
      <c r="E385" s="127">
        <v>12499</v>
      </c>
      <c r="F385" s="28">
        <v>9999</v>
      </c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  <c r="Z385" s="133"/>
      <c r="AA385" s="133"/>
      <c r="AB385" s="133"/>
      <c r="AC385" s="133"/>
      <c r="AD385" s="133"/>
      <c r="AE385" s="133"/>
      <c r="AF385" s="133"/>
      <c r="AG385" s="133"/>
      <c r="AH385" s="133"/>
      <c r="AI385" s="133"/>
      <c r="AJ385" s="133"/>
      <c r="AK385" s="133"/>
      <c r="AL385" s="133"/>
      <c r="AM385" s="133"/>
      <c r="AN385" s="133"/>
      <c r="AO385" s="133"/>
      <c r="AP385" s="133"/>
      <c r="AQ385" s="133"/>
      <c r="AR385" s="133"/>
      <c r="AS385" s="133"/>
    </row>
    <row r="386" spans="1:45" s="51" customFormat="1">
      <c r="A386" s="37" t="s">
        <v>1563</v>
      </c>
      <c r="B386" s="38" t="s">
        <v>998</v>
      </c>
      <c r="C386" s="39">
        <v>500</v>
      </c>
      <c r="D386" s="50" t="s">
        <v>1564</v>
      </c>
      <c r="E386" s="127">
        <v>12499</v>
      </c>
      <c r="F386" s="28">
        <v>9999</v>
      </c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  <c r="Z386" s="133"/>
      <c r="AA386" s="133"/>
      <c r="AB386" s="133"/>
      <c r="AC386" s="133"/>
      <c r="AD386" s="133"/>
      <c r="AE386" s="133"/>
      <c r="AF386" s="133"/>
      <c r="AG386" s="133"/>
      <c r="AH386" s="133"/>
      <c r="AI386" s="133"/>
      <c r="AJ386" s="133"/>
      <c r="AK386" s="133"/>
      <c r="AL386" s="133"/>
      <c r="AM386" s="133"/>
      <c r="AN386" s="133"/>
      <c r="AO386" s="133"/>
      <c r="AP386" s="133"/>
      <c r="AQ386" s="133"/>
      <c r="AR386" s="133"/>
      <c r="AS386" s="133"/>
    </row>
    <row r="387" spans="1:45" s="51" customFormat="1">
      <c r="A387" s="37" t="s">
        <v>1565</v>
      </c>
      <c r="B387" s="38" t="s">
        <v>1001</v>
      </c>
      <c r="C387" s="39">
        <v>500</v>
      </c>
      <c r="D387" s="50" t="s">
        <v>1566</v>
      </c>
      <c r="E387" s="127">
        <v>12499</v>
      </c>
      <c r="F387" s="28">
        <v>9999</v>
      </c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  <c r="Z387" s="133"/>
      <c r="AA387" s="133"/>
      <c r="AB387" s="133"/>
      <c r="AC387" s="133"/>
      <c r="AD387" s="133"/>
      <c r="AE387" s="133"/>
      <c r="AF387" s="133"/>
      <c r="AG387" s="133"/>
      <c r="AH387" s="133"/>
      <c r="AI387" s="133"/>
      <c r="AJ387" s="133"/>
      <c r="AK387" s="133"/>
      <c r="AL387" s="133"/>
      <c r="AM387" s="133"/>
      <c r="AN387" s="133"/>
      <c r="AO387" s="133"/>
      <c r="AP387" s="133"/>
      <c r="AQ387" s="133"/>
      <c r="AR387" s="133"/>
      <c r="AS387" s="133"/>
    </row>
    <row r="388" spans="1:45" s="51" customFormat="1">
      <c r="A388" s="37" t="s">
        <v>1567</v>
      </c>
      <c r="B388" s="38" t="s">
        <v>1004</v>
      </c>
      <c r="C388" s="39">
        <v>500</v>
      </c>
      <c r="D388" s="50" t="s">
        <v>1568</v>
      </c>
      <c r="E388" s="127">
        <v>12499</v>
      </c>
      <c r="F388" s="28">
        <v>9999</v>
      </c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  <c r="Z388" s="133"/>
      <c r="AA388" s="133"/>
      <c r="AB388" s="133"/>
      <c r="AC388" s="133"/>
      <c r="AD388" s="133"/>
      <c r="AE388" s="133"/>
      <c r="AF388" s="133"/>
      <c r="AG388" s="133"/>
      <c r="AH388" s="133"/>
      <c r="AI388" s="133"/>
      <c r="AJ388" s="133"/>
      <c r="AK388" s="133"/>
      <c r="AL388" s="133"/>
      <c r="AM388" s="133"/>
      <c r="AN388" s="133"/>
      <c r="AO388" s="133"/>
      <c r="AP388" s="133"/>
      <c r="AQ388" s="133"/>
      <c r="AR388" s="133"/>
      <c r="AS388" s="133"/>
    </row>
    <row r="389" spans="1:45" s="51" customFormat="1">
      <c r="A389" s="37" t="s">
        <v>1569</v>
      </c>
      <c r="B389" s="38" t="s">
        <v>1007</v>
      </c>
      <c r="C389" s="39">
        <v>500</v>
      </c>
      <c r="D389" s="50" t="s">
        <v>1570</v>
      </c>
      <c r="E389" s="127">
        <v>12499</v>
      </c>
      <c r="F389" s="28">
        <v>9999</v>
      </c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  <c r="Z389" s="133"/>
      <c r="AA389" s="133"/>
      <c r="AB389" s="133"/>
      <c r="AC389" s="133"/>
      <c r="AD389" s="133"/>
      <c r="AE389" s="133"/>
      <c r="AF389" s="133"/>
      <c r="AG389" s="133"/>
      <c r="AH389" s="133"/>
      <c r="AI389" s="133"/>
      <c r="AJ389" s="133"/>
      <c r="AK389" s="133"/>
      <c r="AL389" s="133"/>
      <c r="AM389" s="133"/>
      <c r="AN389" s="133"/>
      <c r="AO389" s="133"/>
      <c r="AP389" s="133"/>
      <c r="AQ389" s="133"/>
      <c r="AR389" s="133"/>
      <c r="AS389" s="133"/>
    </row>
    <row r="390" spans="1:45" s="51" customFormat="1">
      <c r="A390" s="37" t="s">
        <v>1571</v>
      </c>
      <c r="B390" s="38" t="s">
        <v>1010</v>
      </c>
      <c r="C390" s="39">
        <v>500</v>
      </c>
      <c r="D390" s="50" t="s">
        <v>1572</v>
      </c>
      <c r="E390" s="127">
        <v>12499</v>
      </c>
      <c r="F390" s="28">
        <v>9999</v>
      </c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  <c r="Z390" s="133"/>
      <c r="AA390" s="133"/>
      <c r="AB390" s="133"/>
      <c r="AC390" s="133"/>
      <c r="AD390" s="133"/>
      <c r="AE390" s="133"/>
      <c r="AF390" s="133"/>
      <c r="AG390" s="133"/>
      <c r="AH390" s="133"/>
      <c r="AI390" s="133"/>
      <c r="AJ390" s="133"/>
      <c r="AK390" s="133"/>
      <c r="AL390" s="133"/>
      <c r="AM390" s="133"/>
      <c r="AN390" s="133"/>
      <c r="AO390" s="133"/>
      <c r="AP390" s="133"/>
      <c r="AQ390" s="133"/>
      <c r="AR390" s="133"/>
      <c r="AS390" s="133"/>
    </row>
    <row r="391" spans="1:45" s="51" customFormat="1">
      <c r="A391" s="37" t="s">
        <v>1573</v>
      </c>
      <c r="B391" s="38" t="s">
        <v>1013</v>
      </c>
      <c r="C391" s="39">
        <v>500</v>
      </c>
      <c r="D391" s="50" t="s">
        <v>1574</v>
      </c>
      <c r="E391" s="127">
        <v>12499</v>
      </c>
      <c r="F391" s="28">
        <v>9999</v>
      </c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  <c r="Z391" s="133"/>
      <c r="AA391" s="133"/>
      <c r="AB391" s="133"/>
      <c r="AC391" s="133"/>
      <c r="AD391" s="133"/>
      <c r="AE391" s="133"/>
      <c r="AF391" s="133"/>
      <c r="AG391" s="133"/>
      <c r="AH391" s="133"/>
      <c r="AI391" s="133"/>
      <c r="AJ391" s="133"/>
      <c r="AK391" s="133"/>
      <c r="AL391" s="133"/>
      <c r="AM391" s="133"/>
      <c r="AN391" s="133"/>
      <c r="AO391" s="133"/>
      <c r="AP391" s="133"/>
      <c r="AQ391" s="133"/>
      <c r="AR391" s="133"/>
      <c r="AS391" s="133"/>
    </row>
    <row r="392" spans="1:45" s="51" customFormat="1">
      <c r="A392" s="37" t="s">
        <v>1575</v>
      </c>
      <c r="B392" s="38" t="s">
        <v>1016</v>
      </c>
      <c r="C392" s="39">
        <v>500</v>
      </c>
      <c r="D392" s="50" t="s">
        <v>1576</v>
      </c>
      <c r="E392" s="127">
        <v>12499</v>
      </c>
      <c r="F392" s="28">
        <v>9999</v>
      </c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  <c r="Z392" s="133"/>
      <c r="AA392" s="133"/>
      <c r="AB392" s="133"/>
      <c r="AC392" s="133"/>
      <c r="AD392" s="133"/>
      <c r="AE392" s="133"/>
      <c r="AF392" s="133"/>
      <c r="AG392" s="133"/>
      <c r="AH392" s="133"/>
      <c r="AI392" s="133"/>
      <c r="AJ392" s="133"/>
      <c r="AK392" s="133"/>
      <c r="AL392" s="133"/>
      <c r="AM392" s="133"/>
      <c r="AN392" s="133"/>
      <c r="AO392" s="133"/>
      <c r="AP392" s="133"/>
      <c r="AQ392" s="133"/>
      <c r="AR392" s="133"/>
      <c r="AS392" s="133"/>
    </row>
    <row r="393" spans="1:45" s="51" customFormat="1">
      <c r="A393" s="37" t="s">
        <v>1577</v>
      </c>
      <c r="B393" s="38" t="s">
        <v>1019</v>
      </c>
      <c r="C393" s="39">
        <v>500</v>
      </c>
      <c r="D393" s="50" t="s">
        <v>1578</v>
      </c>
      <c r="E393" s="127">
        <v>12499</v>
      </c>
      <c r="F393" s="28">
        <v>9999</v>
      </c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  <c r="Z393" s="133"/>
      <c r="AA393" s="133"/>
      <c r="AB393" s="133"/>
      <c r="AC393" s="133"/>
      <c r="AD393" s="133"/>
      <c r="AE393" s="133"/>
      <c r="AF393" s="133"/>
      <c r="AG393" s="133"/>
      <c r="AH393" s="133"/>
      <c r="AI393" s="133"/>
      <c r="AJ393" s="133"/>
      <c r="AK393" s="133"/>
      <c r="AL393" s="133"/>
      <c r="AM393" s="133"/>
      <c r="AN393" s="133"/>
      <c r="AO393" s="133"/>
      <c r="AP393" s="133"/>
      <c r="AQ393" s="133"/>
      <c r="AR393" s="133"/>
      <c r="AS393" s="133"/>
    </row>
    <row r="394" spans="1:45" s="51" customFormat="1">
      <c r="A394" s="37" t="s">
        <v>1579</v>
      </c>
      <c r="B394" s="38" t="s">
        <v>1022</v>
      </c>
      <c r="C394" s="39">
        <v>500</v>
      </c>
      <c r="D394" s="50" t="s">
        <v>1580</v>
      </c>
      <c r="E394" s="127">
        <v>12499</v>
      </c>
      <c r="F394" s="28">
        <v>9999</v>
      </c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  <c r="Z394" s="133"/>
      <c r="AA394" s="133"/>
      <c r="AB394" s="133"/>
      <c r="AC394" s="133"/>
      <c r="AD394" s="133"/>
      <c r="AE394" s="133"/>
      <c r="AF394" s="133"/>
      <c r="AG394" s="133"/>
      <c r="AH394" s="133"/>
      <c r="AI394" s="133"/>
      <c r="AJ394" s="133"/>
      <c r="AK394" s="133"/>
      <c r="AL394" s="133"/>
      <c r="AM394" s="133"/>
      <c r="AN394" s="133"/>
      <c r="AO394" s="133"/>
      <c r="AP394" s="133"/>
      <c r="AQ394" s="133"/>
      <c r="AR394" s="133"/>
      <c r="AS394" s="133"/>
    </row>
    <row r="395" spans="1:45" s="51" customFormat="1">
      <c r="A395" s="37" t="s">
        <v>1581</v>
      </c>
      <c r="B395" s="38" t="s">
        <v>1025</v>
      </c>
      <c r="C395" s="39">
        <v>500</v>
      </c>
      <c r="D395" s="50" t="s">
        <v>1582</v>
      </c>
      <c r="E395" s="127">
        <v>12499</v>
      </c>
      <c r="F395" s="28">
        <v>9999</v>
      </c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  <c r="Z395" s="133"/>
      <c r="AA395" s="133"/>
      <c r="AB395" s="133"/>
      <c r="AC395" s="133"/>
      <c r="AD395" s="133"/>
      <c r="AE395" s="133"/>
      <c r="AF395" s="133"/>
      <c r="AG395" s="133"/>
      <c r="AH395" s="133"/>
      <c r="AI395" s="133"/>
      <c r="AJ395" s="133"/>
      <c r="AK395" s="133"/>
      <c r="AL395" s="133"/>
      <c r="AM395" s="133"/>
      <c r="AN395" s="133"/>
      <c r="AO395" s="133"/>
      <c r="AP395" s="133"/>
      <c r="AQ395" s="133"/>
      <c r="AR395" s="133"/>
      <c r="AS395" s="133"/>
    </row>
    <row r="396" spans="1:45" ht="12.75" customHeight="1">
      <c r="A396" s="37" t="s">
        <v>1583</v>
      </c>
      <c r="B396" s="38" t="s">
        <v>908</v>
      </c>
      <c r="C396" s="39">
        <v>510</v>
      </c>
      <c r="D396" s="28" t="s">
        <v>1584</v>
      </c>
      <c r="E396" s="127">
        <v>12599</v>
      </c>
      <c r="F396" s="28">
        <v>10079</v>
      </c>
    </row>
    <row r="397" spans="1:45" ht="12.75" customHeight="1">
      <c r="A397" s="37" t="s">
        <v>1585</v>
      </c>
      <c r="B397" s="38" t="s">
        <v>914</v>
      </c>
      <c r="C397" s="39">
        <v>510</v>
      </c>
      <c r="D397" s="28" t="s">
        <v>1586</v>
      </c>
      <c r="E397" s="127">
        <v>14299</v>
      </c>
      <c r="F397" s="28">
        <v>11439</v>
      </c>
    </row>
    <row r="398" spans="1:45" ht="12.75" customHeight="1">
      <c r="A398" s="37" t="s">
        <v>1587</v>
      </c>
      <c r="B398" s="38" t="s">
        <v>917</v>
      </c>
      <c r="C398" s="39">
        <v>510</v>
      </c>
      <c r="D398" s="28" t="s">
        <v>1588</v>
      </c>
      <c r="E398" s="127">
        <v>14299</v>
      </c>
      <c r="F398" s="28">
        <v>11439</v>
      </c>
    </row>
    <row r="399" spans="1:45" ht="12.75" customHeight="1">
      <c r="A399" s="37" t="s">
        <v>1589</v>
      </c>
      <c r="B399" s="38" t="s">
        <v>920</v>
      </c>
      <c r="C399" s="39">
        <v>510</v>
      </c>
      <c r="D399" s="28" t="s">
        <v>1590</v>
      </c>
      <c r="E399" s="127">
        <v>14299</v>
      </c>
      <c r="F399" s="28">
        <v>11439</v>
      </c>
    </row>
    <row r="400" spans="1:45" ht="12.75" customHeight="1">
      <c r="A400" s="37" t="s">
        <v>1591</v>
      </c>
      <c r="B400" s="38" t="s">
        <v>923</v>
      </c>
      <c r="C400" s="39">
        <v>510</v>
      </c>
      <c r="D400" s="28" t="s">
        <v>1592</v>
      </c>
      <c r="E400" s="127">
        <v>14299</v>
      </c>
      <c r="F400" s="28">
        <v>11439</v>
      </c>
    </row>
    <row r="401" spans="1:6" ht="12.75" customHeight="1">
      <c r="A401" s="37" t="s">
        <v>1593</v>
      </c>
      <c r="B401" s="38" t="s">
        <v>926</v>
      </c>
      <c r="C401" s="39">
        <v>510</v>
      </c>
      <c r="D401" s="28" t="s">
        <v>1594</v>
      </c>
      <c r="E401" s="127">
        <v>14299</v>
      </c>
      <c r="F401" s="28">
        <v>11439</v>
      </c>
    </row>
    <row r="402" spans="1:6" ht="12.75" customHeight="1">
      <c r="A402" s="37" t="s">
        <v>1595</v>
      </c>
      <c r="B402" s="38" t="s">
        <v>929</v>
      </c>
      <c r="C402" s="39">
        <v>510</v>
      </c>
      <c r="D402" s="28" t="s">
        <v>1596</v>
      </c>
      <c r="E402" s="127">
        <v>14299</v>
      </c>
      <c r="F402" s="28">
        <v>11439</v>
      </c>
    </row>
    <row r="403" spans="1:6" ht="12.75" customHeight="1">
      <c r="A403" s="37" t="s">
        <v>1597</v>
      </c>
      <c r="B403" s="38" t="s">
        <v>932</v>
      </c>
      <c r="C403" s="39">
        <v>510</v>
      </c>
      <c r="D403" s="28" t="s">
        <v>1598</v>
      </c>
      <c r="E403" s="127">
        <v>14299</v>
      </c>
      <c r="F403" s="28">
        <v>11439</v>
      </c>
    </row>
    <row r="404" spans="1:6" ht="12.75" customHeight="1">
      <c r="A404" s="37" t="s">
        <v>1599</v>
      </c>
      <c r="B404" s="38" t="s">
        <v>935</v>
      </c>
      <c r="C404" s="39">
        <v>510</v>
      </c>
      <c r="D404" s="28" t="s">
        <v>1600</v>
      </c>
      <c r="E404" s="127">
        <v>14299</v>
      </c>
      <c r="F404" s="28">
        <v>11439</v>
      </c>
    </row>
    <row r="405" spans="1:6" ht="12.75" customHeight="1">
      <c r="A405" s="37" t="s">
        <v>1601</v>
      </c>
      <c r="B405" s="38" t="s">
        <v>938</v>
      </c>
      <c r="C405" s="39">
        <v>510</v>
      </c>
      <c r="D405" s="28" t="s">
        <v>1602</v>
      </c>
      <c r="E405" s="127">
        <v>14299</v>
      </c>
      <c r="F405" s="28">
        <v>11439</v>
      </c>
    </row>
    <row r="406" spans="1:6" ht="12.75" customHeight="1">
      <c r="A406" s="37" t="s">
        <v>1603</v>
      </c>
      <c r="B406" s="38" t="s">
        <v>941</v>
      </c>
      <c r="C406" s="39">
        <v>510</v>
      </c>
      <c r="D406" s="28" t="s">
        <v>1604</v>
      </c>
      <c r="E406" s="127">
        <v>14299</v>
      </c>
      <c r="F406" s="28">
        <v>11439</v>
      </c>
    </row>
    <row r="407" spans="1:6" ht="12.75" customHeight="1">
      <c r="A407" s="37" t="s">
        <v>1605</v>
      </c>
      <c r="B407" s="38" t="s">
        <v>944</v>
      </c>
      <c r="C407" s="39">
        <v>510</v>
      </c>
      <c r="D407" s="28" t="s">
        <v>1606</v>
      </c>
      <c r="E407" s="127">
        <v>14299</v>
      </c>
      <c r="F407" s="28">
        <v>11439</v>
      </c>
    </row>
    <row r="408" spans="1:6" ht="12.75" customHeight="1">
      <c r="A408" s="37" t="s">
        <v>1607</v>
      </c>
      <c r="B408" s="38" t="s">
        <v>1067</v>
      </c>
      <c r="C408" s="39">
        <v>510</v>
      </c>
      <c r="D408" s="28" t="s">
        <v>1608</v>
      </c>
      <c r="E408" s="127">
        <v>14299</v>
      </c>
      <c r="F408" s="28">
        <v>11439</v>
      </c>
    </row>
    <row r="409" spans="1:6" ht="12.75" customHeight="1">
      <c r="A409" s="37" t="s">
        <v>1609</v>
      </c>
      <c r="B409" s="38" t="s">
        <v>950</v>
      </c>
      <c r="C409" s="39">
        <v>510</v>
      </c>
      <c r="D409" s="28" t="s">
        <v>1610</v>
      </c>
      <c r="E409" s="127">
        <v>14299</v>
      </c>
      <c r="F409" s="28">
        <v>11439</v>
      </c>
    </row>
    <row r="410" spans="1:6" ht="12.75" customHeight="1">
      <c r="A410" s="37" t="s">
        <v>1611</v>
      </c>
      <c r="B410" s="38" t="s">
        <v>953</v>
      </c>
      <c r="C410" s="39">
        <v>510</v>
      </c>
      <c r="D410" s="28" t="s">
        <v>1612</v>
      </c>
      <c r="E410" s="127">
        <v>14299</v>
      </c>
      <c r="F410" s="28">
        <v>11439</v>
      </c>
    </row>
    <row r="411" spans="1:6" ht="12.75" customHeight="1">
      <c r="A411" s="37" t="s">
        <v>1613</v>
      </c>
      <c r="B411" s="38" t="s">
        <v>956</v>
      </c>
      <c r="C411" s="39">
        <v>510</v>
      </c>
      <c r="D411" s="28" t="s">
        <v>1614</v>
      </c>
      <c r="E411" s="127">
        <v>14299</v>
      </c>
      <c r="F411" s="28">
        <v>11439</v>
      </c>
    </row>
    <row r="412" spans="1:6" ht="12.75" customHeight="1">
      <c r="A412" s="37" t="s">
        <v>1615</v>
      </c>
      <c r="B412" s="38" t="s">
        <v>959</v>
      </c>
      <c r="C412" s="39">
        <v>510</v>
      </c>
      <c r="D412" s="28" t="s">
        <v>1616</v>
      </c>
      <c r="E412" s="127">
        <v>14299</v>
      </c>
      <c r="F412" s="28">
        <v>11439</v>
      </c>
    </row>
    <row r="413" spans="1:6" ht="12.75" customHeight="1">
      <c r="A413" s="37" t="s">
        <v>1617</v>
      </c>
      <c r="B413" s="38" t="s">
        <v>962</v>
      </c>
      <c r="C413" s="39">
        <v>510</v>
      </c>
      <c r="D413" s="28" t="s">
        <v>1618</v>
      </c>
      <c r="E413" s="127">
        <v>14299</v>
      </c>
      <c r="F413" s="28">
        <v>11439</v>
      </c>
    </row>
    <row r="414" spans="1:6" ht="12.75" customHeight="1">
      <c r="A414" s="37" t="s">
        <v>1619</v>
      </c>
      <c r="B414" s="38" t="s">
        <v>965</v>
      </c>
      <c r="C414" s="39">
        <v>510</v>
      </c>
      <c r="D414" s="28" t="s">
        <v>1620</v>
      </c>
      <c r="E414" s="127">
        <v>14299</v>
      </c>
      <c r="F414" s="28">
        <v>11439</v>
      </c>
    </row>
    <row r="415" spans="1:6" ht="12.75" customHeight="1">
      <c r="A415" s="37" t="s">
        <v>1621</v>
      </c>
      <c r="B415" s="38" t="s">
        <v>1088</v>
      </c>
      <c r="C415" s="39">
        <v>510</v>
      </c>
      <c r="D415" s="28" t="s">
        <v>1622</v>
      </c>
      <c r="E415" s="127">
        <v>12599</v>
      </c>
      <c r="F415" s="28">
        <v>10079</v>
      </c>
    </row>
    <row r="416" spans="1:6" ht="12.75" customHeight="1">
      <c r="A416" s="37" t="s">
        <v>1623</v>
      </c>
      <c r="B416" s="38" t="s">
        <v>974</v>
      </c>
      <c r="C416" s="39">
        <v>510</v>
      </c>
      <c r="D416" s="28" t="s">
        <v>1624</v>
      </c>
      <c r="E416" s="127">
        <v>14299</v>
      </c>
      <c r="F416" s="28">
        <v>11439</v>
      </c>
    </row>
    <row r="417" spans="1:45" s="51" customFormat="1">
      <c r="A417" s="37" t="s">
        <v>1625</v>
      </c>
      <c r="B417" s="38" t="s">
        <v>977</v>
      </c>
      <c r="C417" s="39">
        <v>510</v>
      </c>
      <c r="D417" s="50" t="s">
        <v>1626</v>
      </c>
      <c r="E417" s="127">
        <v>14299</v>
      </c>
      <c r="F417" s="28">
        <v>11439</v>
      </c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  <c r="Z417" s="133"/>
      <c r="AA417" s="133"/>
      <c r="AB417" s="133"/>
      <c r="AC417" s="133"/>
      <c r="AD417" s="133"/>
      <c r="AE417" s="133"/>
      <c r="AF417" s="133"/>
      <c r="AG417" s="133"/>
      <c r="AH417" s="133"/>
      <c r="AI417" s="133"/>
      <c r="AJ417" s="133"/>
      <c r="AK417" s="133"/>
      <c r="AL417" s="133"/>
      <c r="AM417" s="133"/>
      <c r="AN417" s="133"/>
      <c r="AO417" s="133"/>
      <c r="AP417" s="133"/>
      <c r="AQ417" s="133"/>
      <c r="AR417" s="133"/>
      <c r="AS417" s="133"/>
    </row>
    <row r="418" spans="1:45" s="51" customFormat="1">
      <c r="A418" s="37" t="s">
        <v>1627</v>
      </c>
      <c r="B418" s="38" t="s">
        <v>980</v>
      </c>
      <c r="C418" s="39">
        <v>510</v>
      </c>
      <c r="D418" s="50" t="s">
        <v>1628</v>
      </c>
      <c r="E418" s="127">
        <v>14299</v>
      </c>
      <c r="F418" s="28">
        <v>11439</v>
      </c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  <c r="Z418" s="133"/>
      <c r="AA418" s="133"/>
      <c r="AB418" s="133"/>
      <c r="AC418" s="133"/>
      <c r="AD418" s="133"/>
      <c r="AE418" s="133"/>
      <c r="AF418" s="133"/>
      <c r="AG418" s="133"/>
      <c r="AH418" s="133"/>
      <c r="AI418" s="133"/>
      <c r="AJ418" s="133"/>
      <c r="AK418" s="133"/>
      <c r="AL418" s="133"/>
      <c r="AM418" s="133"/>
      <c r="AN418" s="133"/>
      <c r="AO418" s="133"/>
      <c r="AP418" s="133"/>
      <c r="AQ418" s="133"/>
      <c r="AR418" s="133"/>
      <c r="AS418" s="133"/>
    </row>
    <row r="419" spans="1:45" s="51" customFormat="1">
      <c r="A419" s="37" t="s">
        <v>1629</v>
      </c>
      <c r="B419" s="38" t="s">
        <v>983</v>
      </c>
      <c r="C419" s="39">
        <v>510</v>
      </c>
      <c r="D419" s="50" t="s">
        <v>1630</v>
      </c>
      <c r="E419" s="127">
        <v>14299</v>
      </c>
      <c r="F419" s="28">
        <v>11439</v>
      </c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  <c r="Z419" s="133"/>
      <c r="AA419" s="133"/>
      <c r="AB419" s="133"/>
      <c r="AC419" s="133"/>
      <c r="AD419" s="133"/>
      <c r="AE419" s="133"/>
      <c r="AF419" s="133"/>
      <c r="AG419" s="133"/>
      <c r="AH419" s="133"/>
      <c r="AI419" s="133"/>
      <c r="AJ419" s="133"/>
      <c r="AK419" s="133"/>
      <c r="AL419" s="133"/>
      <c r="AM419" s="133"/>
      <c r="AN419" s="133"/>
      <c r="AO419" s="133"/>
      <c r="AP419" s="133"/>
      <c r="AQ419" s="133"/>
      <c r="AR419" s="133"/>
      <c r="AS419" s="133"/>
    </row>
    <row r="420" spans="1:45" s="51" customFormat="1">
      <c r="A420" s="37" t="s">
        <v>1631</v>
      </c>
      <c r="B420" s="38" t="s">
        <v>986</v>
      </c>
      <c r="C420" s="39">
        <v>510</v>
      </c>
      <c r="D420" s="50" t="s">
        <v>1632</v>
      </c>
      <c r="E420" s="127">
        <v>14299</v>
      </c>
      <c r="F420" s="28">
        <v>11439</v>
      </c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  <c r="Z420" s="133"/>
      <c r="AA420" s="133"/>
      <c r="AB420" s="133"/>
      <c r="AC420" s="133"/>
      <c r="AD420" s="133"/>
      <c r="AE420" s="133"/>
      <c r="AF420" s="133"/>
      <c r="AG420" s="133"/>
      <c r="AH420" s="133"/>
      <c r="AI420" s="133"/>
      <c r="AJ420" s="133"/>
      <c r="AK420" s="133"/>
      <c r="AL420" s="133"/>
      <c r="AM420" s="133"/>
      <c r="AN420" s="133"/>
      <c r="AO420" s="133"/>
      <c r="AP420" s="133"/>
      <c r="AQ420" s="133"/>
      <c r="AR420" s="133"/>
      <c r="AS420" s="133"/>
    </row>
    <row r="421" spans="1:45" s="51" customFormat="1">
      <c r="A421" s="37" t="s">
        <v>1633</v>
      </c>
      <c r="B421" s="38" t="s">
        <v>989</v>
      </c>
      <c r="C421" s="39">
        <v>510</v>
      </c>
      <c r="D421" s="50" t="s">
        <v>1634</v>
      </c>
      <c r="E421" s="127">
        <v>14299</v>
      </c>
      <c r="F421" s="28">
        <v>11439</v>
      </c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  <c r="Z421" s="133"/>
      <c r="AA421" s="133"/>
      <c r="AB421" s="133"/>
      <c r="AC421" s="133"/>
      <c r="AD421" s="133"/>
      <c r="AE421" s="133"/>
      <c r="AF421" s="133"/>
      <c r="AG421" s="133"/>
      <c r="AH421" s="133"/>
      <c r="AI421" s="133"/>
      <c r="AJ421" s="133"/>
      <c r="AK421" s="133"/>
      <c r="AL421" s="133"/>
      <c r="AM421" s="133"/>
      <c r="AN421" s="133"/>
      <c r="AO421" s="133"/>
      <c r="AP421" s="133"/>
      <c r="AQ421" s="133"/>
      <c r="AR421" s="133"/>
      <c r="AS421" s="133"/>
    </row>
    <row r="422" spans="1:45" s="51" customFormat="1">
      <c r="A422" s="37" t="s">
        <v>1635</v>
      </c>
      <c r="B422" s="38" t="s">
        <v>992</v>
      </c>
      <c r="C422" s="39">
        <v>510</v>
      </c>
      <c r="D422" s="50" t="s">
        <v>1636</v>
      </c>
      <c r="E422" s="127">
        <v>14299</v>
      </c>
      <c r="F422" s="28">
        <v>11439</v>
      </c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  <c r="Z422" s="133"/>
      <c r="AA422" s="133"/>
      <c r="AB422" s="133"/>
      <c r="AC422" s="133"/>
      <c r="AD422" s="133"/>
      <c r="AE422" s="133"/>
      <c r="AF422" s="133"/>
      <c r="AG422" s="133"/>
      <c r="AH422" s="133"/>
      <c r="AI422" s="133"/>
      <c r="AJ422" s="133"/>
      <c r="AK422" s="133"/>
      <c r="AL422" s="133"/>
      <c r="AM422" s="133"/>
      <c r="AN422" s="133"/>
      <c r="AO422" s="133"/>
      <c r="AP422" s="133"/>
      <c r="AQ422" s="133"/>
      <c r="AR422" s="133"/>
      <c r="AS422" s="133"/>
    </row>
    <row r="423" spans="1:45" s="51" customFormat="1">
      <c r="A423" s="37" t="s">
        <v>1637</v>
      </c>
      <c r="B423" s="38" t="s">
        <v>995</v>
      </c>
      <c r="C423" s="39">
        <v>510</v>
      </c>
      <c r="D423" s="50" t="s">
        <v>1638</v>
      </c>
      <c r="E423" s="127">
        <v>14299</v>
      </c>
      <c r="F423" s="28">
        <v>11439</v>
      </c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  <c r="Z423" s="133"/>
      <c r="AA423" s="133"/>
      <c r="AB423" s="133"/>
      <c r="AC423" s="133"/>
      <c r="AD423" s="133"/>
      <c r="AE423" s="133"/>
      <c r="AF423" s="133"/>
      <c r="AG423" s="133"/>
      <c r="AH423" s="133"/>
      <c r="AI423" s="133"/>
      <c r="AJ423" s="133"/>
      <c r="AK423" s="133"/>
      <c r="AL423" s="133"/>
      <c r="AM423" s="133"/>
      <c r="AN423" s="133"/>
      <c r="AO423" s="133"/>
      <c r="AP423" s="133"/>
      <c r="AQ423" s="133"/>
      <c r="AR423" s="133"/>
      <c r="AS423" s="133"/>
    </row>
    <row r="424" spans="1:45" s="51" customFormat="1">
      <c r="A424" s="37" t="s">
        <v>1639</v>
      </c>
      <c r="B424" s="38" t="s">
        <v>998</v>
      </c>
      <c r="C424" s="39">
        <v>510</v>
      </c>
      <c r="D424" s="50" t="s">
        <v>1640</v>
      </c>
      <c r="E424" s="127">
        <v>14299</v>
      </c>
      <c r="F424" s="28">
        <v>11439</v>
      </c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  <c r="Z424" s="133"/>
      <c r="AA424" s="133"/>
      <c r="AB424" s="133"/>
      <c r="AC424" s="133"/>
      <c r="AD424" s="133"/>
      <c r="AE424" s="133"/>
      <c r="AF424" s="133"/>
      <c r="AG424" s="133"/>
      <c r="AH424" s="133"/>
      <c r="AI424" s="133"/>
      <c r="AJ424" s="133"/>
      <c r="AK424" s="133"/>
      <c r="AL424" s="133"/>
      <c r="AM424" s="133"/>
      <c r="AN424" s="133"/>
      <c r="AO424" s="133"/>
      <c r="AP424" s="133"/>
      <c r="AQ424" s="133"/>
      <c r="AR424" s="133"/>
      <c r="AS424" s="133"/>
    </row>
    <row r="425" spans="1:45" s="51" customFormat="1">
      <c r="A425" s="37" t="s">
        <v>1641</v>
      </c>
      <c r="B425" s="38" t="s">
        <v>1001</v>
      </c>
      <c r="C425" s="39">
        <v>510</v>
      </c>
      <c r="D425" s="50" t="s">
        <v>1642</v>
      </c>
      <c r="E425" s="127">
        <v>14299</v>
      </c>
      <c r="F425" s="28">
        <v>11439</v>
      </c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  <c r="Z425" s="133"/>
      <c r="AA425" s="133"/>
      <c r="AB425" s="133"/>
      <c r="AC425" s="133"/>
      <c r="AD425" s="133"/>
      <c r="AE425" s="133"/>
      <c r="AF425" s="133"/>
      <c r="AG425" s="133"/>
      <c r="AH425" s="133"/>
      <c r="AI425" s="133"/>
      <c r="AJ425" s="133"/>
      <c r="AK425" s="133"/>
      <c r="AL425" s="133"/>
      <c r="AM425" s="133"/>
      <c r="AN425" s="133"/>
      <c r="AO425" s="133"/>
      <c r="AP425" s="133"/>
      <c r="AQ425" s="133"/>
      <c r="AR425" s="133"/>
      <c r="AS425" s="133"/>
    </row>
    <row r="426" spans="1:45" s="51" customFormat="1">
      <c r="A426" s="37" t="s">
        <v>1643</v>
      </c>
      <c r="B426" s="38" t="s">
        <v>1004</v>
      </c>
      <c r="C426" s="39">
        <v>510</v>
      </c>
      <c r="D426" s="50" t="s">
        <v>1644</v>
      </c>
      <c r="E426" s="127">
        <v>14299</v>
      </c>
      <c r="F426" s="28">
        <v>11439</v>
      </c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  <c r="Z426" s="133"/>
      <c r="AA426" s="133"/>
      <c r="AB426" s="133"/>
      <c r="AC426" s="133"/>
      <c r="AD426" s="133"/>
      <c r="AE426" s="133"/>
      <c r="AF426" s="133"/>
      <c r="AG426" s="133"/>
      <c r="AH426" s="133"/>
      <c r="AI426" s="133"/>
      <c r="AJ426" s="133"/>
      <c r="AK426" s="133"/>
      <c r="AL426" s="133"/>
      <c r="AM426" s="133"/>
      <c r="AN426" s="133"/>
      <c r="AO426" s="133"/>
      <c r="AP426" s="133"/>
      <c r="AQ426" s="133"/>
      <c r="AR426" s="133"/>
      <c r="AS426" s="133"/>
    </row>
    <row r="427" spans="1:45" s="51" customFormat="1">
      <c r="A427" s="37" t="s">
        <v>1645</v>
      </c>
      <c r="B427" s="38" t="s">
        <v>1127</v>
      </c>
      <c r="C427" s="39">
        <v>510</v>
      </c>
      <c r="D427" s="50" t="s">
        <v>1646</v>
      </c>
      <c r="E427" s="127">
        <v>14299</v>
      </c>
      <c r="F427" s="28">
        <v>11439</v>
      </c>
      <c r="G427" s="133"/>
      <c r="H427" s="133"/>
      <c r="I427" s="133"/>
      <c r="J427" s="133"/>
      <c r="K427" s="133"/>
      <c r="L427" s="133"/>
      <c r="M427" s="133"/>
      <c r="N427" s="133"/>
      <c r="O427" s="133"/>
      <c r="P427" s="133"/>
      <c r="Q427" s="133"/>
      <c r="R427" s="133"/>
      <c r="S427" s="133"/>
      <c r="T427" s="133"/>
      <c r="U427" s="133"/>
      <c r="V427" s="133"/>
      <c r="W427" s="133"/>
      <c r="X427" s="133"/>
      <c r="Y427" s="133"/>
      <c r="Z427" s="133"/>
      <c r="AA427" s="133"/>
      <c r="AB427" s="133"/>
      <c r="AC427" s="133"/>
      <c r="AD427" s="133"/>
      <c r="AE427" s="133"/>
      <c r="AF427" s="133"/>
      <c r="AG427" s="133"/>
      <c r="AH427" s="133"/>
      <c r="AI427" s="133"/>
      <c r="AJ427" s="133"/>
      <c r="AK427" s="133"/>
      <c r="AL427" s="133"/>
      <c r="AM427" s="133"/>
      <c r="AN427" s="133"/>
      <c r="AO427" s="133"/>
      <c r="AP427" s="133"/>
      <c r="AQ427" s="133"/>
      <c r="AR427" s="133"/>
      <c r="AS427" s="133"/>
    </row>
    <row r="428" spans="1:45" s="51" customFormat="1">
      <c r="A428" s="37" t="s">
        <v>1647</v>
      </c>
      <c r="B428" s="38" t="s">
        <v>1010</v>
      </c>
      <c r="C428" s="39">
        <v>510</v>
      </c>
      <c r="D428" s="50" t="s">
        <v>1648</v>
      </c>
      <c r="E428" s="127">
        <v>14299</v>
      </c>
      <c r="F428" s="28">
        <v>11439</v>
      </c>
      <c r="G428" s="133"/>
      <c r="H428" s="133"/>
      <c r="I428" s="133"/>
      <c r="J428" s="133"/>
      <c r="K428" s="133"/>
      <c r="L428" s="133"/>
      <c r="M428" s="133"/>
      <c r="N428" s="133"/>
      <c r="O428" s="133"/>
      <c r="P428" s="133"/>
      <c r="Q428" s="133"/>
      <c r="R428" s="133"/>
      <c r="S428" s="133"/>
      <c r="T428" s="133"/>
      <c r="U428" s="133"/>
      <c r="V428" s="133"/>
      <c r="W428" s="133"/>
      <c r="X428" s="133"/>
      <c r="Y428" s="133"/>
      <c r="Z428" s="133"/>
      <c r="AA428" s="133"/>
      <c r="AB428" s="133"/>
      <c r="AC428" s="133"/>
      <c r="AD428" s="133"/>
      <c r="AE428" s="133"/>
      <c r="AF428" s="133"/>
      <c r="AG428" s="133"/>
      <c r="AH428" s="133"/>
      <c r="AI428" s="133"/>
      <c r="AJ428" s="133"/>
      <c r="AK428" s="133"/>
      <c r="AL428" s="133"/>
      <c r="AM428" s="133"/>
      <c r="AN428" s="133"/>
      <c r="AO428" s="133"/>
      <c r="AP428" s="133"/>
      <c r="AQ428" s="133"/>
      <c r="AR428" s="133"/>
      <c r="AS428" s="133"/>
    </row>
    <row r="429" spans="1:45" s="51" customFormat="1">
      <c r="A429" s="37" t="s">
        <v>1649</v>
      </c>
      <c r="B429" s="38" t="s">
        <v>1013</v>
      </c>
      <c r="C429" s="39">
        <v>510</v>
      </c>
      <c r="D429" s="50" t="s">
        <v>1650</v>
      </c>
      <c r="E429" s="127">
        <v>14299</v>
      </c>
      <c r="F429" s="28">
        <v>11439</v>
      </c>
      <c r="G429" s="133"/>
      <c r="H429" s="133"/>
      <c r="I429" s="133"/>
      <c r="J429" s="133"/>
      <c r="K429" s="133"/>
      <c r="L429" s="133"/>
      <c r="M429" s="133"/>
      <c r="N429" s="133"/>
      <c r="O429" s="133"/>
      <c r="P429" s="133"/>
      <c r="Q429" s="133"/>
      <c r="R429" s="133"/>
      <c r="S429" s="133"/>
      <c r="T429" s="133"/>
      <c r="U429" s="133"/>
      <c r="V429" s="133"/>
      <c r="W429" s="133"/>
      <c r="X429" s="133"/>
      <c r="Y429" s="133"/>
      <c r="Z429" s="133"/>
      <c r="AA429" s="133"/>
      <c r="AB429" s="133"/>
      <c r="AC429" s="133"/>
      <c r="AD429" s="133"/>
      <c r="AE429" s="133"/>
      <c r="AF429" s="133"/>
      <c r="AG429" s="133"/>
      <c r="AH429" s="133"/>
      <c r="AI429" s="133"/>
      <c r="AJ429" s="133"/>
      <c r="AK429" s="133"/>
      <c r="AL429" s="133"/>
      <c r="AM429" s="133"/>
      <c r="AN429" s="133"/>
      <c r="AO429" s="133"/>
      <c r="AP429" s="133"/>
      <c r="AQ429" s="133"/>
      <c r="AR429" s="133"/>
      <c r="AS429" s="133"/>
    </row>
    <row r="430" spans="1:45" s="51" customFormat="1">
      <c r="A430" s="37" t="s">
        <v>1651</v>
      </c>
      <c r="B430" s="38" t="s">
        <v>1016</v>
      </c>
      <c r="C430" s="39">
        <v>510</v>
      </c>
      <c r="D430" s="50" t="s">
        <v>1652</v>
      </c>
      <c r="E430" s="127">
        <v>14299</v>
      </c>
      <c r="F430" s="28">
        <v>11439</v>
      </c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  <c r="AA430" s="133"/>
      <c r="AB430" s="133"/>
      <c r="AC430" s="133"/>
      <c r="AD430" s="133"/>
      <c r="AE430" s="133"/>
      <c r="AF430" s="133"/>
      <c r="AG430" s="133"/>
      <c r="AH430" s="133"/>
      <c r="AI430" s="133"/>
      <c r="AJ430" s="133"/>
      <c r="AK430" s="133"/>
      <c r="AL430" s="133"/>
      <c r="AM430" s="133"/>
      <c r="AN430" s="133"/>
      <c r="AO430" s="133"/>
      <c r="AP430" s="133"/>
      <c r="AQ430" s="133"/>
      <c r="AR430" s="133"/>
      <c r="AS430" s="133"/>
    </row>
    <row r="431" spans="1:45" s="51" customFormat="1">
      <c r="A431" s="37" t="s">
        <v>1653</v>
      </c>
      <c r="B431" s="38" t="s">
        <v>1019</v>
      </c>
      <c r="C431" s="39">
        <v>510</v>
      </c>
      <c r="D431" s="50" t="s">
        <v>1654</v>
      </c>
      <c r="E431" s="127">
        <v>14299</v>
      </c>
      <c r="F431" s="28">
        <v>11439</v>
      </c>
      <c r="G431" s="133"/>
      <c r="H431" s="133"/>
      <c r="I431" s="133"/>
      <c r="J431" s="133"/>
      <c r="K431" s="133"/>
      <c r="L431" s="133"/>
      <c r="M431" s="133"/>
      <c r="N431" s="133"/>
      <c r="O431" s="133"/>
      <c r="P431" s="133"/>
      <c r="Q431" s="133"/>
      <c r="R431" s="133"/>
      <c r="S431" s="133"/>
      <c r="T431" s="133"/>
      <c r="U431" s="133"/>
      <c r="V431" s="133"/>
      <c r="W431" s="133"/>
      <c r="X431" s="133"/>
      <c r="Y431" s="133"/>
      <c r="Z431" s="133"/>
      <c r="AA431" s="133"/>
      <c r="AB431" s="133"/>
      <c r="AC431" s="133"/>
      <c r="AD431" s="133"/>
      <c r="AE431" s="133"/>
      <c r="AF431" s="133"/>
      <c r="AG431" s="133"/>
      <c r="AH431" s="133"/>
      <c r="AI431" s="133"/>
      <c r="AJ431" s="133"/>
      <c r="AK431" s="133"/>
      <c r="AL431" s="133"/>
      <c r="AM431" s="133"/>
      <c r="AN431" s="133"/>
      <c r="AO431" s="133"/>
      <c r="AP431" s="133"/>
      <c r="AQ431" s="133"/>
      <c r="AR431" s="133"/>
      <c r="AS431" s="133"/>
    </row>
    <row r="432" spans="1:45" s="51" customFormat="1">
      <c r="A432" s="37" t="s">
        <v>1655</v>
      </c>
      <c r="B432" s="38" t="s">
        <v>1022</v>
      </c>
      <c r="C432" s="39">
        <v>510</v>
      </c>
      <c r="D432" s="50" t="s">
        <v>1656</v>
      </c>
      <c r="E432" s="127">
        <v>14299</v>
      </c>
      <c r="F432" s="28">
        <v>11439</v>
      </c>
      <c r="G432" s="133"/>
      <c r="H432" s="133"/>
      <c r="I432" s="133"/>
      <c r="J432" s="133"/>
      <c r="K432" s="133"/>
      <c r="L432" s="133"/>
      <c r="M432" s="133"/>
      <c r="N432" s="133"/>
      <c r="O432" s="133"/>
      <c r="P432" s="133"/>
      <c r="Q432" s="133"/>
      <c r="R432" s="133"/>
      <c r="S432" s="133"/>
      <c r="T432" s="133"/>
      <c r="U432" s="133"/>
      <c r="V432" s="133"/>
      <c r="W432" s="133"/>
      <c r="X432" s="133"/>
      <c r="Y432" s="133"/>
      <c r="Z432" s="133"/>
      <c r="AA432" s="133"/>
      <c r="AB432" s="133"/>
      <c r="AC432" s="133"/>
      <c r="AD432" s="133"/>
      <c r="AE432" s="133"/>
      <c r="AF432" s="133"/>
      <c r="AG432" s="133"/>
      <c r="AH432" s="133"/>
      <c r="AI432" s="133"/>
      <c r="AJ432" s="133"/>
      <c r="AK432" s="133"/>
      <c r="AL432" s="133"/>
      <c r="AM432" s="133"/>
      <c r="AN432" s="133"/>
      <c r="AO432" s="133"/>
      <c r="AP432" s="133"/>
      <c r="AQ432" s="133"/>
      <c r="AR432" s="133"/>
      <c r="AS432" s="133"/>
    </row>
    <row r="433" spans="1:45" s="51" customFormat="1">
      <c r="A433" s="37" t="s">
        <v>1657</v>
      </c>
      <c r="B433" s="38" t="s">
        <v>1025</v>
      </c>
      <c r="C433" s="39">
        <v>510</v>
      </c>
      <c r="D433" s="50" t="s">
        <v>1658</v>
      </c>
      <c r="E433" s="127">
        <v>14299</v>
      </c>
      <c r="F433" s="28">
        <v>11439</v>
      </c>
      <c r="G433" s="133"/>
      <c r="H433" s="133"/>
      <c r="I433" s="133"/>
      <c r="J433" s="133"/>
      <c r="K433" s="133"/>
      <c r="L433" s="133"/>
      <c r="M433" s="133"/>
      <c r="N433" s="133"/>
      <c r="O433" s="133"/>
      <c r="P433" s="133"/>
      <c r="Q433" s="133"/>
      <c r="R433" s="133"/>
      <c r="S433" s="133"/>
      <c r="T433" s="133"/>
      <c r="U433" s="133"/>
      <c r="V433" s="133"/>
      <c r="W433" s="133"/>
      <c r="X433" s="133"/>
      <c r="Y433" s="133"/>
      <c r="Z433" s="133"/>
      <c r="AA433" s="133"/>
      <c r="AB433" s="133"/>
      <c r="AC433" s="133"/>
      <c r="AD433" s="133"/>
      <c r="AE433" s="133"/>
      <c r="AF433" s="133"/>
      <c r="AG433" s="133"/>
      <c r="AH433" s="133"/>
      <c r="AI433" s="133"/>
      <c r="AJ433" s="133"/>
      <c r="AK433" s="133"/>
      <c r="AL433" s="133"/>
      <c r="AM433" s="133"/>
      <c r="AN433" s="133"/>
      <c r="AO433" s="133"/>
      <c r="AP433" s="133"/>
      <c r="AQ433" s="133"/>
      <c r="AR433" s="133"/>
      <c r="AS433" s="133"/>
    </row>
    <row r="434" spans="1:45" ht="12.75" customHeight="1">
      <c r="A434" s="37" t="s">
        <v>1659</v>
      </c>
      <c r="B434" s="38" t="s">
        <v>1148</v>
      </c>
      <c r="C434" s="39">
        <v>575</v>
      </c>
      <c r="D434" s="28" t="s">
        <v>1660</v>
      </c>
      <c r="E434" s="127">
        <v>16999</v>
      </c>
      <c r="F434" s="28">
        <v>13599</v>
      </c>
    </row>
    <row r="435" spans="1:45" ht="12.75" customHeight="1">
      <c r="A435" s="37" t="s">
        <v>1661</v>
      </c>
      <c r="B435" s="38" t="s">
        <v>1154</v>
      </c>
      <c r="C435" s="39">
        <v>575</v>
      </c>
      <c r="D435" s="28" t="s">
        <v>1662</v>
      </c>
      <c r="E435" s="127">
        <v>18899</v>
      </c>
      <c r="F435" s="28">
        <v>15119</v>
      </c>
    </row>
    <row r="436" spans="1:45" ht="12.75" customHeight="1">
      <c r="A436" s="37" t="s">
        <v>1663</v>
      </c>
      <c r="B436" s="38" t="s">
        <v>1157</v>
      </c>
      <c r="C436" s="39">
        <v>575</v>
      </c>
      <c r="D436" s="28" t="s">
        <v>1664</v>
      </c>
      <c r="E436" s="127">
        <v>18899</v>
      </c>
      <c r="F436" s="28">
        <v>15119</v>
      </c>
    </row>
    <row r="437" spans="1:45" ht="12.75" customHeight="1">
      <c r="A437" s="37" t="s">
        <v>1665</v>
      </c>
      <c r="B437" s="38" t="s">
        <v>1160</v>
      </c>
      <c r="C437" s="39">
        <v>575</v>
      </c>
      <c r="D437" s="28" t="s">
        <v>1666</v>
      </c>
      <c r="E437" s="127">
        <v>18899</v>
      </c>
      <c r="F437" s="28">
        <v>15119</v>
      </c>
    </row>
    <row r="438" spans="1:45" ht="12.75" customHeight="1">
      <c r="A438" s="37" t="s">
        <v>1667</v>
      </c>
      <c r="B438" s="38" t="s">
        <v>1163</v>
      </c>
      <c r="C438" s="39">
        <v>575</v>
      </c>
      <c r="D438" s="28" t="s">
        <v>1668</v>
      </c>
      <c r="E438" s="127">
        <v>18899</v>
      </c>
      <c r="F438" s="28">
        <v>15119</v>
      </c>
    </row>
    <row r="439" spans="1:45" ht="12.75" customHeight="1">
      <c r="A439" s="37" t="s">
        <v>1669</v>
      </c>
      <c r="B439" s="38" t="s">
        <v>1166</v>
      </c>
      <c r="C439" s="39">
        <v>575</v>
      </c>
      <c r="D439" s="28" t="s">
        <v>1670</v>
      </c>
      <c r="E439" s="127">
        <v>18899</v>
      </c>
      <c r="F439" s="28">
        <v>15119</v>
      </c>
    </row>
    <row r="440" spans="1:45" ht="12.75" customHeight="1">
      <c r="A440" s="37" t="s">
        <v>1671</v>
      </c>
      <c r="B440" s="38" t="s">
        <v>1169</v>
      </c>
      <c r="C440" s="39">
        <v>575</v>
      </c>
      <c r="D440" s="28" t="s">
        <v>1672</v>
      </c>
      <c r="E440" s="127">
        <v>18899</v>
      </c>
      <c r="F440" s="28">
        <v>15119</v>
      </c>
    </row>
    <row r="441" spans="1:45" ht="12.75" customHeight="1">
      <c r="A441" s="37" t="s">
        <v>1673</v>
      </c>
      <c r="B441" s="38" t="s">
        <v>1172</v>
      </c>
      <c r="C441" s="39">
        <v>575</v>
      </c>
      <c r="D441" s="28" t="s">
        <v>1674</v>
      </c>
      <c r="E441" s="127">
        <v>18899</v>
      </c>
      <c r="F441" s="28">
        <v>15119</v>
      </c>
    </row>
    <row r="442" spans="1:45" ht="12.75" customHeight="1">
      <c r="A442" s="37" t="s">
        <v>1675</v>
      </c>
      <c r="B442" s="38" t="s">
        <v>1175</v>
      </c>
      <c r="C442" s="39">
        <v>575</v>
      </c>
      <c r="D442" s="28" t="s">
        <v>1676</v>
      </c>
      <c r="E442" s="127">
        <v>18899</v>
      </c>
      <c r="F442" s="28">
        <v>15119</v>
      </c>
    </row>
    <row r="443" spans="1:45" ht="12.75" customHeight="1">
      <c r="A443" s="37" t="s">
        <v>1677</v>
      </c>
      <c r="B443" s="38" t="s">
        <v>1178</v>
      </c>
      <c r="C443" s="39">
        <v>575</v>
      </c>
      <c r="D443" s="28" t="s">
        <v>1678</v>
      </c>
      <c r="E443" s="127">
        <v>18899</v>
      </c>
      <c r="F443" s="28">
        <v>15119</v>
      </c>
    </row>
    <row r="444" spans="1:45" ht="12.75" customHeight="1">
      <c r="A444" s="37" t="s">
        <v>1679</v>
      </c>
      <c r="B444" s="38" t="s">
        <v>1181</v>
      </c>
      <c r="C444" s="39">
        <v>575</v>
      </c>
      <c r="D444" s="28" t="s">
        <v>1680</v>
      </c>
      <c r="E444" s="127">
        <v>18899</v>
      </c>
      <c r="F444" s="28">
        <v>15119</v>
      </c>
    </row>
    <row r="445" spans="1:45" ht="12.75" customHeight="1">
      <c r="A445" s="37" t="s">
        <v>1681</v>
      </c>
      <c r="B445" s="38" t="s">
        <v>1184</v>
      </c>
      <c r="C445" s="39">
        <v>575</v>
      </c>
      <c r="D445" s="28" t="s">
        <v>1682</v>
      </c>
      <c r="E445" s="127">
        <v>18899</v>
      </c>
      <c r="F445" s="28">
        <v>15119</v>
      </c>
    </row>
    <row r="446" spans="1:45" ht="12.75" customHeight="1">
      <c r="A446" s="37" t="s">
        <v>1683</v>
      </c>
      <c r="B446" s="38" t="s">
        <v>1187</v>
      </c>
      <c r="C446" s="39">
        <v>575</v>
      </c>
      <c r="D446" s="28" t="s">
        <v>1684</v>
      </c>
      <c r="E446" s="127">
        <v>18899</v>
      </c>
      <c r="F446" s="28">
        <v>15119</v>
      </c>
    </row>
    <row r="447" spans="1:45" ht="12.75" customHeight="1">
      <c r="A447" s="37" t="s">
        <v>1685</v>
      </c>
      <c r="B447" s="38" t="s">
        <v>1190</v>
      </c>
      <c r="C447" s="39">
        <v>575</v>
      </c>
      <c r="D447" s="28" t="s">
        <v>1686</v>
      </c>
      <c r="E447" s="127">
        <v>18899</v>
      </c>
      <c r="F447" s="28">
        <v>15119</v>
      </c>
    </row>
    <row r="448" spans="1:45" ht="12.75" customHeight="1">
      <c r="A448" s="37" t="s">
        <v>1687</v>
      </c>
      <c r="B448" s="38" t="s">
        <v>1193</v>
      </c>
      <c r="C448" s="39">
        <v>575</v>
      </c>
      <c r="D448" s="28" t="s">
        <v>1688</v>
      </c>
      <c r="E448" s="127">
        <v>18899</v>
      </c>
      <c r="F448" s="28">
        <v>15119</v>
      </c>
    </row>
    <row r="449" spans="1:45" ht="12.75" customHeight="1">
      <c r="A449" s="37" t="s">
        <v>1689</v>
      </c>
      <c r="B449" s="38" t="s">
        <v>1196</v>
      </c>
      <c r="C449" s="39">
        <v>575</v>
      </c>
      <c r="D449" s="28" t="s">
        <v>1690</v>
      </c>
      <c r="E449" s="127">
        <v>18899</v>
      </c>
      <c r="F449" s="28">
        <v>15119</v>
      </c>
    </row>
    <row r="450" spans="1:45" ht="12.75" customHeight="1">
      <c r="A450" s="37" t="s">
        <v>1691</v>
      </c>
      <c r="B450" s="38" t="s">
        <v>1199</v>
      </c>
      <c r="C450" s="39">
        <v>575</v>
      </c>
      <c r="D450" s="28" t="s">
        <v>1692</v>
      </c>
      <c r="E450" s="127">
        <v>18899</v>
      </c>
      <c r="F450" s="28">
        <v>15119</v>
      </c>
    </row>
    <row r="451" spans="1:45" ht="12.75" customHeight="1">
      <c r="A451" s="37" t="s">
        <v>1693</v>
      </c>
      <c r="B451" s="38" t="s">
        <v>1202</v>
      </c>
      <c r="C451" s="39">
        <v>575</v>
      </c>
      <c r="D451" s="28" t="s">
        <v>1694</v>
      </c>
      <c r="E451" s="127">
        <v>18899</v>
      </c>
      <c r="F451" s="28">
        <v>15119</v>
      </c>
    </row>
    <row r="452" spans="1:45" ht="12.75" customHeight="1">
      <c r="A452" s="37" t="s">
        <v>1695</v>
      </c>
      <c r="B452" s="38" t="s">
        <v>1205</v>
      </c>
      <c r="C452" s="39">
        <v>575</v>
      </c>
      <c r="D452" s="28" t="s">
        <v>1696</v>
      </c>
      <c r="E452" s="127">
        <v>18899</v>
      </c>
      <c r="F452" s="28">
        <v>15119</v>
      </c>
    </row>
    <row r="453" spans="1:45" ht="12.75" customHeight="1">
      <c r="A453" s="37" t="s">
        <v>1697</v>
      </c>
      <c r="B453" s="38" t="s">
        <v>1208</v>
      </c>
      <c r="C453" s="39">
        <v>575</v>
      </c>
      <c r="D453" s="28" t="s">
        <v>1698</v>
      </c>
      <c r="E453" s="127">
        <v>16999</v>
      </c>
      <c r="F453" s="28">
        <v>13599</v>
      </c>
    </row>
    <row r="454" spans="1:45" ht="12.75" customHeight="1">
      <c r="A454" s="37" t="s">
        <v>1699</v>
      </c>
      <c r="B454" s="38" t="s">
        <v>1214</v>
      </c>
      <c r="C454" s="39">
        <v>575</v>
      </c>
      <c r="D454" s="28" t="s">
        <v>1700</v>
      </c>
      <c r="E454" s="127">
        <v>18899</v>
      </c>
      <c r="F454" s="28">
        <v>15119</v>
      </c>
    </row>
    <row r="455" spans="1:45" s="51" customFormat="1">
      <c r="A455" s="37" t="s">
        <v>1701</v>
      </c>
      <c r="B455" s="38" t="s">
        <v>1217</v>
      </c>
      <c r="C455" s="39">
        <v>575</v>
      </c>
      <c r="D455" s="50" t="s">
        <v>1702</v>
      </c>
      <c r="E455" s="127">
        <v>18899</v>
      </c>
      <c r="F455" s="28">
        <v>15119</v>
      </c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Q455" s="133"/>
      <c r="R455" s="133"/>
      <c r="S455" s="133"/>
      <c r="T455" s="133"/>
      <c r="U455" s="133"/>
      <c r="V455" s="133"/>
      <c r="W455" s="133"/>
      <c r="X455" s="133"/>
      <c r="Y455" s="133"/>
      <c r="Z455" s="133"/>
      <c r="AA455" s="133"/>
      <c r="AB455" s="133"/>
      <c r="AC455" s="133"/>
      <c r="AD455" s="133"/>
      <c r="AE455" s="133"/>
      <c r="AF455" s="133"/>
      <c r="AG455" s="133"/>
      <c r="AH455" s="133"/>
      <c r="AI455" s="133"/>
      <c r="AJ455" s="133"/>
      <c r="AK455" s="133"/>
      <c r="AL455" s="133"/>
      <c r="AM455" s="133"/>
      <c r="AN455" s="133"/>
      <c r="AO455" s="133"/>
      <c r="AP455" s="133"/>
      <c r="AQ455" s="133"/>
      <c r="AR455" s="133"/>
      <c r="AS455" s="133"/>
    </row>
    <row r="456" spans="1:45" s="51" customFormat="1">
      <c r="A456" s="37" t="s">
        <v>1703</v>
      </c>
      <c r="B456" s="38" t="s">
        <v>1220</v>
      </c>
      <c r="C456" s="39">
        <v>575</v>
      </c>
      <c r="D456" s="50" t="s">
        <v>1704</v>
      </c>
      <c r="E456" s="127">
        <v>18899</v>
      </c>
      <c r="F456" s="28">
        <v>15119</v>
      </c>
      <c r="G456" s="133"/>
      <c r="H456" s="133"/>
      <c r="I456" s="133"/>
      <c r="J456" s="133"/>
      <c r="K456" s="133"/>
      <c r="L456" s="133"/>
      <c r="M456" s="133"/>
      <c r="N456" s="133"/>
      <c r="O456" s="133"/>
      <c r="P456" s="133"/>
      <c r="Q456" s="133"/>
      <c r="R456" s="133"/>
      <c r="S456" s="133"/>
      <c r="T456" s="133"/>
      <c r="U456" s="133"/>
      <c r="V456" s="133"/>
      <c r="W456" s="133"/>
      <c r="X456" s="133"/>
      <c r="Y456" s="133"/>
      <c r="Z456" s="133"/>
      <c r="AA456" s="133"/>
      <c r="AB456" s="133"/>
      <c r="AC456" s="133"/>
      <c r="AD456" s="133"/>
      <c r="AE456" s="133"/>
      <c r="AF456" s="133"/>
      <c r="AG456" s="133"/>
      <c r="AH456" s="133"/>
      <c r="AI456" s="133"/>
      <c r="AJ456" s="133"/>
      <c r="AK456" s="133"/>
      <c r="AL456" s="133"/>
      <c r="AM456" s="133"/>
      <c r="AN456" s="133"/>
      <c r="AO456" s="133"/>
      <c r="AP456" s="133"/>
      <c r="AQ456" s="133"/>
      <c r="AR456" s="133"/>
      <c r="AS456" s="133"/>
    </row>
    <row r="457" spans="1:45" s="51" customFormat="1">
      <c r="A457" s="37" t="s">
        <v>1705</v>
      </c>
      <c r="B457" s="38" t="s">
        <v>1223</v>
      </c>
      <c r="C457" s="39">
        <v>575</v>
      </c>
      <c r="D457" s="50" t="s">
        <v>1706</v>
      </c>
      <c r="E457" s="127">
        <v>18899</v>
      </c>
      <c r="F457" s="28">
        <v>15119</v>
      </c>
      <c r="G457" s="133"/>
      <c r="H457" s="133"/>
      <c r="I457" s="133"/>
      <c r="J457" s="133"/>
      <c r="K457" s="133"/>
      <c r="L457" s="133"/>
      <c r="M457" s="133"/>
      <c r="N457" s="133"/>
      <c r="O457" s="133"/>
      <c r="P457" s="133"/>
      <c r="Q457" s="133"/>
      <c r="R457" s="133"/>
      <c r="S457" s="133"/>
      <c r="T457" s="133"/>
      <c r="U457" s="133"/>
      <c r="V457" s="133"/>
      <c r="W457" s="133"/>
      <c r="X457" s="133"/>
      <c r="Y457" s="133"/>
      <c r="Z457" s="133"/>
      <c r="AA457" s="133"/>
      <c r="AB457" s="133"/>
      <c r="AC457" s="133"/>
      <c r="AD457" s="133"/>
      <c r="AE457" s="133"/>
      <c r="AF457" s="133"/>
      <c r="AG457" s="133"/>
      <c r="AH457" s="133"/>
      <c r="AI457" s="133"/>
      <c r="AJ457" s="133"/>
      <c r="AK457" s="133"/>
      <c r="AL457" s="133"/>
      <c r="AM457" s="133"/>
      <c r="AN457" s="133"/>
      <c r="AO457" s="133"/>
      <c r="AP457" s="133"/>
      <c r="AQ457" s="133"/>
      <c r="AR457" s="133"/>
      <c r="AS457" s="133"/>
    </row>
    <row r="458" spans="1:45" s="51" customFormat="1">
      <c r="A458" s="37" t="s">
        <v>1707</v>
      </c>
      <c r="B458" s="38" t="s">
        <v>1226</v>
      </c>
      <c r="C458" s="39">
        <v>575</v>
      </c>
      <c r="D458" s="50" t="s">
        <v>1708</v>
      </c>
      <c r="E458" s="127">
        <v>18899</v>
      </c>
      <c r="F458" s="28">
        <v>15119</v>
      </c>
      <c r="G458" s="133"/>
      <c r="H458" s="133"/>
      <c r="I458" s="133"/>
      <c r="J458" s="133"/>
      <c r="K458" s="133"/>
      <c r="L458" s="133"/>
      <c r="M458" s="133"/>
      <c r="N458" s="133"/>
      <c r="O458" s="133"/>
      <c r="P458" s="133"/>
      <c r="Q458" s="133"/>
      <c r="R458" s="133"/>
      <c r="S458" s="133"/>
      <c r="T458" s="133"/>
      <c r="U458" s="133"/>
      <c r="V458" s="133"/>
      <c r="W458" s="133"/>
      <c r="X458" s="133"/>
      <c r="Y458" s="133"/>
      <c r="Z458" s="133"/>
      <c r="AA458" s="133"/>
      <c r="AB458" s="133"/>
      <c r="AC458" s="133"/>
      <c r="AD458" s="133"/>
      <c r="AE458" s="133"/>
      <c r="AF458" s="133"/>
      <c r="AG458" s="133"/>
      <c r="AH458" s="133"/>
      <c r="AI458" s="133"/>
      <c r="AJ458" s="133"/>
      <c r="AK458" s="133"/>
      <c r="AL458" s="133"/>
      <c r="AM458" s="133"/>
      <c r="AN458" s="133"/>
      <c r="AO458" s="133"/>
      <c r="AP458" s="133"/>
      <c r="AQ458" s="133"/>
      <c r="AR458" s="133"/>
      <c r="AS458" s="133"/>
    </row>
    <row r="459" spans="1:45" s="51" customFormat="1">
      <c r="A459" s="37" t="s">
        <v>1709</v>
      </c>
      <c r="B459" s="38" t="s">
        <v>1229</v>
      </c>
      <c r="C459" s="39">
        <v>575</v>
      </c>
      <c r="D459" s="50" t="s">
        <v>1710</v>
      </c>
      <c r="E459" s="127">
        <v>18899</v>
      </c>
      <c r="F459" s="28">
        <v>15119</v>
      </c>
      <c r="G459" s="133"/>
      <c r="H459" s="133"/>
      <c r="I459" s="133"/>
      <c r="J459" s="133"/>
      <c r="K459" s="133"/>
      <c r="L459" s="133"/>
      <c r="M459" s="133"/>
      <c r="N459" s="133"/>
      <c r="O459" s="133"/>
      <c r="P459" s="133"/>
      <c r="Q459" s="133"/>
      <c r="R459" s="133"/>
      <c r="S459" s="133"/>
      <c r="T459" s="133"/>
      <c r="U459" s="133"/>
      <c r="V459" s="133"/>
      <c r="W459" s="133"/>
      <c r="X459" s="133"/>
      <c r="Y459" s="133"/>
      <c r="Z459" s="133"/>
      <c r="AA459" s="133"/>
      <c r="AB459" s="133"/>
      <c r="AC459" s="133"/>
      <c r="AD459" s="133"/>
      <c r="AE459" s="133"/>
      <c r="AF459" s="133"/>
      <c r="AG459" s="133"/>
      <c r="AH459" s="133"/>
      <c r="AI459" s="133"/>
      <c r="AJ459" s="133"/>
      <c r="AK459" s="133"/>
      <c r="AL459" s="133"/>
      <c r="AM459" s="133"/>
      <c r="AN459" s="133"/>
      <c r="AO459" s="133"/>
      <c r="AP459" s="133"/>
      <c r="AQ459" s="133"/>
      <c r="AR459" s="133"/>
      <c r="AS459" s="133"/>
    </row>
    <row r="460" spans="1:45" s="51" customFormat="1">
      <c r="A460" s="37" t="s">
        <v>1711</v>
      </c>
      <c r="B460" s="38" t="s">
        <v>1232</v>
      </c>
      <c r="C460" s="39">
        <v>575</v>
      </c>
      <c r="D460" s="50" t="s">
        <v>1712</v>
      </c>
      <c r="E460" s="127">
        <v>18899</v>
      </c>
      <c r="F460" s="28">
        <v>15119</v>
      </c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Q460" s="133"/>
      <c r="R460" s="133"/>
      <c r="S460" s="133"/>
      <c r="T460" s="133"/>
      <c r="U460" s="133"/>
      <c r="V460" s="133"/>
      <c r="W460" s="133"/>
      <c r="X460" s="133"/>
      <c r="Y460" s="133"/>
      <c r="Z460" s="133"/>
      <c r="AA460" s="133"/>
      <c r="AB460" s="133"/>
      <c r="AC460" s="133"/>
      <c r="AD460" s="133"/>
      <c r="AE460" s="133"/>
      <c r="AF460" s="133"/>
      <c r="AG460" s="133"/>
      <c r="AH460" s="133"/>
      <c r="AI460" s="133"/>
      <c r="AJ460" s="133"/>
      <c r="AK460" s="133"/>
      <c r="AL460" s="133"/>
      <c r="AM460" s="133"/>
      <c r="AN460" s="133"/>
      <c r="AO460" s="133"/>
      <c r="AP460" s="133"/>
      <c r="AQ460" s="133"/>
      <c r="AR460" s="133"/>
      <c r="AS460" s="133"/>
    </row>
    <row r="461" spans="1:45" s="51" customFormat="1">
      <c r="A461" s="37" t="s">
        <v>1713</v>
      </c>
      <c r="B461" s="38" t="s">
        <v>1235</v>
      </c>
      <c r="C461" s="39">
        <v>575</v>
      </c>
      <c r="D461" s="50" t="s">
        <v>1714</v>
      </c>
      <c r="E461" s="127">
        <v>18899</v>
      </c>
      <c r="F461" s="28">
        <v>15119</v>
      </c>
      <c r="G461" s="133"/>
      <c r="H461" s="133"/>
      <c r="I461" s="133"/>
      <c r="J461" s="133"/>
      <c r="K461" s="133"/>
      <c r="L461" s="133"/>
      <c r="M461" s="133"/>
      <c r="N461" s="133"/>
      <c r="O461" s="133"/>
      <c r="P461" s="133"/>
      <c r="Q461" s="133"/>
      <c r="R461" s="133"/>
      <c r="S461" s="133"/>
      <c r="T461" s="133"/>
      <c r="U461" s="133"/>
      <c r="V461" s="133"/>
      <c r="W461" s="133"/>
      <c r="X461" s="133"/>
      <c r="Y461" s="133"/>
      <c r="Z461" s="133"/>
      <c r="AA461" s="133"/>
      <c r="AB461" s="133"/>
      <c r="AC461" s="133"/>
      <c r="AD461" s="133"/>
      <c r="AE461" s="133"/>
      <c r="AF461" s="133"/>
      <c r="AG461" s="133"/>
      <c r="AH461" s="133"/>
      <c r="AI461" s="133"/>
      <c r="AJ461" s="133"/>
      <c r="AK461" s="133"/>
      <c r="AL461" s="133"/>
      <c r="AM461" s="133"/>
      <c r="AN461" s="133"/>
      <c r="AO461" s="133"/>
      <c r="AP461" s="133"/>
      <c r="AQ461" s="133"/>
      <c r="AR461" s="133"/>
      <c r="AS461" s="133"/>
    </row>
    <row r="462" spans="1:45" s="51" customFormat="1">
      <c r="A462" s="37" t="s">
        <v>1715</v>
      </c>
      <c r="B462" s="38" t="s">
        <v>1238</v>
      </c>
      <c r="C462" s="39">
        <v>575</v>
      </c>
      <c r="D462" s="50" t="s">
        <v>1716</v>
      </c>
      <c r="E462" s="127">
        <v>18899</v>
      </c>
      <c r="F462" s="28">
        <v>15119</v>
      </c>
      <c r="G462" s="133"/>
      <c r="H462" s="133"/>
      <c r="I462" s="133"/>
      <c r="J462" s="133"/>
      <c r="K462" s="133"/>
      <c r="L462" s="133"/>
      <c r="M462" s="133"/>
      <c r="N462" s="133"/>
      <c r="O462" s="133"/>
      <c r="P462" s="133"/>
      <c r="Q462" s="133"/>
      <c r="R462" s="133"/>
      <c r="S462" s="133"/>
      <c r="T462" s="133"/>
      <c r="U462" s="133"/>
      <c r="V462" s="133"/>
      <c r="W462" s="133"/>
      <c r="X462" s="133"/>
      <c r="Y462" s="133"/>
      <c r="Z462" s="133"/>
      <c r="AA462" s="133"/>
      <c r="AB462" s="133"/>
      <c r="AC462" s="133"/>
      <c r="AD462" s="133"/>
      <c r="AE462" s="133"/>
      <c r="AF462" s="133"/>
      <c r="AG462" s="133"/>
      <c r="AH462" s="133"/>
      <c r="AI462" s="133"/>
      <c r="AJ462" s="133"/>
      <c r="AK462" s="133"/>
      <c r="AL462" s="133"/>
      <c r="AM462" s="133"/>
      <c r="AN462" s="133"/>
      <c r="AO462" s="133"/>
      <c r="AP462" s="133"/>
      <c r="AQ462" s="133"/>
      <c r="AR462" s="133"/>
      <c r="AS462" s="133"/>
    </row>
    <row r="463" spans="1:45" s="51" customFormat="1">
      <c r="A463" s="37" t="s">
        <v>1717</v>
      </c>
      <c r="B463" s="38" t="s">
        <v>1241</v>
      </c>
      <c r="C463" s="39">
        <v>575</v>
      </c>
      <c r="D463" s="50" t="s">
        <v>1718</v>
      </c>
      <c r="E463" s="127">
        <v>18899</v>
      </c>
      <c r="F463" s="28">
        <v>15119</v>
      </c>
      <c r="G463" s="133"/>
      <c r="H463" s="133"/>
      <c r="I463" s="133"/>
      <c r="J463" s="133"/>
      <c r="K463" s="133"/>
      <c r="L463" s="133"/>
      <c r="M463" s="133"/>
      <c r="N463" s="133"/>
      <c r="O463" s="133"/>
      <c r="P463" s="133"/>
      <c r="Q463" s="133"/>
      <c r="R463" s="133"/>
      <c r="S463" s="133"/>
      <c r="T463" s="133"/>
      <c r="U463" s="133"/>
      <c r="V463" s="133"/>
      <c r="W463" s="133"/>
      <c r="X463" s="133"/>
      <c r="Y463" s="133"/>
      <c r="Z463" s="133"/>
      <c r="AA463" s="133"/>
      <c r="AB463" s="133"/>
      <c r="AC463" s="133"/>
      <c r="AD463" s="133"/>
      <c r="AE463" s="133"/>
      <c r="AF463" s="133"/>
      <c r="AG463" s="133"/>
      <c r="AH463" s="133"/>
      <c r="AI463" s="133"/>
      <c r="AJ463" s="133"/>
      <c r="AK463" s="133"/>
      <c r="AL463" s="133"/>
      <c r="AM463" s="133"/>
      <c r="AN463" s="133"/>
      <c r="AO463" s="133"/>
      <c r="AP463" s="133"/>
      <c r="AQ463" s="133"/>
      <c r="AR463" s="133"/>
      <c r="AS463" s="133"/>
    </row>
    <row r="464" spans="1:45" s="51" customFormat="1">
      <c r="A464" s="37" t="s">
        <v>1719</v>
      </c>
      <c r="B464" s="38" t="s">
        <v>1244</v>
      </c>
      <c r="C464" s="39">
        <v>575</v>
      </c>
      <c r="D464" s="50" t="s">
        <v>1720</v>
      </c>
      <c r="E464" s="127">
        <v>18899</v>
      </c>
      <c r="F464" s="28">
        <v>15119</v>
      </c>
      <c r="G464" s="133"/>
      <c r="H464" s="133"/>
      <c r="I464" s="133"/>
      <c r="J464" s="133"/>
      <c r="K464" s="133"/>
      <c r="L464" s="133"/>
      <c r="M464" s="133"/>
      <c r="N464" s="133"/>
      <c r="O464" s="133"/>
      <c r="P464" s="133"/>
      <c r="Q464" s="133"/>
      <c r="R464" s="133"/>
      <c r="S464" s="133"/>
      <c r="T464" s="133"/>
      <c r="U464" s="133"/>
      <c r="V464" s="133"/>
      <c r="W464" s="133"/>
      <c r="X464" s="133"/>
      <c r="Y464" s="133"/>
      <c r="Z464" s="133"/>
      <c r="AA464" s="133"/>
      <c r="AB464" s="133"/>
      <c r="AC464" s="133"/>
      <c r="AD464" s="133"/>
      <c r="AE464" s="133"/>
      <c r="AF464" s="133"/>
      <c r="AG464" s="133"/>
      <c r="AH464" s="133"/>
      <c r="AI464" s="133"/>
      <c r="AJ464" s="133"/>
      <c r="AK464" s="133"/>
      <c r="AL464" s="133"/>
      <c r="AM464" s="133"/>
      <c r="AN464" s="133"/>
      <c r="AO464" s="133"/>
      <c r="AP464" s="133"/>
      <c r="AQ464" s="133"/>
      <c r="AR464" s="133"/>
      <c r="AS464" s="133"/>
    </row>
    <row r="465" spans="1:45" s="51" customFormat="1">
      <c r="A465" s="37" t="s">
        <v>1721</v>
      </c>
      <c r="B465" s="38" t="s">
        <v>1247</v>
      </c>
      <c r="C465" s="39">
        <v>575</v>
      </c>
      <c r="D465" s="50" t="s">
        <v>1722</v>
      </c>
      <c r="E465" s="127">
        <v>18899</v>
      </c>
      <c r="F465" s="28">
        <v>15119</v>
      </c>
      <c r="G465" s="133"/>
      <c r="H465" s="133"/>
      <c r="I465" s="133"/>
      <c r="J465" s="133"/>
      <c r="K465" s="133"/>
      <c r="L465" s="133"/>
      <c r="M465" s="133"/>
      <c r="N465" s="133"/>
      <c r="O465" s="133"/>
      <c r="P465" s="133"/>
      <c r="Q465" s="133"/>
      <c r="R465" s="133"/>
      <c r="S465" s="133"/>
      <c r="T465" s="133"/>
      <c r="U465" s="133"/>
      <c r="V465" s="133"/>
      <c r="W465" s="133"/>
      <c r="X465" s="133"/>
      <c r="Y465" s="133"/>
      <c r="Z465" s="133"/>
      <c r="AA465" s="133"/>
      <c r="AB465" s="133"/>
      <c r="AC465" s="133"/>
      <c r="AD465" s="133"/>
      <c r="AE465" s="133"/>
      <c r="AF465" s="133"/>
      <c r="AG465" s="133"/>
      <c r="AH465" s="133"/>
      <c r="AI465" s="133"/>
      <c r="AJ465" s="133"/>
      <c r="AK465" s="133"/>
      <c r="AL465" s="133"/>
      <c r="AM465" s="133"/>
      <c r="AN465" s="133"/>
      <c r="AO465" s="133"/>
      <c r="AP465" s="133"/>
      <c r="AQ465" s="133"/>
      <c r="AR465" s="133"/>
      <c r="AS465" s="133"/>
    </row>
    <row r="466" spans="1:45" s="51" customFormat="1">
      <c r="A466" s="37" t="s">
        <v>1723</v>
      </c>
      <c r="B466" s="38" t="s">
        <v>1250</v>
      </c>
      <c r="C466" s="39">
        <v>575</v>
      </c>
      <c r="D466" s="50" t="s">
        <v>1724</v>
      </c>
      <c r="E466" s="127">
        <v>18899</v>
      </c>
      <c r="F466" s="28">
        <v>15119</v>
      </c>
      <c r="G466" s="133"/>
      <c r="H466" s="133"/>
      <c r="I466" s="133"/>
      <c r="J466" s="133"/>
      <c r="K466" s="133"/>
      <c r="L466" s="133"/>
      <c r="M466" s="133"/>
      <c r="N466" s="133"/>
      <c r="O466" s="133"/>
      <c r="P466" s="133"/>
      <c r="Q466" s="133"/>
      <c r="R466" s="133"/>
      <c r="S466" s="133"/>
      <c r="T466" s="133"/>
      <c r="U466" s="133"/>
      <c r="V466" s="133"/>
      <c r="W466" s="133"/>
      <c r="X466" s="133"/>
      <c r="Y466" s="133"/>
      <c r="Z466" s="133"/>
      <c r="AA466" s="133"/>
      <c r="AB466" s="133"/>
      <c r="AC466" s="133"/>
      <c r="AD466" s="133"/>
      <c r="AE466" s="133"/>
      <c r="AF466" s="133"/>
      <c r="AG466" s="133"/>
      <c r="AH466" s="133"/>
      <c r="AI466" s="133"/>
      <c r="AJ466" s="133"/>
      <c r="AK466" s="133"/>
      <c r="AL466" s="133"/>
      <c r="AM466" s="133"/>
      <c r="AN466" s="133"/>
      <c r="AO466" s="133"/>
      <c r="AP466" s="133"/>
      <c r="AQ466" s="133"/>
      <c r="AR466" s="133"/>
      <c r="AS466" s="133"/>
    </row>
    <row r="467" spans="1:45" s="51" customFormat="1">
      <c r="A467" s="37" t="s">
        <v>1725</v>
      </c>
      <c r="B467" s="38" t="s">
        <v>1253</v>
      </c>
      <c r="C467" s="39">
        <v>575</v>
      </c>
      <c r="D467" s="50" t="s">
        <v>1726</v>
      </c>
      <c r="E467" s="127">
        <v>18899</v>
      </c>
      <c r="F467" s="28">
        <v>15119</v>
      </c>
      <c r="G467" s="133"/>
      <c r="H467" s="133"/>
      <c r="I467" s="133"/>
      <c r="J467" s="133"/>
      <c r="K467" s="133"/>
      <c r="L467" s="133"/>
      <c r="M467" s="133"/>
      <c r="N467" s="133"/>
      <c r="O467" s="133"/>
      <c r="P467" s="133"/>
      <c r="Q467" s="133"/>
      <c r="R467" s="133"/>
      <c r="S467" s="133"/>
      <c r="T467" s="133"/>
      <c r="U467" s="133"/>
      <c r="V467" s="133"/>
      <c r="W467" s="133"/>
      <c r="X467" s="133"/>
      <c r="Y467" s="133"/>
      <c r="Z467" s="133"/>
      <c r="AA467" s="133"/>
      <c r="AB467" s="133"/>
      <c r="AC467" s="133"/>
      <c r="AD467" s="133"/>
      <c r="AE467" s="133"/>
      <c r="AF467" s="133"/>
      <c r="AG467" s="133"/>
      <c r="AH467" s="133"/>
      <c r="AI467" s="133"/>
      <c r="AJ467" s="133"/>
      <c r="AK467" s="133"/>
      <c r="AL467" s="133"/>
      <c r="AM467" s="133"/>
      <c r="AN467" s="133"/>
      <c r="AO467" s="133"/>
      <c r="AP467" s="133"/>
      <c r="AQ467" s="133"/>
      <c r="AR467" s="133"/>
      <c r="AS467" s="133"/>
    </row>
    <row r="468" spans="1:45" s="51" customFormat="1">
      <c r="A468" s="37" t="s">
        <v>1727</v>
      </c>
      <c r="B468" s="38" t="s">
        <v>1256</v>
      </c>
      <c r="C468" s="39">
        <v>575</v>
      </c>
      <c r="D468" s="50" t="s">
        <v>1728</v>
      </c>
      <c r="E468" s="127">
        <v>18899</v>
      </c>
      <c r="F468" s="28">
        <v>15119</v>
      </c>
      <c r="G468" s="133"/>
      <c r="H468" s="133"/>
      <c r="I468" s="133"/>
      <c r="J468" s="133"/>
      <c r="K468" s="133"/>
      <c r="L468" s="133"/>
      <c r="M468" s="133"/>
      <c r="N468" s="133"/>
      <c r="O468" s="133"/>
      <c r="P468" s="133"/>
      <c r="Q468" s="133"/>
      <c r="R468" s="133"/>
      <c r="S468" s="133"/>
      <c r="T468" s="133"/>
      <c r="U468" s="133"/>
      <c r="V468" s="133"/>
      <c r="W468" s="133"/>
      <c r="X468" s="133"/>
      <c r="Y468" s="133"/>
      <c r="Z468" s="133"/>
      <c r="AA468" s="133"/>
      <c r="AB468" s="133"/>
      <c r="AC468" s="133"/>
      <c r="AD468" s="133"/>
      <c r="AE468" s="133"/>
      <c r="AF468" s="133"/>
      <c r="AG468" s="133"/>
      <c r="AH468" s="133"/>
      <c r="AI468" s="133"/>
      <c r="AJ468" s="133"/>
      <c r="AK468" s="133"/>
      <c r="AL468" s="133"/>
      <c r="AM468" s="133"/>
      <c r="AN468" s="133"/>
      <c r="AO468" s="133"/>
      <c r="AP468" s="133"/>
      <c r="AQ468" s="133"/>
      <c r="AR468" s="133"/>
      <c r="AS468" s="133"/>
    </row>
    <row r="469" spans="1:45" s="51" customFormat="1">
      <c r="A469" s="37" t="s">
        <v>1729</v>
      </c>
      <c r="B469" s="38" t="s">
        <v>1259</v>
      </c>
      <c r="C469" s="39">
        <v>575</v>
      </c>
      <c r="D469" s="50" t="s">
        <v>1730</v>
      </c>
      <c r="E469" s="127">
        <v>18899</v>
      </c>
      <c r="F469" s="28">
        <v>15119</v>
      </c>
      <c r="G469" s="133"/>
      <c r="H469" s="133"/>
      <c r="I469" s="133"/>
      <c r="J469" s="133"/>
      <c r="K469" s="133"/>
      <c r="L469" s="133"/>
      <c r="M469" s="133"/>
      <c r="N469" s="133"/>
      <c r="O469" s="133"/>
      <c r="P469" s="133"/>
      <c r="Q469" s="133"/>
      <c r="R469" s="133"/>
      <c r="S469" s="133"/>
      <c r="T469" s="133"/>
      <c r="U469" s="133"/>
      <c r="V469" s="133"/>
      <c r="W469" s="133"/>
      <c r="X469" s="133"/>
      <c r="Y469" s="133"/>
      <c r="Z469" s="133"/>
      <c r="AA469" s="133"/>
      <c r="AB469" s="133"/>
      <c r="AC469" s="133"/>
      <c r="AD469" s="133"/>
      <c r="AE469" s="133"/>
      <c r="AF469" s="133"/>
      <c r="AG469" s="133"/>
      <c r="AH469" s="133"/>
      <c r="AI469" s="133"/>
      <c r="AJ469" s="133"/>
      <c r="AK469" s="133"/>
      <c r="AL469" s="133"/>
      <c r="AM469" s="133"/>
      <c r="AN469" s="133"/>
      <c r="AO469" s="133"/>
      <c r="AP469" s="133"/>
      <c r="AQ469" s="133"/>
      <c r="AR469" s="133"/>
      <c r="AS469" s="133"/>
    </row>
    <row r="470" spans="1:45" s="51" customFormat="1">
      <c r="A470" s="37" t="s">
        <v>1731</v>
      </c>
      <c r="B470" s="38" t="s">
        <v>1262</v>
      </c>
      <c r="C470" s="39">
        <v>575</v>
      </c>
      <c r="D470" s="50" t="s">
        <v>1732</v>
      </c>
      <c r="E470" s="127">
        <v>18899</v>
      </c>
      <c r="F470" s="28">
        <v>15119</v>
      </c>
      <c r="G470" s="133"/>
      <c r="H470" s="133"/>
      <c r="I470" s="133"/>
      <c r="J470" s="133"/>
      <c r="K470" s="133"/>
      <c r="L470" s="133"/>
      <c r="M470" s="133"/>
      <c r="N470" s="133"/>
      <c r="O470" s="133"/>
      <c r="P470" s="133"/>
      <c r="Q470" s="133"/>
      <c r="R470" s="133"/>
      <c r="S470" s="133"/>
      <c r="T470" s="133"/>
      <c r="U470" s="133"/>
      <c r="V470" s="133"/>
      <c r="W470" s="133"/>
      <c r="X470" s="133"/>
      <c r="Y470" s="133"/>
      <c r="Z470" s="133"/>
      <c r="AA470" s="133"/>
      <c r="AB470" s="133"/>
      <c r="AC470" s="133"/>
      <c r="AD470" s="133"/>
      <c r="AE470" s="133"/>
      <c r="AF470" s="133"/>
      <c r="AG470" s="133"/>
      <c r="AH470" s="133"/>
      <c r="AI470" s="133"/>
      <c r="AJ470" s="133"/>
      <c r="AK470" s="133"/>
      <c r="AL470" s="133"/>
      <c r="AM470" s="133"/>
      <c r="AN470" s="133"/>
      <c r="AO470" s="133"/>
      <c r="AP470" s="133"/>
      <c r="AQ470" s="133"/>
      <c r="AR470" s="133"/>
      <c r="AS470" s="133"/>
    </row>
    <row r="471" spans="1:45" s="51" customFormat="1">
      <c r="A471" s="37" t="s">
        <v>1733</v>
      </c>
      <c r="B471" s="38" t="s">
        <v>1265</v>
      </c>
      <c r="C471" s="39">
        <v>575</v>
      </c>
      <c r="D471" s="50" t="s">
        <v>1734</v>
      </c>
      <c r="E471" s="127">
        <v>18899</v>
      </c>
      <c r="F471" s="28">
        <v>15119</v>
      </c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Q471" s="133"/>
      <c r="R471" s="133"/>
      <c r="S471" s="133"/>
      <c r="T471" s="133"/>
      <c r="U471" s="133"/>
      <c r="V471" s="133"/>
      <c r="W471" s="133"/>
      <c r="X471" s="133"/>
      <c r="Y471" s="133"/>
      <c r="Z471" s="133"/>
      <c r="AA471" s="133"/>
      <c r="AB471" s="133"/>
      <c r="AC471" s="133"/>
      <c r="AD471" s="133"/>
      <c r="AE471" s="133"/>
      <c r="AF471" s="133"/>
      <c r="AG471" s="133"/>
      <c r="AH471" s="133"/>
      <c r="AI471" s="133"/>
      <c r="AJ471" s="133"/>
      <c r="AK471" s="133"/>
      <c r="AL471" s="133"/>
      <c r="AM471" s="133"/>
      <c r="AN471" s="133"/>
      <c r="AO471" s="133"/>
      <c r="AP471" s="133"/>
      <c r="AQ471" s="133"/>
      <c r="AR471" s="133"/>
      <c r="AS471" s="133"/>
    </row>
    <row r="472" spans="1:45" ht="12.75" customHeight="1">
      <c r="A472" s="37" t="s">
        <v>1735</v>
      </c>
      <c r="B472" s="38" t="s">
        <v>1268</v>
      </c>
      <c r="C472" s="39">
        <v>585</v>
      </c>
      <c r="D472" s="28" t="s">
        <v>1736</v>
      </c>
      <c r="E472" s="127">
        <v>18399</v>
      </c>
      <c r="F472" s="28">
        <v>14719</v>
      </c>
    </row>
    <row r="473" spans="1:45" ht="12.75" customHeight="1">
      <c r="A473" s="37" t="s">
        <v>1737</v>
      </c>
      <c r="B473" s="38" t="s">
        <v>1738</v>
      </c>
      <c r="C473" s="39">
        <v>585</v>
      </c>
      <c r="D473" s="28" t="s">
        <v>1739</v>
      </c>
      <c r="E473" s="127">
        <v>20299</v>
      </c>
      <c r="F473" s="28">
        <v>16239</v>
      </c>
    </row>
    <row r="474" spans="1:45" ht="12.75" customHeight="1">
      <c r="A474" s="37" t="s">
        <v>1740</v>
      </c>
      <c r="B474" s="38" t="s">
        <v>1741</v>
      </c>
      <c r="C474" s="39">
        <v>585</v>
      </c>
      <c r="D474" s="28" t="s">
        <v>1742</v>
      </c>
      <c r="E474" s="127">
        <v>20299</v>
      </c>
      <c r="F474" s="28">
        <v>16239</v>
      </c>
    </row>
    <row r="475" spans="1:45" ht="12.75" customHeight="1">
      <c r="A475" s="37" t="s">
        <v>1743</v>
      </c>
      <c r="B475" s="38" t="s">
        <v>1744</v>
      </c>
      <c r="C475" s="39">
        <v>585</v>
      </c>
      <c r="D475" s="28" t="s">
        <v>1745</v>
      </c>
      <c r="E475" s="127">
        <v>20299</v>
      </c>
      <c r="F475" s="28">
        <v>16239</v>
      </c>
    </row>
    <row r="476" spans="1:45" ht="12.75" customHeight="1">
      <c r="A476" s="37" t="s">
        <v>1746</v>
      </c>
      <c r="B476" s="38" t="s">
        <v>1747</v>
      </c>
      <c r="C476" s="39">
        <v>585</v>
      </c>
      <c r="D476" s="28" t="s">
        <v>1748</v>
      </c>
      <c r="E476" s="127">
        <v>20299</v>
      </c>
      <c r="F476" s="28">
        <v>16239</v>
      </c>
    </row>
    <row r="477" spans="1:45" ht="12.75" customHeight="1">
      <c r="A477" s="37" t="s">
        <v>1749</v>
      </c>
      <c r="B477" s="38" t="s">
        <v>1750</v>
      </c>
      <c r="C477" s="39">
        <v>585</v>
      </c>
      <c r="D477" s="28" t="s">
        <v>1751</v>
      </c>
      <c r="E477" s="127">
        <v>20299</v>
      </c>
      <c r="F477" s="28">
        <v>16239</v>
      </c>
    </row>
    <row r="478" spans="1:45" ht="12.75" customHeight="1">
      <c r="A478" s="37" t="s">
        <v>1752</v>
      </c>
      <c r="B478" s="38" t="s">
        <v>1753</v>
      </c>
      <c r="C478" s="39">
        <v>585</v>
      </c>
      <c r="D478" s="28" t="s">
        <v>1754</v>
      </c>
      <c r="E478" s="127">
        <v>20299</v>
      </c>
      <c r="F478" s="28">
        <v>16239</v>
      </c>
    </row>
    <row r="479" spans="1:45" ht="12.75" customHeight="1">
      <c r="A479" s="37" t="s">
        <v>1755</v>
      </c>
      <c r="B479" s="38" t="s">
        <v>1756</v>
      </c>
      <c r="C479" s="39">
        <v>585</v>
      </c>
      <c r="D479" s="28" t="s">
        <v>1757</v>
      </c>
      <c r="E479" s="127">
        <v>20299</v>
      </c>
      <c r="F479" s="28">
        <v>16239</v>
      </c>
    </row>
    <row r="480" spans="1:45" ht="12.75" customHeight="1">
      <c r="A480" s="37" t="s">
        <v>1758</v>
      </c>
      <c r="B480" s="38" t="s">
        <v>1759</v>
      </c>
      <c r="C480" s="39">
        <v>585</v>
      </c>
      <c r="D480" s="28" t="s">
        <v>1760</v>
      </c>
      <c r="E480" s="127">
        <v>20299</v>
      </c>
      <c r="F480" s="28">
        <v>16239</v>
      </c>
    </row>
    <row r="481" spans="1:45" ht="12.75" customHeight="1">
      <c r="A481" s="37" t="s">
        <v>1761</v>
      </c>
      <c r="B481" s="38" t="s">
        <v>1762</v>
      </c>
      <c r="C481" s="39">
        <v>585</v>
      </c>
      <c r="D481" s="28" t="s">
        <v>1763</v>
      </c>
      <c r="E481" s="127">
        <v>20299</v>
      </c>
      <c r="F481" s="28">
        <v>16239</v>
      </c>
    </row>
    <row r="482" spans="1:45" ht="12.75" customHeight="1">
      <c r="A482" s="37" t="s">
        <v>1764</v>
      </c>
      <c r="B482" s="38" t="s">
        <v>1765</v>
      </c>
      <c r="C482" s="39">
        <v>585</v>
      </c>
      <c r="D482" s="28" t="s">
        <v>1766</v>
      </c>
      <c r="E482" s="127">
        <v>20299</v>
      </c>
      <c r="F482" s="28">
        <v>16239</v>
      </c>
    </row>
    <row r="483" spans="1:45" ht="12.75" customHeight="1">
      <c r="A483" s="37" t="s">
        <v>1767</v>
      </c>
      <c r="B483" s="38" t="s">
        <v>1768</v>
      </c>
      <c r="C483" s="39">
        <v>585</v>
      </c>
      <c r="D483" s="28" t="s">
        <v>1769</v>
      </c>
      <c r="E483" s="127">
        <v>20299</v>
      </c>
      <c r="F483" s="28">
        <v>16239</v>
      </c>
    </row>
    <row r="484" spans="1:45" ht="12.75" customHeight="1">
      <c r="A484" s="37" t="s">
        <v>1770</v>
      </c>
      <c r="B484" s="38" t="s">
        <v>1307</v>
      </c>
      <c r="C484" s="39">
        <v>585</v>
      </c>
      <c r="D484" s="28" t="s">
        <v>1771</v>
      </c>
      <c r="E484" s="127">
        <v>20299</v>
      </c>
      <c r="F484" s="28">
        <v>16239</v>
      </c>
    </row>
    <row r="485" spans="1:45" ht="12.75" customHeight="1">
      <c r="A485" s="37" t="s">
        <v>1772</v>
      </c>
      <c r="B485" s="38" t="s">
        <v>1773</v>
      </c>
      <c r="C485" s="39">
        <v>585</v>
      </c>
      <c r="D485" s="28" t="s">
        <v>1774</v>
      </c>
      <c r="E485" s="127">
        <v>20299</v>
      </c>
      <c r="F485" s="28">
        <v>16239</v>
      </c>
    </row>
    <row r="486" spans="1:45" ht="12.75" customHeight="1">
      <c r="A486" s="37" t="s">
        <v>1775</v>
      </c>
      <c r="B486" s="38" t="s">
        <v>1776</v>
      </c>
      <c r="C486" s="39">
        <v>585</v>
      </c>
      <c r="D486" s="28" t="s">
        <v>1777</v>
      </c>
      <c r="E486" s="127">
        <v>20299</v>
      </c>
      <c r="F486" s="28">
        <v>16239</v>
      </c>
    </row>
    <row r="487" spans="1:45" ht="12.75" customHeight="1">
      <c r="A487" s="37" t="s">
        <v>1778</v>
      </c>
      <c r="B487" s="38" t="s">
        <v>1779</v>
      </c>
      <c r="C487" s="39">
        <v>585</v>
      </c>
      <c r="D487" s="28" t="s">
        <v>1780</v>
      </c>
      <c r="E487" s="127">
        <v>20299</v>
      </c>
      <c r="F487" s="28">
        <v>16239</v>
      </c>
    </row>
    <row r="488" spans="1:45" ht="12.75" customHeight="1">
      <c r="A488" s="37" t="s">
        <v>1781</v>
      </c>
      <c r="B488" s="38" t="s">
        <v>1782</v>
      </c>
      <c r="C488" s="39">
        <v>585</v>
      </c>
      <c r="D488" s="28" t="s">
        <v>1783</v>
      </c>
      <c r="E488" s="127">
        <v>20299</v>
      </c>
      <c r="F488" s="28">
        <v>16239</v>
      </c>
    </row>
    <row r="489" spans="1:45" ht="12.75" customHeight="1">
      <c r="A489" s="37" t="s">
        <v>1784</v>
      </c>
      <c r="B489" s="38" t="s">
        <v>1785</v>
      </c>
      <c r="C489" s="39">
        <v>585</v>
      </c>
      <c r="D489" s="28" t="s">
        <v>1786</v>
      </c>
      <c r="E489" s="127">
        <v>20299</v>
      </c>
      <c r="F489" s="28">
        <v>16239</v>
      </c>
    </row>
    <row r="490" spans="1:45" ht="12.75" customHeight="1">
      <c r="A490" s="37" t="s">
        <v>1787</v>
      </c>
      <c r="B490" s="38" t="s">
        <v>1788</v>
      </c>
      <c r="C490" s="39">
        <v>585</v>
      </c>
      <c r="D490" s="28" t="s">
        <v>1789</v>
      </c>
      <c r="E490" s="127">
        <v>20299</v>
      </c>
      <c r="F490" s="28">
        <v>16239</v>
      </c>
    </row>
    <row r="491" spans="1:45" ht="12.75" customHeight="1">
      <c r="A491" s="37" t="s">
        <v>1790</v>
      </c>
      <c r="B491" s="38" t="s">
        <v>1328</v>
      </c>
      <c r="C491" s="39">
        <v>585</v>
      </c>
      <c r="D491" s="28" t="s">
        <v>1791</v>
      </c>
      <c r="E491" s="127">
        <v>18399</v>
      </c>
      <c r="F491" s="28">
        <v>14719</v>
      </c>
    </row>
    <row r="492" spans="1:45" ht="12.75" customHeight="1">
      <c r="A492" s="37" t="s">
        <v>1792</v>
      </c>
      <c r="B492" s="38" t="s">
        <v>1793</v>
      </c>
      <c r="C492" s="39">
        <v>585</v>
      </c>
      <c r="D492" s="28" t="s">
        <v>1794</v>
      </c>
      <c r="E492" s="127">
        <v>20299</v>
      </c>
      <c r="F492" s="28">
        <v>16239</v>
      </c>
    </row>
    <row r="493" spans="1:45" s="51" customFormat="1">
      <c r="A493" s="37" t="s">
        <v>1795</v>
      </c>
      <c r="B493" s="38" t="s">
        <v>1796</v>
      </c>
      <c r="C493" s="39">
        <v>585</v>
      </c>
      <c r="D493" s="50" t="s">
        <v>1797</v>
      </c>
      <c r="E493" s="127">
        <v>20299</v>
      </c>
      <c r="F493" s="28">
        <v>16239</v>
      </c>
      <c r="G493" s="133"/>
      <c r="H493" s="133"/>
      <c r="I493" s="133"/>
      <c r="J493" s="133"/>
      <c r="K493" s="133"/>
      <c r="L493" s="133"/>
      <c r="M493" s="133"/>
      <c r="N493" s="133"/>
      <c r="O493" s="133"/>
      <c r="P493" s="133"/>
      <c r="Q493" s="133"/>
      <c r="R493" s="133"/>
      <c r="S493" s="133"/>
      <c r="T493" s="133"/>
      <c r="U493" s="133"/>
      <c r="V493" s="133"/>
      <c r="W493" s="133"/>
      <c r="X493" s="133"/>
      <c r="Y493" s="133"/>
      <c r="Z493" s="133"/>
      <c r="AA493" s="133"/>
      <c r="AB493" s="133"/>
      <c r="AC493" s="133"/>
      <c r="AD493" s="133"/>
      <c r="AE493" s="133"/>
      <c r="AF493" s="133"/>
      <c r="AG493" s="133"/>
      <c r="AH493" s="133"/>
      <c r="AI493" s="133"/>
      <c r="AJ493" s="133"/>
      <c r="AK493" s="133"/>
      <c r="AL493" s="133"/>
      <c r="AM493" s="133"/>
      <c r="AN493" s="133"/>
      <c r="AO493" s="133"/>
      <c r="AP493" s="133"/>
      <c r="AQ493" s="133"/>
      <c r="AR493" s="133"/>
      <c r="AS493" s="133"/>
    </row>
    <row r="494" spans="1:45" s="51" customFormat="1">
      <c r="A494" s="37" t="s">
        <v>1798</v>
      </c>
      <c r="B494" s="38" t="s">
        <v>1799</v>
      </c>
      <c r="C494" s="39">
        <v>585</v>
      </c>
      <c r="D494" s="50" t="s">
        <v>1800</v>
      </c>
      <c r="E494" s="127">
        <v>20299</v>
      </c>
      <c r="F494" s="28">
        <v>16239</v>
      </c>
      <c r="G494" s="133"/>
      <c r="H494" s="133"/>
      <c r="I494" s="133"/>
      <c r="J494" s="133"/>
      <c r="K494" s="133"/>
      <c r="L494" s="133"/>
      <c r="M494" s="133"/>
      <c r="N494" s="133"/>
      <c r="O494" s="133"/>
      <c r="P494" s="133"/>
      <c r="Q494" s="133"/>
      <c r="R494" s="133"/>
      <c r="S494" s="133"/>
      <c r="T494" s="133"/>
      <c r="U494" s="133"/>
      <c r="V494" s="133"/>
      <c r="W494" s="133"/>
      <c r="X494" s="133"/>
      <c r="Y494" s="133"/>
      <c r="Z494" s="133"/>
      <c r="AA494" s="133"/>
      <c r="AB494" s="133"/>
      <c r="AC494" s="133"/>
      <c r="AD494" s="133"/>
      <c r="AE494" s="133"/>
      <c r="AF494" s="133"/>
      <c r="AG494" s="133"/>
      <c r="AH494" s="133"/>
      <c r="AI494" s="133"/>
      <c r="AJ494" s="133"/>
      <c r="AK494" s="133"/>
      <c r="AL494" s="133"/>
      <c r="AM494" s="133"/>
      <c r="AN494" s="133"/>
      <c r="AO494" s="133"/>
      <c r="AP494" s="133"/>
      <c r="AQ494" s="133"/>
      <c r="AR494" s="133"/>
      <c r="AS494" s="133"/>
    </row>
    <row r="495" spans="1:45" s="51" customFormat="1">
      <c r="A495" s="37" t="s">
        <v>1801</v>
      </c>
      <c r="B495" s="38" t="s">
        <v>1802</v>
      </c>
      <c r="C495" s="39">
        <v>585</v>
      </c>
      <c r="D495" s="50" t="s">
        <v>1803</v>
      </c>
      <c r="E495" s="127">
        <v>20299</v>
      </c>
      <c r="F495" s="28">
        <v>16239</v>
      </c>
      <c r="G495" s="133"/>
      <c r="H495" s="133"/>
      <c r="I495" s="133"/>
      <c r="J495" s="133"/>
      <c r="K495" s="133"/>
      <c r="L495" s="133"/>
      <c r="M495" s="133"/>
      <c r="N495" s="133"/>
      <c r="O495" s="133"/>
      <c r="P495" s="133"/>
      <c r="Q495" s="133"/>
      <c r="R495" s="133"/>
      <c r="S495" s="133"/>
      <c r="T495" s="133"/>
      <c r="U495" s="133"/>
      <c r="V495" s="133"/>
      <c r="W495" s="133"/>
      <c r="X495" s="133"/>
      <c r="Y495" s="133"/>
      <c r="Z495" s="133"/>
      <c r="AA495" s="133"/>
      <c r="AB495" s="133"/>
      <c r="AC495" s="133"/>
      <c r="AD495" s="133"/>
      <c r="AE495" s="133"/>
      <c r="AF495" s="133"/>
      <c r="AG495" s="133"/>
      <c r="AH495" s="133"/>
      <c r="AI495" s="133"/>
      <c r="AJ495" s="133"/>
      <c r="AK495" s="133"/>
      <c r="AL495" s="133"/>
      <c r="AM495" s="133"/>
      <c r="AN495" s="133"/>
      <c r="AO495" s="133"/>
      <c r="AP495" s="133"/>
      <c r="AQ495" s="133"/>
      <c r="AR495" s="133"/>
      <c r="AS495" s="133"/>
    </row>
    <row r="496" spans="1:45" s="51" customFormat="1">
      <c r="A496" s="37" t="s">
        <v>1804</v>
      </c>
      <c r="B496" s="38" t="s">
        <v>1805</v>
      </c>
      <c r="C496" s="39">
        <v>585</v>
      </c>
      <c r="D496" s="50" t="s">
        <v>1806</v>
      </c>
      <c r="E496" s="127">
        <v>20299</v>
      </c>
      <c r="F496" s="28">
        <v>16239</v>
      </c>
      <c r="G496" s="133"/>
      <c r="H496" s="133"/>
      <c r="I496" s="133"/>
      <c r="J496" s="133"/>
      <c r="K496" s="133"/>
      <c r="L496" s="133"/>
      <c r="M496" s="133"/>
      <c r="N496" s="133"/>
      <c r="O496" s="133"/>
      <c r="P496" s="133"/>
      <c r="Q496" s="133"/>
      <c r="R496" s="133"/>
      <c r="S496" s="133"/>
      <c r="T496" s="133"/>
      <c r="U496" s="133"/>
      <c r="V496" s="133"/>
      <c r="W496" s="133"/>
      <c r="X496" s="133"/>
      <c r="Y496" s="133"/>
      <c r="Z496" s="133"/>
      <c r="AA496" s="133"/>
      <c r="AB496" s="133"/>
      <c r="AC496" s="133"/>
      <c r="AD496" s="133"/>
      <c r="AE496" s="133"/>
      <c r="AF496" s="133"/>
      <c r="AG496" s="133"/>
      <c r="AH496" s="133"/>
      <c r="AI496" s="133"/>
      <c r="AJ496" s="133"/>
      <c r="AK496" s="133"/>
      <c r="AL496" s="133"/>
      <c r="AM496" s="133"/>
      <c r="AN496" s="133"/>
      <c r="AO496" s="133"/>
      <c r="AP496" s="133"/>
      <c r="AQ496" s="133"/>
      <c r="AR496" s="133"/>
      <c r="AS496" s="133"/>
    </row>
    <row r="497" spans="1:45" s="51" customFormat="1">
      <c r="A497" s="37" t="s">
        <v>1807</v>
      </c>
      <c r="B497" s="38" t="s">
        <v>1808</v>
      </c>
      <c r="C497" s="39">
        <v>585</v>
      </c>
      <c r="D497" s="50" t="s">
        <v>1809</v>
      </c>
      <c r="E497" s="127">
        <v>20299</v>
      </c>
      <c r="F497" s="28">
        <v>16239</v>
      </c>
      <c r="G497" s="133"/>
      <c r="H497" s="133"/>
      <c r="I497" s="133"/>
      <c r="J497" s="133"/>
      <c r="K497" s="133"/>
      <c r="L497" s="133"/>
      <c r="M497" s="133"/>
      <c r="N497" s="133"/>
      <c r="O497" s="133"/>
      <c r="P497" s="133"/>
      <c r="Q497" s="133"/>
      <c r="R497" s="133"/>
      <c r="S497" s="133"/>
      <c r="T497" s="133"/>
      <c r="U497" s="133"/>
      <c r="V497" s="133"/>
      <c r="W497" s="133"/>
      <c r="X497" s="133"/>
      <c r="Y497" s="133"/>
      <c r="Z497" s="133"/>
      <c r="AA497" s="133"/>
      <c r="AB497" s="133"/>
      <c r="AC497" s="133"/>
      <c r="AD497" s="133"/>
      <c r="AE497" s="133"/>
      <c r="AF497" s="133"/>
      <c r="AG497" s="133"/>
      <c r="AH497" s="133"/>
      <c r="AI497" s="133"/>
      <c r="AJ497" s="133"/>
      <c r="AK497" s="133"/>
      <c r="AL497" s="133"/>
      <c r="AM497" s="133"/>
      <c r="AN497" s="133"/>
      <c r="AO497" s="133"/>
      <c r="AP497" s="133"/>
      <c r="AQ497" s="133"/>
      <c r="AR497" s="133"/>
      <c r="AS497" s="133"/>
    </row>
    <row r="498" spans="1:45" s="51" customFormat="1">
      <c r="A498" s="37" t="s">
        <v>1810</v>
      </c>
      <c r="B498" s="38" t="s">
        <v>1811</v>
      </c>
      <c r="C498" s="39">
        <v>585</v>
      </c>
      <c r="D498" s="50" t="s">
        <v>1812</v>
      </c>
      <c r="E498" s="127">
        <v>20299</v>
      </c>
      <c r="F498" s="28">
        <v>16239</v>
      </c>
      <c r="G498" s="133"/>
      <c r="H498" s="133"/>
      <c r="I498" s="133"/>
      <c r="J498" s="133"/>
      <c r="K498" s="133"/>
      <c r="L498" s="133"/>
      <c r="M498" s="133"/>
      <c r="N498" s="133"/>
      <c r="O498" s="133"/>
      <c r="P498" s="133"/>
      <c r="Q498" s="133"/>
      <c r="R498" s="133"/>
      <c r="S498" s="133"/>
      <c r="T498" s="133"/>
      <c r="U498" s="133"/>
      <c r="V498" s="133"/>
      <c r="W498" s="133"/>
      <c r="X498" s="133"/>
      <c r="Y498" s="133"/>
      <c r="Z498" s="133"/>
      <c r="AA498" s="133"/>
      <c r="AB498" s="133"/>
      <c r="AC498" s="133"/>
      <c r="AD498" s="133"/>
      <c r="AE498" s="133"/>
      <c r="AF498" s="133"/>
      <c r="AG498" s="133"/>
      <c r="AH498" s="133"/>
      <c r="AI498" s="133"/>
      <c r="AJ498" s="133"/>
      <c r="AK498" s="133"/>
      <c r="AL498" s="133"/>
      <c r="AM498" s="133"/>
      <c r="AN498" s="133"/>
      <c r="AO498" s="133"/>
      <c r="AP498" s="133"/>
      <c r="AQ498" s="133"/>
      <c r="AR498" s="133"/>
      <c r="AS498" s="133"/>
    </row>
    <row r="499" spans="1:45" s="51" customFormat="1">
      <c r="A499" s="37" t="s">
        <v>1813</v>
      </c>
      <c r="B499" s="38" t="s">
        <v>1814</v>
      </c>
      <c r="C499" s="39">
        <v>585</v>
      </c>
      <c r="D499" s="50" t="s">
        <v>1815</v>
      </c>
      <c r="E499" s="127">
        <v>20299</v>
      </c>
      <c r="F499" s="28">
        <v>16239</v>
      </c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3"/>
      <c r="T499" s="133"/>
      <c r="U499" s="133"/>
      <c r="V499" s="133"/>
      <c r="W499" s="133"/>
      <c r="X499" s="133"/>
      <c r="Y499" s="133"/>
      <c r="Z499" s="133"/>
      <c r="AA499" s="133"/>
      <c r="AB499" s="133"/>
      <c r="AC499" s="133"/>
      <c r="AD499" s="133"/>
      <c r="AE499" s="133"/>
      <c r="AF499" s="133"/>
      <c r="AG499" s="133"/>
      <c r="AH499" s="133"/>
      <c r="AI499" s="133"/>
      <c r="AJ499" s="133"/>
      <c r="AK499" s="133"/>
      <c r="AL499" s="133"/>
      <c r="AM499" s="133"/>
      <c r="AN499" s="133"/>
      <c r="AO499" s="133"/>
      <c r="AP499" s="133"/>
      <c r="AQ499" s="133"/>
      <c r="AR499" s="133"/>
      <c r="AS499" s="133"/>
    </row>
    <row r="500" spans="1:45" s="51" customFormat="1">
      <c r="A500" s="37" t="s">
        <v>1816</v>
      </c>
      <c r="B500" s="38" t="s">
        <v>1817</v>
      </c>
      <c r="C500" s="39">
        <v>585</v>
      </c>
      <c r="D500" s="50" t="s">
        <v>1818</v>
      </c>
      <c r="E500" s="127">
        <v>20299</v>
      </c>
      <c r="F500" s="28">
        <v>16239</v>
      </c>
      <c r="G500" s="133"/>
      <c r="H500" s="133"/>
      <c r="I500" s="133"/>
      <c r="J500" s="133"/>
      <c r="K500" s="133"/>
      <c r="L500" s="133"/>
      <c r="M500" s="133"/>
      <c r="N500" s="133"/>
      <c r="O500" s="133"/>
      <c r="P500" s="133"/>
      <c r="Q500" s="133"/>
      <c r="R500" s="133"/>
      <c r="S500" s="133"/>
      <c r="T500" s="133"/>
      <c r="U500" s="133"/>
      <c r="V500" s="133"/>
      <c r="W500" s="133"/>
      <c r="X500" s="133"/>
      <c r="Y500" s="133"/>
      <c r="Z500" s="133"/>
      <c r="AA500" s="133"/>
      <c r="AB500" s="133"/>
      <c r="AC500" s="133"/>
      <c r="AD500" s="133"/>
      <c r="AE500" s="133"/>
      <c r="AF500" s="133"/>
      <c r="AG500" s="133"/>
      <c r="AH500" s="133"/>
      <c r="AI500" s="133"/>
      <c r="AJ500" s="133"/>
      <c r="AK500" s="133"/>
      <c r="AL500" s="133"/>
      <c r="AM500" s="133"/>
      <c r="AN500" s="133"/>
      <c r="AO500" s="133"/>
      <c r="AP500" s="133"/>
      <c r="AQ500" s="133"/>
      <c r="AR500" s="133"/>
      <c r="AS500" s="133"/>
    </row>
    <row r="501" spans="1:45" s="51" customFormat="1">
      <c r="A501" s="37" t="s">
        <v>1819</v>
      </c>
      <c r="B501" s="38" t="s">
        <v>1820</v>
      </c>
      <c r="C501" s="39">
        <v>585</v>
      </c>
      <c r="D501" s="50" t="s">
        <v>1821</v>
      </c>
      <c r="E501" s="127">
        <v>20299</v>
      </c>
      <c r="F501" s="28">
        <v>16239</v>
      </c>
      <c r="G501" s="133"/>
      <c r="H501" s="133"/>
      <c r="I501" s="133"/>
      <c r="J501" s="133"/>
      <c r="K501" s="133"/>
      <c r="L501" s="133"/>
      <c r="M501" s="133"/>
      <c r="N501" s="133"/>
      <c r="O501" s="133"/>
      <c r="P501" s="133"/>
      <c r="Q501" s="133"/>
      <c r="R501" s="133"/>
      <c r="S501" s="133"/>
      <c r="T501" s="133"/>
      <c r="U501" s="133"/>
      <c r="V501" s="133"/>
      <c r="W501" s="133"/>
      <c r="X501" s="133"/>
      <c r="Y501" s="133"/>
      <c r="Z501" s="133"/>
      <c r="AA501" s="133"/>
      <c r="AB501" s="133"/>
      <c r="AC501" s="133"/>
      <c r="AD501" s="133"/>
      <c r="AE501" s="133"/>
      <c r="AF501" s="133"/>
      <c r="AG501" s="133"/>
      <c r="AH501" s="133"/>
      <c r="AI501" s="133"/>
      <c r="AJ501" s="133"/>
      <c r="AK501" s="133"/>
      <c r="AL501" s="133"/>
      <c r="AM501" s="133"/>
      <c r="AN501" s="133"/>
      <c r="AO501" s="133"/>
      <c r="AP501" s="133"/>
      <c r="AQ501" s="133"/>
      <c r="AR501" s="133"/>
      <c r="AS501" s="133"/>
    </row>
    <row r="502" spans="1:45" s="51" customFormat="1">
      <c r="A502" s="37" t="s">
        <v>1822</v>
      </c>
      <c r="B502" s="38" t="s">
        <v>1823</v>
      </c>
      <c r="C502" s="39">
        <v>585</v>
      </c>
      <c r="D502" s="50" t="s">
        <v>1824</v>
      </c>
      <c r="E502" s="127">
        <v>20299</v>
      </c>
      <c r="F502" s="28">
        <v>16239</v>
      </c>
      <c r="G502" s="133"/>
      <c r="H502" s="133"/>
      <c r="I502" s="133"/>
      <c r="J502" s="133"/>
      <c r="K502" s="133"/>
      <c r="L502" s="133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3"/>
      <c r="X502" s="133"/>
      <c r="Y502" s="133"/>
      <c r="Z502" s="133"/>
      <c r="AA502" s="133"/>
      <c r="AB502" s="133"/>
      <c r="AC502" s="133"/>
      <c r="AD502" s="133"/>
      <c r="AE502" s="133"/>
      <c r="AF502" s="133"/>
      <c r="AG502" s="133"/>
      <c r="AH502" s="133"/>
      <c r="AI502" s="133"/>
      <c r="AJ502" s="133"/>
      <c r="AK502" s="133"/>
      <c r="AL502" s="133"/>
      <c r="AM502" s="133"/>
      <c r="AN502" s="133"/>
      <c r="AO502" s="133"/>
      <c r="AP502" s="133"/>
      <c r="AQ502" s="133"/>
      <c r="AR502" s="133"/>
      <c r="AS502" s="133"/>
    </row>
    <row r="503" spans="1:45" s="51" customFormat="1">
      <c r="A503" s="37" t="s">
        <v>1825</v>
      </c>
      <c r="B503" s="38" t="s">
        <v>1367</v>
      </c>
      <c r="C503" s="39">
        <v>585</v>
      </c>
      <c r="D503" s="50" t="s">
        <v>1826</v>
      </c>
      <c r="E503" s="127">
        <v>20299</v>
      </c>
      <c r="F503" s="28">
        <v>16239</v>
      </c>
      <c r="G503" s="133"/>
      <c r="H503" s="133"/>
      <c r="I503" s="133"/>
      <c r="J503" s="133"/>
      <c r="K503" s="133"/>
      <c r="L503" s="133"/>
      <c r="M503" s="133"/>
      <c r="N503" s="133"/>
      <c r="O503" s="133"/>
      <c r="P503" s="133"/>
      <c r="Q503" s="133"/>
      <c r="R503" s="133"/>
      <c r="S503" s="133"/>
      <c r="T503" s="133"/>
      <c r="U503" s="133"/>
      <c r="V503" s="133"/>
      <c r="W503" s="133"/>
      <c r="X503" s="133"/>
      <c r="Y503" s="133"/>
      <c r="Z503" s="133"/>
      <c r="AA503" s="133"/>
      <c r="AB503" s="133"/>
      <c r="AC503" s="133"/>
      <c r="AD503" s="133"/>
      <c r="AE503" s="133"/>
      <c r="AF503" s="133"/>
      <c r="AG503" s="133"/>
      <c r="AH503" s="133"/>
      <c r="AI503" s="133"/>
      <c r="AJ503" s="133"/>
      <c r="AK503" s="133"/>
      <c r="AL503" s="133"/>
      <c r="AM503" s="133"/>
      <c r="AN503" s="133"/>
      <c r="AO503" s="133"/>
      <c r="AP503" s="133"/>
      <c r="AQ503" s="133"/>
      <c r="AR503" s="133"/>
      <c r="AS503" s="133"/>
    </row>
    <row r="504" spans="1:45" s="51" customFormat="1">
      <c r="A504" s="37" t="s">
        <v>1827</v>
      </c>
      <c r="B504" s="38" t="s">
        <v>1828</v>
      </c>
      <c r="C504" s="39">
        <v>585</v>
      </c>
      <c r="D504" s="50" t="s">
        <v>1829</v>
      </c>
      <c r="E504" s="127">
        <v>20299</v>
      </c>
      <c r="F504" s="28">
        <v>16239</v>
      </c>
      <c r="G504" s="133"/>
      <c r="H504" s="133"/>
      <c r="I504" s="133"/>
      <c r="J504" s="133"/>
      <c r="K504" s="133"/>
      <c r="L504" s="133"/>
      <c r="M504" s="133"/>
      <c r="N504" s="13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  <c r="AA504" s="133"/>
      <c r="AB504" s="133"/>
      <c r="AC504" s="133"/>
      <c r="AD504" s="133"/>
      <c r="AE504" s="133"/>
      <c r="AF504" s="133"/>
      <c r="AG504" s="133"/>
      <c r="AH504" s="133"/>
      <c r="AI504" s="133"/>
      <c r="AJ504" s="133"/>
      <c r="AK504" s="133"/>
      <c r="AL504" s="133"/>
      <c r="AM504" s="133"/>
      <c r="AN504" s="133"/>
      <c r="AO504" s="133"/>
      <c r="AP504" s="133"/>
      <c r="AQ504" s="133"/>
      <c r="AR504" s="133"/>
      <c r="AS504" s="133"/>
    </row>
    <row r="505" spans="1:45" s="51" customFormat="1">
      <c r="A505" s="37" t="s">
        <v>1830</v>
      </c>
      <c r="B505" s="38" t="s">
        <v>1831</v>
      </c>
      <c r="C505" s="39">
        <v>585</v>
      </c>
      <c r="D505" s="50" t="s">
        <v>1832</v>
      </c>
      <c r="E505" s="127">
        <v>20299</v>
      </c>
      <c r="F505" s="28">
        <v>16239</v>
      </c>
      <c r="G505" s="133"/>
      <c r="H505" s="133"/>
      <c r="I505" s="133"/>
      <c r="J505" s="133"/>
      <c r="K505" s="133"/>
      <c r="L505" s="133"/>
      <c r="M505" s="133"/>
      <c r="N505" s="133"/>
      <c r="O505" s="133"/>
      <c r="P505" s="133"/>
      <c r="Q505" s="133"/>
      <c r="R505" s="133"/>
      <c r="S505" s="133"/>
      <c r="T505" s="133"/>
      <c r="U505" s="133"/>
      <c r="V505" s="133"/>
      <c r="W505" s="133"/>
      <c r="X505" s="133"/>
      <c r="Y505" s="133"/>
      <c r="Z505" s="133"/>
      <c r="AA505" s="133"/>
      <c r="AB505" s="133"/>
      <c r="AC505" s="133"/>
      <c r="AD505" s="133"/>
      <c r="AE505" s="133"/>
      <c r="AF505" s="133"/>
      <c r="AG505" s="133"/>
      <c r="AH505" s="133"/>
      <c r="AI505" s="133"/>
      <c r="AJ505" s="133"/>
      <c r="AK505" s="133"/>
      <c r="AL505" s="133"/>
      <c r="AM505" s="133"/>
      <c r="AN505" s="133"/>
      <c r="AO505" s="133"/>
      <c r="AP505" s="133"/>
      <c r="AQ505" s="133"/>
      <c r="AR505" s="133"/>
      <c r="AS505" s="133"/>
    </row>
    <row r="506" spans="1:45" s="51" customFormat="1">
      <c r="A506" s="37" t="s">
        <v>1833</v>
      </c>
      <c r="B506" s="38" t="s">
        <v>1834</v>
      </c>
      <c r="C506" s="39">
        <v>585</v>
      </c>
      <c r="D506" s="50" t="s">
        <v>1835</v>
      </c>
      <c r="E506" s="127">
        <v>20299</v>
      </c>
      <c r="F506" s="28">
        <v>16239</v>
      </c>
      <c r="G506" s="133"/>
      <c r="H506" s="133"/>
      <c r="I506" s="133"/>
      <c r="J506" s="133"/>
      <c r="K506" s="133"/>
      <c r="L506" s="133"/>
      <c r="M506" s="133"/>
      <c r="N506" s="133"/>
      <c r="O506" s="133"/>
      <c r="P506" s="133"/>
      <c r="Q506" s="133"/>
      <c r="R506" s="133"/>
      <c r="S506" s="133"/>
      <c r="T506" s="133"/>
      <c r="U506" s="133"/>
      <c r="V506" s="133"/>
      <c r="W506" s="133"/>
      <c r="X506" s="133"/>
      <c r="Y506" s="133"/>
      <c r="Z506" s="133"/>
      <c r="AA506" s="133"/>
      <c r="AB506" s="133"/>
      <c r="AC506" s="133"/>
      <c r="AD506" s="133"/>
      <c r="AE506" s="133"/>
      <c r="AF506" s="133"/>
      <c r="AG506" s="133"/>
      <c r="AH506" s="133"/>
      <c r="AI506" s="133"/>
      <c r="AJ506" s="133"/>
      <c r="AK506" s="133"/>
      <c r="AL506" s="133"/>
      <c r="AM506" s="133"/>
      <c r="AN506" s="133"/>
      <c r="AO506" s="133"/>
      <c r="AP506" s="133"/>
      <c r="AQ506" s="133"/>
      <c r="AR506" s="133"/>
      <c r="AS506" s="133"/>
    </row>
    <row r="507" spans="1:45" s="51" customFormat="1">
      <c r="A507" s="37" t="s">
        <v>1836</v>
      </c>
      <c r="B507" s="38" t="s">
        <v>1837</v>
      </c>
      <c r="C507" s="39">
        <v>585</v>
      </c>
      <c r="D507" s="50" t="s">
        <v>1838</v>
      </c>
      <c r="E507" s="127">
        <v>20299</v>
      </c>
      <c r="F507" s="28">
        <v>16239</v>
      </c>
      <c r="G507" s="133"/>
      <c r="H507" s="133"/>
      <c r="I507" s="133"/>
      <c r="J507" s="133"/>
      <c r="K507" s="133"/>
      <c r="L507" s="133"/>
      <c r="M507" s="133"/>
      <c r="N507" s="133"/>
      <c r="O507" s="133"/>
      <c r="P507" s="133"/>
      <c r="Q507" s="133"/>
      <c r="R507" s="133"/>
      <c r="S507" s="133"/>
      <c r="T507" s="133"/>
      <c r="U507" s="133"/>
      <c r="V507" s="133"/>
      <c r="W507" s="133"/>
      <c r="X507" s="133"/>
      <c r="Y507" s="133"/>
      <c r="Z507" s="133"/>
      <c r="AA507" s="133"/>
      <c r="AB507" s="133"/>
      <c r="AC507" s="133"/>
      <c r="AD507" s="133"/>
      <c r="AE507" s="133"/>
      <c r="AF507" s="133"/>
      <c r="AG507" s="133"/>
      <c r="AH507" s="133"/>
      <c r="AI507" s="133"/>
      <c r="AJ507" s="133"/>
      <c r="AK507" s="133"/>
      <c r="AL507" s="133"/>
      <c r="AM507" s="133"/>
      <c r="AN507" s="133"/>
      <c r="AO507" s="133"/>
      <c r="AP507" s="133"/>
      <c r="AQ507" s="133"/>
      <c r="AR507" s="133"/>
      <c r="AS507" s="133"/>
    </row>
    <row r="508" spans="1:45" s="51" customFormat="1">
      <c r="A508" s="37" t="s">
        <v>1839</v>
      </c>
      <c r="B508" s="38" t="s">
        <v>1840</v>
      </c>
      <c r="C508" s="39">
        <v>585</v>
      </c>
      <c r="D508" s="50" t="s">
        <v>1841</v>
      </c>
      <c r="E508" s="127">
        <v>20299</v>
      </c>
      <c r="F508" s="28">
        <v>16239</v>
      </c>
      <c r="G508" s="133"/>
      <c r="H508" s="133"/>
      <c r="I508" s="133"/>
      <c r="J508" s="133"/>
      <c r="K508" s="133"/>
      <c r="L508" s="133"/>
      <c r="M508" s="133"/>
      <c r="N508" s="133"/>
      <c r="O508" s="133"/>
      <c r="P508" s="133"/>
      <c r="Q508" s="133"/>
      <c r="R508" s="133"/>
      <c r="S508" s="133"/>
      <c r="T508" s="133"/>
      <c r="U508" s="133"/>
      <c r="V508" s="133"/>
      <c r="W508" s="133"/>
      <c r="X508" s="133"/>
      <c r="Y508" s="133"/>
      <c r="Z508" s="133"/>
      <c r="AA508" s="133"/>
      <c r="AB508" s="133"/>
      <c r="AC508" s="133"/>
      <c r="AD508" s="133"/>
      <c r="AE508" s="133"/>
      <c r="AF508" s="133"/>
      <c r="AG508" s="133"/>
      <c r="AH508" s="133"/>
      <c r="AI508" s="133"/>
      <c r="AJ508" s="133"/>
      <c r="AK508" s="133"/>
      <c r="AL508" s="133"/>
      <c r="AM508" s="133"/>
      <c r="AN508" s="133"/>
      <c r="AO508" s="133"/>
      <c r="AP508" s="133"/>
      <c r="AQ508" s="133"/>
      <c r="AR508" s="133"/>
      <c r="AS508" s="133"/>
    </row>
    <row r="509" spans="1:45" s="51" customFormat="1">
      <c r="A509" s="37" t="s">
        <v>1842</v>
      </c>
      <c r="B509" s="38" t="s">
        <v>1843</v>
      </c>
      <c r="C509" s="39">
        <v>585</v>
      </c>
      <c r="D509" s="50" t="s">
        <v>1844</v>
      </c>
      <c r="E509" s="127">
        <v>20299</v>
      </c>
      <c r="F509" s="28">
        <v>16239</v>
      </c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3"/>
      <c r="T509" s="133"/>
      <c r="U509" s="133"/>
      <c r="V509" s="133"/>
      <c r="W509" s="133"/>
      <c r="X509" s="133"/>
      <c r="Y509" s="133"/>
      <c r="Z509" s="133"/>
      <c r="AA509" s="133"/>
      <c r="AB509" s="133"/>
      <c r="AC509" s="133"/>
      <c r="AD509" s="133"/>
      <c r="AE509" s="133"/>
      <c r="AF509" s="133"/>
      <c r="AG509" s="133"/>
      <c r="AH509" s="133"/>
      <c r="AI509" s="133"/>
      <c r="AJ509" s="133"/>
      <c r="AK509" s="133"/>
      <c r="AL509" s="133"/>
      <c r="AM509" s="133"/>
      <c r="AN509" s="133"/>
      <c r="AO509" s="133"/>
      <c r="AP509" s="133"/>
      <c r="AQ509" s="133"/>
      <c r="AR509" s="133"/>
      <c r="AS509" s="133"/>
    </row>
    <row r="510" spans="1:45" ht="12.75" customHeight="1">
      <c r="A510" s="37" t="s">
        <v>1845</v>
      </c>
      <c r="B510" s="38" t="s">
        <v>1846</v>
      </c>
      <c r="C510" s="39">
        <v>410</v>
      </c>
      <c r="D510" s="28" t="s">
        <v>1847</v>
      </c>
      <c r="E510" s="127">
        <v>8399</v>
      </c>
      <c r="F510" s="28">
        <v>6719</v>
      </c>
    </row>
    <row r="511" spans="1:45" ht="12.75" customHeight="1">
      <c r="A511" s="37" t="s">
        <v>1848</v>
      </c>
      <c r="B511" s="38" t="s">
        <v>1849</v>
      </c>
      <c r="C511" s="39">
        <v>410</v>
      </c>
      <c r="D511" s="50" t="s">
        <v>1850</v>
      </c>
      <c r="E511" s="127">
        <v>8949</v>
      </c>
      <c r="F511" s="28">
        <v>7159</v>
      </c>
    </row>
    <row r="512" spans="1:45" ht="12.75" customHeight="1">
      <c r="A512" s="37" t="s">
        <v>1851</v>
      </c>
      <c r="B512" s="38" t="s">
        <v>1852</v>
      </c>
      <c r="C512" s="39">
        <v>410</v>
      </c>
      <c r="D512" s="28" t="s">
        <v>1853</v>
      </c>
      <c r="E512" s="127">
        <v>9899</v>
      </c>
      <c r="F512" s="28">
        <v>7919</v>
      </c>
    </row>
    <row r="513" spans="1:6" ht="12.75" customHeight="1">
      <c r="A513" s="37" t="s">
        <v>1854</v>
      </c>
      <c r="B513" s="38" t="s">
        <v>1855</v>
      </c>
      <c r="C513" s="39">
        <v>410</v>
      </c>
      <c r="D513" s="28" t="s">
        <v>1856</v>
      </c>
      <c r="E513" s="127">
        <v>9899</v>
      </c>
      <c r="F513" s="28">
        <v>7919</v>
      </c>
    </row>
    <row r="514" spans="1:6" ht="12.75" customHeight="1">
      <c r="A514" s="37" t="s">
        <v>1857</v>
      </c>
      <c r="B514" s="38" t="s">
        <v>1858</v>
      </c>
      <c r="C514" s="39">
        <v>410</v>
      </c>
      <c r="D514" s="28" t="s">
        <v>1859</v>
      </c>
      <c r="E514" s="127">
        <v>9899</v>
      </c>
      <c r="F514" s="28">
        <v>7919</v>
      </c>
    </row>
    <row r="515" spans="1:6" ht="12.75" customHeight="1">
      <c r="A515" s="37" t="s">
        <v>1860</v>
      </c>
      <c r="B515" s="38" t="s">
        <v>1861</v>
      </c>
      <c r="C515" s="39">
        <v>410</v>
      </c>
      <c r="D515" s="28" t="s">
        <v>1862</v>
      </c>
      <c r="E515" s="127">
        <v>9899</v>
      </c>
      <c r="F515" s="28">
        <v>7919</v>
      </c>
    </row>
    <row r="516" spans="1:6" ht="12.75" customHeight="1">
      <c r="A516" s="37" t="s">
        <v>1863</v>
      </c>
      <c r="B516" s="38" t="s">
        <v>1864</v>
      </c>
      <c r="C516" s="39">
        <v>410</v>
      </c>
      <c r="D516" s="28" t="s">
        <v>1865</v>
      </c>
      <c r="E516" s="127">
        <v>9899</v>
      </c>
      <c r="F516" s="28">
        <v>7919</v>
      </c>
    </row>
    <row r="517" spans="1:6" ht="12.75" customHeight="1">
      <c r="A517" s="37" t="s">
        <v>1866</v>
      </c>
      <c r="B517" s="38" t="s">
        <v>1867</v>
      </c>
      <c r="C517" s="39">
        <v>410</v>
      </c>
      <c r="D517" s="28" t="s">
        <v>1868</v>
      </c>
      <c r="E517" s="127">
        <v>9899</v>
      </c>
      <c r="F517" s="28">
        <v>7919</v>
      </c>
    </row>
    <row r="518" spans="1:6" ht="12.75" customHeight="1">
      <c r="A518" s="37" t="s">
        <v>1869</v>
      </c>
      <c r="B518" s="38" t="s">
        <v>1870</v>
      </c>
      <c r="C518" s="39">
        <v>410</v>
      </c>
      <c r="D518" s="28" t="s">
        <v>1871</v>
      </c>
      <c r="E518" s="127">
        <v>9899</v>
      </c>
      <c r="F518" s="28">
        <v>7919</v>
      </c>
    </row>
    <row r="519" spans="1:6" ht="12.75" customHeight="1">
      <c r="A519" s="37" t="s">
        <v>1872</v>
      </c>
      <c r="B519" s="38" t="s">
        <v>1873</v>
      </c>
      <c r="C519" s="39">
        <v>410</v>
      </c>
      <c r="D519" s="28" t="s">
        <v>1874</v>
      </c>
      <c r="E519" s="127">
        <v>9899</v>
      </c>
      <c r="F519" s="28">
        <v>7919</v>
      </c>
    </row>
    <row r="520" spans="1:6" ht="12.75" customHeight="1">
      <c r="A520" s="37" t="s">
        <v>1875</v>
      </c>
      <c r="B520" s="38" t="s">
        <v>1876</v>
      </c>
      <c r="C520" s="39">
        <v>410</v>
      </c>
      <c r="D520" s="28" t="s">
        <v>1877</v>
      </c>
      <c r="E520" s="127">
        <v>9899</v>
      </c>
      <c r="F520" s="28">
        <v>7919</v>
      </c>
    </row>
    <row r="521" spans="1:6" ht="12.75" customHeight="1">
      <c r="A521" s="37" t="s">
        <v>1878</v>
      </c>
      <c r="B521" s="38" t="s">
        <v>1879</v>
      </c>
      <c r="C521" s="39">
        <v>410</v>
      </c>
      <c r="D521" s="28" t="s">
        <v>1880</v>
      </c>
      <c r="E521" s="127">
        <v>9899</v>
      </c>
      <c r="F521" s="28">
        <v>7919</v>
      </c>
    </row>
    <row r="522" spans="1:6" ht="12.75" customHeight="1">
      <c r="A522" s="37" t="s">
        <v>1881</v>
      </c>
      <c r="B522" s="38" t="s">
        <v>1882</v>
      </c>
      <c r="C522" s="39">
        <v>410</v>
      </c>
      <c r="D522" s="28" t="s">
        <v>1883</v>
      </c>
      <c r="E522" s="127">
        <v>9899</v>
      </c>
      <c r="F522" s="28">
        <v>7919</v>
      </c>
    </row>
    <row r="523" spans="1:6" ht="12.75" customHeight="1">
      <c r="A523" s="37" t="s">
        <v>1884</v>
      </c>
      <c r="B523" s="38" t="s">
        <v>1885</v>
      </c>
      <c r="C523" s="39">
        <v>410</v>
      </c>
      <c r="D523" s="28" t="s">
        <v>1886</v>
      </c>
      <c r="E523" s="127">
        <v>9899</v>
      </c>
      <c r="F523" s="28">
        <v>7919</v>
      </c>
    </row>
    <row r="524" spans="1:6" ht="12.75" customHeight="1">
      <c r="A524" s="37" t="s">
        <v>1887</v>
      </c>
      <c r="B524" s="38" t="s">
        <v>1888</v>
      </c>
      <c r="C524" s="39">
        <v>410</v>
      </c>
      <c r="D524" s="28" t="s">
        <v>1889</v>
      </c>
      <c r="E524" s="127">
        <v>9899</v>
      </c>
      <c r="F524" s="28">
        <v>7919</v>
      </c>
    </row>
    <row r="525" spans="1:6" ht="12.75" customHeight="1">
      <c r="A525" s="37" t="s">
        <v>1890</v>
      </c>
      <c r="B525" s="38" t="s">
        <v>1891</v>
      </c>
      <c r="C525" s="39">
        <v>410</v>
      </c>
      <c r="D525" s="28" t="s">
        <v>1892</v>
      </c>
      <c r="E525" s="127">
        <v>9899</v>
      </c>
      <c r="F525" s="28">
        <v>7919</v>
      </c>
    </row>
    <row r="526" spans="1:6" ht="12.75" customHeight="1">
      <c r="A526" s="37" t="s">
        <v>1893</v>
      </c>
      <c r="B526" s="38" t="s">
        <v>1894</v>
      </c>
      <c r="C526" s="39">
        <v>410</v>
      </c>
      <c r="D526" s="28" t="s">
        <v>1895</v>
      </c>
      <c r="E526" s="127">
        <v>9899</v>
      </c>
      <c r="F526" s="28">
        <v>7919</v>
      </c>
    </row>
    <row r="527" spans="1:6" ht="12.75" customHeight="1">
      <c r="A527" s="37" t="s">
        <v>1896</v>
      </c>
      <c r="B527" s="38" t="s">
        <v>1897</v>
      </c>
      <c r="C527" s="39">
        <v>410</v>
      </c>
      <c r="D527" s="28" t="s">
        <v>1898</v>
      </c>
      <c r="E527" s="127">
        <v>9899</v>
      </c>
      <c r="F527" s="28">
        <v>7919</v>
      </c>
    </row>
    <row r="528" spans="1:6" ht="12.75" customHeight="1">
      <c r="A528" s="37" t="s">
        <v>1899</v>
      </c>
      <c r="B528" s="38" t="s">
        <v>1900</v>
      </c>
      <c r="C528" s="39">
        <v>410</v>
      </c>
      <c r="D528" s="28" t="s">
        <v>1901</v>
      </c>
      <c r="E528" s="127">
        <v>9899</v>
      </c>
      <c r="F528" s="28">
        <v>7919</v>
      </c>
    </row>
    <row r="529" spans="1:45" ht="12.75" customHeight="1">
      <c r="A529" s="37" t="s">
        <v>1902</v>
      </c>
      <c r="B529" s="38" t="s">
        <v>1903</v>
      </c>
      <c r="C529" s="39">
        <v>410</v>
      </c>
      <c r="D529" s="28" t="s">
        <v>1904</v>
      </c>
      <c r="E529" s="127">
        <v>9899</v>
      </c>
      <c r="F529" s="28">
        <v>7919</v>
      </c>
    </row>
    <row r="530" spans="1:45" ht="12.75" customHeight="1">
      <c r="A530" s="37" t="s">
        <v>1905</v>
      </c>
      <c r="B530" s="38" t="s">
        <v>1906</v>
      </c>
      <c r="C530" s="39">
        <v>410</v>
      </c>
      <c r="D530" s="28" t="s">
        <v>1907</v>
      </c>
      <c r="E530" s="127">
        <v>8399</v>
      </c>
      <c r="F530" s="28">
        <v>6719</v>
      </c>
    </row>
    <row r="531" spans="1:45" ht="12.75" customHeight="1">
      <c r="A531" s="37" t="s">
        <v>1908</v>
      </c>
      <c r="B531" s="38" t="s">
        <v>1909</v>
      </c>
      <c r="C531" s="39">
        <v>410</v>
      </c>
      <c r="D531" s="50" t="s">
        <v>1910</v>
      </c>
      <c r="E531" s="127">
        <v>8949</v>
      </c>
      <c r="F531" s="28">
        <v>7159</v>
      </c>
    </row>
    <row r="532" spans="1:45" ht="12.75" customHeight="1">
      <c r="A532" s="37" t="s">
        <v>1911</v>
      </c>
      <c r="B532" s="38" t="s">
        <v>1912</v>
      </c>
      <c r="C532" s="39">
        <v>410</v>
      </c>
      <c r="D532" s="28" t="s">
        <v>1913</v>
      </c>
      <c r="E532" s="127">
        <v>9899</v>
      </c>
      <c r="F532" s="28">
        <v>7919</v>
      </c>
    </row>
    <row r="533" spans="1:45" s="51" customFormat="1">
      <c r="A533" s="37" t="s">
        <v>1914</v>
      </c>
      <c r="B533" s="38" t="s">
        <v>1915</v>
      </c>
      <c r="C533" s="39">
        <v>410</v>
      </c>
      <c r="D533" s="50" t="s">
        <v>1916</v>
      </c>
      <c r="E533" s="127">
        <v>9899</v>
      </c>
      <c r="F533" s="28">
        <v>7919</v>
      </c>
      <c r="G533" s="133"/>
      <c r="H533" s="133"/>
      <c r="I533" s="133"/>
      <c r="J533" s="133"/>
      <c r="K533" s="133"/>
      <c r="L533" s="133"/>
      <c r="M533" s="133"/>
      <c r="N533" s="133"/>
      <c r="O533" s="133"/>
      <c r="P533" s="133"/>
      <c r="Q533" s="133"/>
      <c r="R533" s="133"/>
      <c r="S533" s="133"/>
      <c r="T533" s="133"/>
      <c r="U533" s="133"/>
      <c r="V533" s="133"/>
      <c r="W533" s="133"/>
      <c r="X533" s="133"/>
      <c r="Y533" s="133"/>
      <c r="Z533" s="133"/>
      <c r="AA533" s="133"/>
      <c r="AB533" s="133"/>
      <c r="AC533" s="133"/>
      <c r="AD533" s="133"/>
      <c r="AE533" s="133"/>
      <c r="AF533" s="133"/>
      <c r="AG533" s="133"/>
      <c r="AH533" s="133"/>
      <c r="AI533" s="133"/>
      <c r="AJ533" s="133"/>
      <c r="AK533" s="133"/>
      <c r="AL533" s="133"/>
      <c r="AM533" s="133"/>
      <c r="AN533" s="133"/>
      <c r="AO533" s="133"/>
      <c r="AP533" s="133"/>
      <c r="AQ533" s="133"/>
      <c r="AR533" s="133"/>
      <c r="AS533" s="133"/>
    </row>
    <row r="534" spans="1:45" s="51" customFormat="1">
      <c r="A534" s="37" t="s">
        <v>1917</v>
      </c>
      <c r="B534" s="38" t="s">
        <v>1918</v>
      </c>
      <c r="C534" s="39">
        <v>410</v>
      </c>
      <c r="D534" s="50" t="s">
        <v>1919</v>
      </c>
      <c r="E534" s="127">
        <v>9899</v>
      </c>
      <c r="F534" s="28">
        <v>7919</v>
      </c>
      <c r="G534" s="133"/>
      <c r="H534" s="133"/>
      <c r="I534" s="133"/>
      <c r="J534" s="133"/>
      <c r="K534" s="133"/>
      <c r="L534" s="133"/>
      <c r="M534" s="133"/>
      <c r="N534" s="133"/>
      <c r="O534" s="133"/>
      <c r="P534" s="133"/>
      <c r="Q534" s="133"/>
      <c r="R534" s="133"/>
      <c r="S534" s="133"/>
      <c r="T534" s="133"/>
      <c r="U534" s="133"/>
      <c r="V534" s="133"/>
      <c r="W534" s="133"/>
      <c r="X534" s="133"/>
      <c r="Y534" s="133"/>
      <c r="Z534" s="133"/>
      <c r="AA534" s="133"/>
      <c r="AB534" s="133"/>
      <c r="AC534" s="133"/>
      <c r="AD534" s="133"/>
      <c r="AE534" s="133"/>
      <c r="AF534" s="133"/>
      <c r="AG534" s="133"/>
      <c r="AH534" s="133"/>
      <c r="AI534" s="133"/>
      <c r="AJ534" s="133"/>
      <c r="AK534" s="133"/>
      <c r="AL534" s="133"/>
      <c r="AM534" s="133"/>
      <c r="AN534" s="133"/>
      <c r="AO534" s="133"/>
      <c r="AP534" s="133"/>
      <c r="AQ534" s="133"/>
      <c r="AR534" s="133"/>
      <c r="AS534" s="133"/>
    </row>
    <row r="535" spans="1:45" s="51" customFormat="1">
      <c r="A535" s="37" t="s">
        <v>1920</v>
      </c>
      <c r="B535" s="38" t="s">
        <v>1921</v>
      </c>
      <c r="C535" s="39">
        <v>410</v>
      </c>
      <c r="D535" s="50" t="s">
        <v>1922</v>
      </c>
      <c r="E535" s="127">
        <v>9899</v>
      </c>
      <c r="F535" s="28">
        <v>7919</v>
      </c>
      <c r="G535" s="133"/>
      <c r="H535" s="133"/>
      <c r="I535" s="133"/>
      <c r="J535" s="133"/>
      <c r="K535" s="133"/>
      <c r="L535" s="133"/>
      <c r="M535" s="133"/>
      <c r="N535" s="133"/>
      <c r="O535" s="133"/>
      <c r="P535" s="133"/>
      <c r="Q535" s="133"/>
      <c r="R535" s="133"/>
      <c r="S535" s="133"/>
      <c r="T535" s="133"/>
      <c r="U535" s="133"/>
      <c r="V535" s="133"/>
      <c r="W535" s="133"/>
      <c r="X535" s="133"/>
      <c r="Y535" s="133"/>
      <c r="Z535" s="133"/>
      <c r="AA535" s="133"/>
      <c r="AB535" s="133"/>
      <c r="AC535" s="133"/>
      <c r="AD535" s="133"/>
      <c r="AE535" s="133"/>
      <c r="AF535" s="133"/>
      <c r="AG535" s="133"/>
      <c r="AH535" s="133"/>
      <c r="AI535" s="133"/>
      <c r="AJ535" s="133"/>
      <c r="AK535" s="133"/>
      <c r="AL535" s="133"/>
      <c r="AM535" s="133"/>
      <c r="AN535" s="133"/>
      <c r="AO535" s="133"/>
      <c r="AP535" s="133"/>
      <c r="AQ535" s="133"/>
      <c r="AR535" s="133"/>
      <c r="AS535" s="133"/>
    </row>
    <row r="536" spans="1:45" s="51" customFormat="1">
      <c r="A536" s="37" t="s">
        <v>1923</v>
      </c>
      <c r="B536" s="38" t="s">
        <v>1924</v>
      </c>
      <c r="C536" s="39">
        <v>410</v>
      </c>
      <c r="D536" s="50" t="s">
        <v>1925</v>
      </c>
      <c r="E536" s="127">
        <v>9899</v>
      </c>
      <c r="F536" s="28">
        <v>7919</v>
      </c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  <c r="X536" s="133"/>
      <c r="Y536" s="133"/>
      <c r="Z536" s="133"/>
      <c r="AA536" s="133"/>
      <c r="AB536" s="133"/>
      <c r="AC536" s="133"/>
      <c r="AD536" s="133"/>
      <c r="AE536" s="133"/>
      <c r="AF536" s="133"/>
      <c r="AG536" s="133"/>
      <c r="AH536" s="133"/>
      <c r="AI536" s="133"/>
      <c r="AJ536" s="133"/>
      <c r="AK536" s="133"/>
      <c r="AL536" s="133"/>
      <c r="AM536" s="133"/>
      <c r="AN536" s="133"/>
      <c r="AO536" s="133"/>
      <c r="AP536" s="133"/>
      <c r="AQ536" s="133"/>
      <c r="AR536" s="133"/>
      <c r="AS536" s="133"/>
    </row>
    <row r="537" spans="1:45" s="51" customFormat="1">
      <c r="A537" s="37" t="s">
        <v>1926</v>
      </c>
      <c r="B537" s="38" t="s">
        <v>1927</v>
      </c>
      <c r="C537" s="39">
        <v>410</v>
      </c>
      <c r="D537" s="50" t="s">
        <v>1928</v>
      </c>
      <c r="E537" s="127">
        <v>9899</v>
      </c>
      <c r="F537" s="28">
        <v>7919</v>
      </c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  <c r="X537" s="133"/>
      <c r="Y537" s="133"/>
      <c r="Z537" s="133"/>
      <c r="AA537" s="133"/>
      <c r="AB537" s="133"/>
      <c r="AC537" s="133"/>
      <c r="AD537" s="133"/>
      <c r="AE537" s="133"/>
      <c r="AF537" s="133"/>
      <c r="AG537" s="133"/>
      <c r="AH537" s="133"/>
      <c r="AI537" s="133"/>
      <c r="AJ537" s="133"/>
      <c r="AK537" s="133"/>
      <c r="AL537" s="133"/>
      <c r="AM537" s="133"/>
      <c r="AN537" s="133"/>
      <c r="AO537" s="133"/>
      <c r="AP537" s="133"/>
      <c r="AQ537" s="133"/>
      <c r="AR537" s="133"/>
      <c r="AS537" s="133"/>
    </row>
    <row r="538" spans="1:45" s="51" customFormat="1">
      <c r="A538" s="37" t="s">
        <v>1929</v>
      </c>
      <c r="B538" s="38" t="s">
        <v>1930</v>
      </c>
      <c r="C538" s="39">
        <v>410</v>
      </c>
      <c r="D538" s="50" t="s">
        <v>1931</v>
      </c>
      <c r="E538" s="127">
        <v>9899</v>
      </c>
      <c r="F538" s="28">
        <v>7919</v>
      </c>
      <c r="G538" s="133"/>
      <c r="H538" s="133"/>
      <c r="I538" s="133"/>
      <c r="J538" s="133"/>
      <c r="K538" s="133"/>
      <c r="L538" s="133"/>
      <c r="M538" s="133"/>
      <c r="N538" s="133"/>
      <c r="O538" s="133"/>
      <c r="P538" s="133"/>
      <c r="Q538" s="133"/>
      <c r="R538" s="133"/>
      <c r="S538" s="133"/>
      <c r="T538" s="133"/>
      <c r="U538" s="133"/>
      <c r="V538" s="133"/>
      <c r="W538" s="133"/>
      <c r="X538" s="133"/>
      <c r="Y538" s="133"/>
      <c r="Z538" s="133"/>
      <c r="AA538" s="133"/>
      <c r="AB538" s="133"/>
      <c r="AC538" s="133"/>
      <c r="AD538" s="133"/>
      <c r="AE538" s="133"/>
      <c r="AF538" s="133"/>
      <c r="AG538" s="133"/>
      <c r="AH538" s="133"/>
      <c r="AI538" s="133"/>
      <c r="AJ538" s="133"/>
      <c r="AK538" s="133"/>
      <c r="AL538" s="133"/>
      <c r="AM538" s="133"/>
      <c r="AN538" s="133"/>
      <c r="AO538" s="133"/>
      <c r="AP538" s="133"/>
      <c r="AQ538" s="133"/>
      <c r="AR538" s="133"/>
      <c r="AS538" s="133"/>
    </row>
    <row r="539" spans="1:45" s="51" customFormat="1">
      <c r="A539" s="37" t="s">
        <v>1932</v>
      </c>
      <c r="B539" s="38" t="s">
        <v>1933</v>
      </c>
      <c r="C539" s="39">
        <v>410</v>
      </c>
      <c r="D539" s="50" t="s">
        <v>1934</v>
      </c>
      <c r="E539" s="127">
        <v>9899</v>
      </c>
      <c r="F539" s="28">
        <v>7919</v>
      </c>
      <c r="G539" s="133"/>
      <c r="H539" s="133"/>
      <c r="I539" s="133"/>
      <c r="J539" s="133"/>
      <c r="K539" s="133"/>
      <c r="L539" s="133"/>
      <c r="M539" s="133"/>
      <c r="N539" s="133"/>
      <c r="O539" s="133"/>
      <c r="P539" s="133"/>
      <c r="Q539" s="133"/>
      <c r="R539" s="133"/>
      <c r="S539" s="133"/>
      <c r="T539" s="133"/>
      <c r="U539" s="133"/>
      <c r="V539" s="133"/>
      <c r="W539" s="133"/>
      <c r="X539" s="133"/>
      <c r="Y539" s="133"/>
      <c r="Z539" s="133"/>
      <c r="AA539" s="133"/>
      <c r="AB539" s="133"/>
      <c r="AC539" s="133"/>
      <c r="AD539" s="133"/>
      <c r="AE539" s="133"/>
      <c r="AF539" s="133"/>
      <c r="AG539" s="133"/>
      <c r="AH539" s="133"/>
      <c r="AI539" s="133"/>
      <c r="AJ539" s="133"/>
      <c r="AK539" s="133"/>
      <c r="AL539" s="133"/>
      <c r="AM539" s="133"/>
      <c r="AN539" s="133"/>
      <c r="AO539" s="133"/>
      <c r="AP539" s="133"/>
      <c r="AQ539" s="133"/>
      <c r="AR539" s="133"/>
      <c r="AS539" s="133"/>
    </row>
    <row r="540" spans="1:45" s="51" customFormat="1">
      <c r="A540" s="37" t="s">
        <v>1935</v>
      </c>
      <c r="B540" s="38" t="s">
        <v>1936</v>
      </c>
      <c r="C540" s="39">
        <v>410</v>
      </c>
      <c r="D540" s="50" t="s">
        <v>1937</v>
      </c>
      <c r="E540" s="127">
        <v>9899</v>
      </c>
      <c r="F540" s="28">
        <v>7919</v>
      </c>
      <c r="G540" s="133"/>
      <c r="H540" s="133"/>
      <c r="I540" s="133"/>
      <c r="J540" s="133"/>
      <c r="K540" s="133"/>
      <c r="L540" s="133"/>
      <c r="M540" s="133"/>
      <c r="N540" s="133"/>
      <c r="O540" s="133"/>
      <c r="P540" s="133"/>
      <c r="Q540" s="133"/>
      <c r="R540" s="133"/>
      <c r="S540" s="133"/>
      <c r="T540" s="133"/>
      <c r="U540" s="133"/>
      <c r="V540" s="133"/>
      <c r="W540" s="133"/>
      <c r="X540" s="133"/>
      <c r="Y540" s="133"/>
      <c r="Z540" s="133"/>
      <c r="AA540" s="133"/>
      <c r="AB540" s="133"/>
      <c r="AC540" s="133"/>
      <c r="AD540" s="133"/>
      <c r="AE540" s="133"/>
      <c r="AF540" s="133"/>
      <c r="AG540" s="133"/>
      <c r="AH540" s="133"/>
      <c r="AI540" s="133"/>
      <c r="AJ540" s="133"/>
      <c r="AK540" s="133"/>
      <c r="AL540" s="133"/>
      <c r="AM540" s="133"/>
      <c r="AN540" s="133"/>
      <c r="AO540" s="133"/>
      <c r="AP540" s="133"/>
      <c r="AQ540" s="133"/>
      <c r="AR540" s="133"/>
      <c r="AS540" s="133"/>
    </row>
    <row r="541" spans="1:45" s="51" customFormat="1">
      <c r="A541" s="37" t="s">
        <v>1938</v>
      </c>
      <c r="B541" s="38" t="s">
        <v>1939</v>
      </c>
      <c r="C541" s="39">
        <v>410</v>
      </c>
      <c r="D541" s="50" t="s">
        <v>1940</v>
      </c>
      <c r="E541" s="127">
        <v>9899</v>
      </c>
      <c r="F541" s="28">
        <v>7919</v>
      </c>
      <c r="G541" s="133"/>
      <c r="H541" s="133"/>
      <c r="I541" s="133"/>
      <c r="J541" s="133"/>
      <c r="K541" s="133"/>
      <c r="L541" s="133"/>
      <c r="M541" s="133"/>
      <c r="N541" s="133"/>
      <c r="O541" s="133"/>
      <c r="P541" s="133"/>
      <c r="Q541" s="133"/>
      <c r="R541" s="133"/>
      <c r="S541" s="133"/>
      <c r="T541" s="133"/>
      <c r="U541" s="133"/>
      <c r="V541" s="133"/>
      <c r="W541" s="133"/>
      <c r="X541" s="133"/>
      <c r="Y541" s="133"/>
      <c r="Z541" s="133"/>
      <c r="AA541" s="133"/>
      <c r="AB541" s="133"/>
      <c r="AC541" s="133"/>
      <c r="AD541" s="133"/>
      <c r="AE541" s="133"/>
      <c r="AF541" s="133"/>
      <c r="AG541" s="133"/>
      <c r="AH541" s="133"/>
      <c r="AI541" s="133"/>
      <c r="AJ541" s="133"/>
      <c r="AK541" s="133"/>
      <c r="AL541" s="133"/>
      <c r="AM541" s="133"/>
      <c r="AN541" s="133"/>
      <c r="AO541" s="133"/>
      <c r="AP541" s="133"/>
      <c r="AQ541" s="133"/>
      <c r="AR541" s="133"/>
      <c r="AS541" s="133"/>
    </row>
    <row r="542" spans="1:45" s="51" customFormat="1">
      <c r="A542" s="37" t="s">
        <v>1941</v>
      </c>
      <c r="B542" s="38" t="s">
        <v>1942</v>
      </c>
      <c r="C542" s="39">
        <v>410</v>
      </c>
      <c r="D542" s="50" t="s">
        <v>1943</v>
      </c>
      <c r="E542" s="127">
        <v>9899</v>
      </c>
      <c r="F542" s="28">
        <v>7919</v>
      </c>
      <c r="G542" s="133"/>
      <c r="H542" s="133"/>
      <c r="I542" s="133"/>
      <c r="J542" s="133"/>
      <c r="K542" s="133"/>
      <c r="L542" s="133"/>
      <c r="M542" s="133"/>
      <c r="N542" s="133"/>
      <c r="O542" s="133"/>
      <c r="P542" s="133"/>
      <c r="Q542" s="133"/>
      <c r="R542" s="133"/>
      <c r="S542" s="133"/>
      <c r="T542" s="133"/>
      <c r="U542" s="133"/>
      <c r="V542" s="133"/>
      <c r="W542" s="133"/>
      <c r="X542" s="133"/>
      <c r="Y542" s="133"/>
      <c r="Z542" s="133"/>
      <c r="AA542" s="133"/>
      <c r="AB542" s="133"/>
      <c r="AC542" s="133"/>
      <c r="AD542" s="133"/>
      <c r="AE542" s="133"/>
      <c r="AF542" s="133"/>
      <c r="AG542" s="133"/>
      <c r="AH542" s="133"/>
      <c r="AI542" s="133"/>
      <c r="AJ542" s="133"/>
      <c r="AK542" s="133"/>
      <c r="AL542" s="133"/>
      <c r="AM542" s="133"/>
      <c r="AN542" s="133"/>
      <c r="AO542" s="133"/>
      <c r="AP542" s="133"/>
      <c r="AQ542" s="133"/>
      <c r="AR542" s="133"/>
      <c r="AS542" s="133"/>
    </row>
    <row r="543" spans="1:45" s="51" customFormat="1">
      <c r="A543" s="37" t="s">
        <v>1944</v>
      </c>
      <c r="B543" s="38" t="s">
        <v>1945</v>
      </c>
      <c r="C543" s="39">
        <v>410</v>
      </c>
      <c r="D543" s="50" t="s">
        <v>1946</v>
      </c>
      <c r="E543" s="127">
        <v>9899</v>
      </c>
      <c r="F543" s="28">
        <v>7919</v>
      </c>
      <c r="G543" s="133"/>
      <c r="H543" s="133"/>
      <c r="I543" s="133"/>
      <c r="J543" s="133"/>
      <c r="K543" s="133"/>
      <c r="L543" s="133"/>
      <c r="M543" s="133"/>
      <c r="N543" s="133"/>
      <c r="O543" s="133"/>
      <c r="P543" s="133"/>
      <c r="Q543" s="133"/>
      <c r="R543" s="133"/>
      <c r="S543" s="133"/>
      <c r="T543" s="133"/>
      <c r="U543" s="133"/>
      <c r="V543" s="133"/>
      <c r="W543" s="133"/>
      <c r="X543" s="133"/>
      <c r="Y543" s="133"/>
      <c r="Z543" s="133"/>
      <c r="AA543" s="133"/>
      <c r="AB543" s="133"/>
      <c r="AC543" s="133"/>
      <c r="AD543" s="133"/>
      <c r="AE543" s="133"/>
      <c r="AF543" s="133"/>
      <c r="AG543" s="133"/>
      <c r="AH543" s="133"/>
      <c r="AI543" s="133"/>
      <c r="AJ543" s="133"/>
      <c r="AK543" s="133"/>
      <c r="AL543" s="133"/>
      <c r="AM543" s="133"/>
      <c r="AN543" s="133"/>
      <c r="AO543" s="133"/>
      <c r="AP543" s="133"/>
      <c r="AQ543" s="133"/>
      <c r="AR543" s="133"/>
      <c r="AS543" s="133"/>
    </row>
    <row r="544" spans="1:45" s="51" customFormat="1">
      <c r="A544" s="37" t="s">
        <v>1947</v>
      </c>
      <c r="B544" s="38" t="s">
        <v>1948</v>
      </c>
      <c r="C544" s="39">
        <v>410</v>
      </c>
      <c r="D544" s="50" t="s">
        <v>1949</v>
      </c>
      <c r="E544" s="127">
        <v>9899</v>
      </c>
      <c r="F544" s="28">
        <v>7919</v>
      </c>
      <c r="G544" s="133"/>
      <c r="H544" s="133"/>
      <c r="I544" s="133"/>
      <c r="J544" s="133"/>
      <c r="K544" s="133"/>
      <c r="L544" s="133"/>
      <c r="M544" s="133"/>
      <c r="N544" s="133"/>
      <c r="O544" s="133"/>
      <c r="P544" s="133"/>
      <c r="Q544" s="133"/>
      <c r="R544" s="133"/>
      <c r="S544" s="133"/>
      <c r="T544" s="133"/>
      <c r="U544" s="133"/>
      <c r="V544" s="133"/>
      <c r="W544" s="133"/>
      <c r="X544" s="133"/>
      <c r="Y544" s="133"/>
      <c r="Z544" s="133"/>
      <c r="AA544" s="133"/>
      <c r="AB544" s="133"/>
      <c r="AC544" s="133"/>
      <c r="AD544" s="133"/>
      <c r="AE544" s="133"/>
      <c r="AF544" s="133"/>
      <c r="AG544" s="133"/>
      <c r="AH544" s="133"/>
      <c r="AI544" s="133"/>
      <c r="AJ544" s="133"/>
      <c r="AK544" s="133"/>
      <c r="AL544" s="133"/>
      <c r="AM544" s="133"/>
      <c r="AN544" s="133"/>
      <c r="AO544" s="133"/>
      <c r="AP544" s="133"/>
      <c r="AQ544" s="133"/>
      <c r="AR544" s="133"/>
      <c r="AS544" s="133"/>
    </row>
    <row r="545" spans="1:45" s="51" customFormat="1">
      <c r="A545" s="37" t="s">
        <v>1950</v>
      </c>
      <c r="B545" s="38" t="s">
        <v>1951</v>
      </c>
      <c r="C545" s="39">
        <v>410</v>
      </c>
      <c r="D545" s="50" t="s">
        <v>1952</v>
      </c>
      <c r="E545" s="127">
        <v>9899</v>
      </c>
      <c r="F545" s="28">
        <v>7919</v>
      </c>
      <c r="G545" s="133"/>
      <c r="H545" s="133"/>
      <c r="I545" s="133"/>
      <c r="J545" s="133"/>
      <c r="K545" s="133"/>
      <c r="L545" s="133"/>
      <c r="M545" s="133"/>
      <c r="N545" s="133"/>
      <c r="O545" s="133"/>
      <c r="P545" s="133"/>
      <c r="Q545" s="133"/>
      <c r="R545" s="133"/>
      <c r="S545" s="133"/>
      <c r="T545" s="133"/>
      <c r="U545" s="133"/>
      <c r="V545" s="133"/>
      <c r="W545" s="133"/>
      <c r="X545" s="133"/>
      <c r="Y545" s="133"/>
      <c r="Z545" s="133"/>
      <c r="AA545" s="133"/>
      <c r="AB545" s="133"/>
      <c r="AC545" s="133"/>
      <c r="AD545" s="133"/>
      <c r="AE545" s="133"/>
      <c r="AF545" s="133"/>
      <c r="AG545" s="133"/>
      <c r="AH545" s="133"/>
      <c r="AI545" s="133"/>
      <c r="AJ545" s="133"/>
      <c r="AK545" s="133"/>
      <c r="AL545" s="133"/>
      <c r="AM545" s="133"/>
      <c r="AN545" s="133"/>
      <c r="AO545" s="133"/>
      <c r="AP545" s="133"/>
      <c r="AQ545" s="133"/>
      <c r="AR545" s="133"/>
      <c r="AS545" s="133"/>
    </row>
    <row r="546" spans="1:45" s="51" customFormat="1">
      <c r="A546" s="37" t="s">
        <v>1953</v>
      </c>
      <c r="B546" s="38" t="s">
        <v>1954</v>
      </c>
      <c r="C546" s="39">
        <v>410</v>
      </c>
      <c r="D546" s="50" t="s">
        <v>1955</v>
      </c>
      <c r="E546" s="127">
        <v>9899</v>
      </c>
      <c r="F546" s="28">
        <v>7919</v>
      </c>
      <c r="G546" s="133"/>
      <c r="H546" s="133"/>
      <c r="I546" s="133"/>
      <c r="J546" s="133"/>
      <c r="K546" s="133"/>
      <c r="L546" s="133"/>
      <c r="M546" s="133"/>
      <c r="N546" s="133"/>
      <c r="O546" s="133"/>
      <c r="P546" s="133"/>
      <c r="Q546" s="133"/>
      <c r="R546" s="133"/>
      <c r="S546" s="133"/>
      <c r="T546" s="133"/>
      <c r="U546" s="133"/>
      <c r="V546" s="133"/>
      <c r="W546" s="133"/>
      <c r="X546" s="133"/>
      <c r="Y546" s="133"/>
      <c r="Z546" s="133"/>
      <c r="AA546" s="133"/>
      <c r="AB546" s="133"/>
      <c r="AC546" s="133"/>
      <c r="AD546" s="133"/>
      <c r="AE546" s="133"/>
      <c r="AF546" s="133"/>
      <c r="AG546" s="133"/>
      <c r="AH546" s="133"/>
      <c r="AI546" s="133"/>
      <c r="AJ546" s="133"/>
      <c r="AK546" s="133"/>
      <c r="AL546" s="133"/>
      <c r="AM546" s="133"/>
      <c r="AN546" s="133"/>
      <c r="AO546" s="133"/>
      <c r="AP546" s="133"/>
      <c r="AQ546" s="133"/>
      <c r="AR546" s="133"/>
      <c r="AS546" s="133"/>
    </row>
    <row r="547" spans="1:45" s="51" customFormat="1">
      <c r="A547" s="37" t="s">
        <v>1956</v>
      </c>
      <c r="B547" s="38" t="s">
        <v>1957</v>
      </c>
      <c r="C547" s="39">
        <v>410</v>
      </c>
      <c r="D547" s="50" t="s">
        <v>1958</v>
      </c>
      <c r="E547" s="127">
        <v>9899</v>
      </c>
      <c r="F547" s="28">
        <v>7919</v>
      </c>
      <c r="G547" s="133"/>
      <c r="H547" s="133"/>
      <c r="I547" s="133"/>
      <c r="J547" s="133"/>
      <c r="K547" s="133"/>
      <c r="L547" s="133"/>
      <c r="M547" s="133"/>
      <c r="N547" s="133"/>
      <c r="O547" s="133"/>
      <c r="P547" s="133"/>
      <c r="Q547" s="133"/>
      <c r="R547" s="133"/>
      <c r="S547" s="133"/>
      <c r="T547" s="133"/>
      <c r="U547" s="133"/>
      <c r="V547" s="133"/>
      <c r="W547" s="133"/>
      <c r="X547" s="133"/>
      <c r="Y547" s="133"/>
      <c r="Z547" s="133"/>
      <c r="AA547" s="133"/>
      <c r="AB547" s="133"/>
      <c r="AC547" s="133"/>
      <c r="AD547" s="133"/>
      <c r="AE547" s="133"/>
      <c r="AF547" s="133"/>
      <c r="AG547" s="133"/>
      <c r="AH547" s="133"/>
      <c r="AI547" s="133"/>
      <c r="AJ547" s="133"/>
      <c r="AK547" s="133"/>
      <c r="AL547" s="133"/>
      <c r="AM547" s="133"/>
      <c r="AN547" s="133"/>
      <c r="AO547" s="133"/>
      <c r="AP547" s="133"/>
      <c r="AQ547" s="133"/>
      <c r="AR547" s="133"/>
      <c r="AS547" s="133"/>
    </row>
    <row r="548" spans="1:45" s="51" customFormat="1">
      <c r="A548" s="37" t="s">
        <v>1959</v>
      </c>
      <c r="B548" s="38" t="s">
        <v>1960</v>
      </c>
      <c r="C548" s="39">
        <v>410</v>
      </c>
      <c r="D548" s="50" t="s">
        <v>1961</v>
      </c>
      <c r="E548" s="127">
        <v>9899</v>
      </c>
      <c r="F548" s="28">
        <v>7919</v>
      </c>
      <c r="G548" s="133"/>
      <c r="H548" s="133"/>
      <c r="I548" s="133"/>
      <c r="J548" s="133"/>
      <c r="K548" s="133"/>
      <c r="L548" s="133"/>
      <c r="M548" s="133"/>
      <c r="N548" s="133"/>
      <c r="O548" s="133"/>
      <c r="P548" s="133"/>
      <c r="Q548" s="133"/>
      <c r="R548" s="133"/>
      <c r="S548" s="133"/>
      <c r="T548" s="133"/>
      <c r="U548" s="133"/>
      <c r="V548" s="133"/>
      <c r="W548" s="133"/>
      <c r="X548" s="133"/>
      <c r="Y548" s="133"/>
      <c r="Z548" s="133"/>
      <c r="AA548" s="133"/>
      <c r="AB548" s="133"/>
      <c r="AC548" s="133"/>
      <c r="AD548" s="133"/>
      <c r="AE548" s="133"/>
      <c r="AF548" s="133"/>
      <c r="AG548" s="133"/>
      <c r="AH548" s="133"/>
      <c r="AI548" s="133"/>
      <c r="AJ548" s="133"/>
      <c r="AK548" s="133"/>
      <c r="AL548" s="133"/>
      <c r="AM548" s="133"/>
      <c r="AN548" s="133"/>
      <c r="AO548" s="133"/>
      <c r="AP548" s="133"/>
      <c r="AQ548" s="133"/>
      <c r="AR548" s="133"/>
      <c r="AS548" s="133"/>
    </row>
    <row r="549" spans="1:45" s="51" customFormat="1">
      <c r="A549" s="37" t="s">
        <v>1962</v>
      </c>
      <c r="B549" s="38" t="s">
        <v>1963</v>
      </c>
      <c r="C549" s="39">
        <v>410</v>
      </c>
      <c r="D549" s="50" t="s">
        <v>1964</v>
      </c>
      <c r="E549" s="127">
        <v>9899</v>
      </c>
      <c r="F549" s="28">
        <v>7919</v>
      </c>
      <c r="G549" s="133"/>
      <c r="H549" s="133"/>
      <c r="I549" s="133"/>
      <c r="J549" s="133"/>
      <c r="K549" s="133"/>
      <c r="L549" s="133"/>
      <c r="M549" s="133"/>
      <c r="N549" s="133"/>
      <c r="O549" s="133"/>
      <c r="P549" s="133"/>
      <c r="Q549" s="133"/>
      <c r="R549" s="133"/>
      <c r="S549" s="133"/>
      <c r="T549" s="133"/>
      <c r="U549" s="133"/>
      <c r="V549" s="133"/>
      <c r="W549" s="133"/>
      <c r="X549" s="133"/>
      <c r="Y549" s="133"/>
      <c r="Z549" s="133"/>
      <c r="AA549" s="133"/>
      <c r="AB549" s="133"/>
      <c r="AC549" s="133"/>
      <c r="AD549" s="133"/>
      <c r="AE549" s="133"/>
      <c r="AF549" s="133"/>
      <c r="AG549" s="133"/>
      <c r="AH549" s="133"/>
      <c r="AI549" s="133"/>
      <c r="AJ549" s="133"/>
      <c r="AK549" s="133"/>
      <c r="AL549" s="133"/>
      <c r="AM549" s="133"/>
      <c r="AN549" s="133"/>
      <c r="AO549" s="133"/>
      <c r="AP549" s="133"/>
      <c r="AQ549" s="133"/>
      <c r="AR549" s="133"/>
      <c r="AS549" s="133"/>
    </row>
    <row r="550" spans="1:45" ht="12.75" customHeight="1">
      <c r="A550" s="37" t="s">
        <v>1965</v>
      </c>
      <c r="B550" s="38" t="s">
        <v>1966</v>
      </c>
      <c r="C550" s="39">
        <v>500</v>
      </c>
      <c r="D550" s="28" t="s">
        <v>1967</v>
      </c>
      <c r="E550" s="127">
        <v>10499</v>
      </c>
      <c r="F550" s="28">
        <v>8189</v>
      </c>
    </row>
    <row r="551" spans="1:45" ht="12.75" customHeight="1">
      <c r="A551" s="37" t="s">
        <v>1968</v>
      </c>
      <c r="B551" s="38" t="s">
        <v>1969</v>
      </c>
      <c r="C551" s="39">
        <v>500</v>
      </c>
      <c r="D551" s="50" t="s">
        <v>1970</v>
      </c>
      <c r="E551" s="127">
        <v>11149</v>
      </c>
      <c r="F551" s="28">
        <v>8699</v>
      </c>
    </row>
    <row r="552" spans="1:45" ht="12.75" customHeight="1">
      <c r="A552" s="37" t="s">
        <v>1971</v>
      </c>
      <c r="B552" s="38" t="s">
        <v>1972</v>
      </c>
      <c r="C552" s="39">
        <v>500</v>
      </c>
      <c r="D552" s="28" t="s">
        <v>1973</v>
      </c>
      <c r="E552" s="127">
        <v>12199</v>
      </c>
      <c r="F552" s="28">
        <v>9519</v>
      </c>
    </row>
    <row r="553" spans="1:45" ht="12.75" customHeight="1">
      <c r="A553" s="37" t="s">
        <v>1974</v>
      </c>
      <c r="B553" s="38" t="s">
        <v>1975</v>
      </c>
      <c r="C553" s="39">
        <v>500</v>
      </c>
      <c r="D553" s="28" t="s">
        <v>1976</v>
      </c>
      <c r="E553" s="127">
        <v>12199</v>
      </c>
      <c r="F553" s="28">
        <v>9519</v>
      </c>
    </row>
    <row r="554" spans="1:45" ht="12.75" customHeight="1">
      <c r="A554" s="37" t="s">
        <v>1977</v>
      </c>
      <c r="B554" s="38" t="s">
        <v>1978</v>
      </c>
      <c r="C554" s="39">
        <v>500</v>
      </c>
      <c r="D554" s="28" t="s">
        <v>1979</v>
      </c>
      <c r="E554" s="127">
        <v>12199</v>
      </c>
      <c r="F554" s="28">
        <v>9519</v>
      </c>
    </row>
    <row r="555" spans="1:45" ht="12.75" customHeight="1">
      <c r="A555" s="37" t="s">
        <v>1980</v>
      </c>
      <c r="B555" s="38" t="s">
        <v>1981</v>
      </c>
      <c r="C555" s="39">
        <v>500</v>
      </c>
      <c r="D555" s="28" t="s">
        <v>1982</v>
      </c>
      <c r="E555" s="127">
        <v>12199</v>
      </c>
      <c r="F555" s="28">
        <v>9519</v>
      </c>
    </row>
    <row r="556" spans="1:45" ht="12.75" customHeight="1">
      <c r="A556" s="37" t="s">
        <v>1983</v>
      </c>
      <c r="B556" s="38" t="s">
        <v>1984</v>
      </c>
      <c r="C556" s="39">
        <v>500</v>
      </c>
      <c r="D556" s="28" t="s">
        <v>1985</v>
      </c>
      <c r="E556" s="127">
        <v>12199</v>
      </c>
      <c r="F556" s="28">
        <v>9519</v>
      </c>
    </row>
    <row r="557" spans="1:45" ht="12.75" customHeight="1">
      <c r="A557" s="37" t="s">
        <v>1986</v>
      </c>
      <c r="B557" s="38" t="s">
        <v>1987</v>
      </c>
      <c r="C557" s="39">
        <v>500</v>
      </c>
      <c r="D557" s="28" t="s">
        <v>1988</v>
      </c>
      <c r="E557" s="127">
        <v>12199</v>
      </c>
      <c r="F557" s="28">
        <v>9519</v>
      </c>
    </row>
    <row r="558" spans="1:45" ht="12.75" customHeight="1">
      <c r="A558" s="37" t="s">
        <v>1989</v>
      </c>
      <c r="B558" s="38" t="s">
        <v>1990</v>
      </c>
      <c r="C558" s="39">
        <v>500</v>
      </c>
      <c r="D558" s="28" t="s">
        <v>1991</v>
      </c>
      <c r="E558" s="127">
        <v>12199</v>
      </c>
      <c r="F558" s="28">
        <v>9519</v>
      </c>
    </row>
    <row r="559" spans="1:45" ht="12.75" customHeight="1">
      <c r="A559" s="37" t="s">
        <v>1992</v>
      </c>
      <c r="B559" s="38" t="s">
        <v>1993</v>
      </c>
      <c r="C559" s="39">
        <v>500</v>
      </c>
      <c r="D559" s="28" t="s">
        <v>1994</v>
      </c>
      <c r="E559" s="127">
        <v>12199</v>
      </c>
      <c r="F559" s="28">
        <v>9519</v>
      </c>
    </row>
    <row r="560" spans="1:45" ht="12.75" customHeight="1">
      <c r="A560" s="37" t="s">
        <v>1995</v>
      </c>
      <c r="B560" s="38" t="s">
        <v>1996</v>
      </c>
      <c r="C560" s="39">
        <v>500</v>
      </c>
      <c r="D560" s="28" t="s">
        <v>1997</v>
      </c>
      <c r="E560" s="127">
        <v>12199</v>
      </c>
      <c r="F560" s="28">
        <v>9519</v>
      </c>
    </row>
    <row r="561" spans="1:45" ht="12.75" customHeight="1">
      <c r="A561" s="37" t="s">
        <v>1998</v>
      </c>
      <c r="B561" s="38" t="s">
        <v>1999</v>
      </c>
      <c r="C561" s="39">
        <v>500</v>
      </c>
      <c r="D561" s="28" t="s">
        <v>2000</v>
      </c>
      <c r="E561" s="127">
        <v>12199</v>
      </c>
      <c r="F561" s="28">
        <v>9519</v>
      </c>
    </row>
    <row r="562" spans="1:45" ht="12.75" customHeight="1">
      <c r="A562" s="37" t="s">
        <v>2001</v>
      </c>
      <c r="B562" s="38" t="s">
        <v>2002</v>
      </c>
      <c r="C562" s="39">
        <v>500</v>
      </c>
      <c r="D562" s="28" t="s">
        <v>2003</v>
      </c>
      <c r="E562" s="127">
        <v>12199</v>
      </c>
      <c r="F562" s="28">
        <v>9519</v>
      </c>
    </row>
    <row r="563" spans="1:45" ht="12.75" customHeight="1">
      <c r="A563" s="37" t="s">
        <v>2004</v>
      </c>
      <c r="B563" s="38" t="s">
        <v>2005</v>
      </c>
      <c r="C563" s="39">
        <v>500</v>
      </c>
      <c r="D563" s="28" t="s">
        <v>2006</v>
      </c>
      <c r="E563" s="127">
        <v>12199</v>
      </c>
      <c r="F563" s="28">
        <v>9519</v>
      </c>
    </row>
    <row r="564" spans="1:45" ht="12.75" customHeight="1">
      <c r="A564" s="37" t="s">
        <v>2007</v>
      </c>
      <c r="B564" s="38" t="s">
        <v>2008</v>
      </c>
      <c r="C564" s="39">
        <v>500</v>
      </c>
      <c r="D564" s="28" t="s">
        <v>2009</v>
      </c>
      <c r="E564" s="127">
        <v>12199</v>
      </c>
      <c r="F564" s="28">
        <v>9519</v>
      </c>
    </row>
    <row r="565" spans="1:45" ht="12.75" customHeight="1">
      <c r="A565" s="37" t="s">
        <v>2010</v>
      </c>
      <c r="B565" s="38" t="s">
        <v>2011</v>
      </c>
      <c r="C565" s="39">
        <v>500</v>
      </c>
      <c r="D565" s="28" t="s">
        <v>2012</v>
      </c>
      <c r="E565" s="127">
        <v>12199</v>
      </c>
      <c r="F565" s="28">
        <v>9519</v>
      </c>
    </row>
    <row r="566" spans="1:45" ht="12.75" customHeight="1">
      <c r="A566" s="37" t="s">
        <v>2013</v>
      </c>
      <c r="B566" s="38" t="s">
        <v>2014</v>
      </c>
      <c r="C566" s="39">
        <v>500</v>
      </c>
      <c r="D566" s="28" t="s">
        <v>2015</v>
      </c>
      <c r="E566" s="127">
        <v>12199</v>
      </c>
      <c r="F566" s="28">
        <v>9519</v>
      </c>
    </row>
    <row r="567" spans="1:45" ht="12.75" customHeight="1">
      <c r="A567" s="37" t="s">
        <v>2016</v>
      </c>
      <c r="B567" s="38" t="s">
        <v>2017</v>
      </c>
      <c r="C567" s="39">
        <v>500</v>
      </c>
      <c r="D567" s="28" t="s">
        <v>2018</v>
      </c>
      <c r="E567" s="127">
        <v>12199</v>
      </c>
      <c r="F567" s="28">
        <v>9519</v>
      </c>
    </row>
    <row r="568" spans="1:45" ht="12.75" customHeight="1">
      <c r="A568" s="37" t="s">
        <v>2019</v>
      </c>
      <c r="B568" s="38" t="s">
        <v>2020</v>
      </c>
      <c r="C568" s="39">
        <v>500</v>
      </c>
      <c r="D568" s="28" t="s">
        <v>2021</v>
      </c>
      <c r="E568" s="127">
        <v>12199</v>
      </c>
      <c r="F568" s="28">
        <v>9519</v>
      </c>
    </row>
    <row r="569" spans="1:45" ht="12.75" customHeight="1">
      <c r="A569" s="37" t="s">
        <v>2022</v>
      </c>
      <c r="B569" s="38" t="s">
        <v>2023</v>
      </c>
      <c r="C569" s="39">
        <v>500</v>
      </c>
      <c r="D569" s="28" t="s">
        <v>2024</v>
      </c>
      <c r="E569" s="127">
        <v>12199</v>
      </c>
      <c r="F569" s="28">
        <v>9519</v>
      </c>
    </row>
    <row r="570" spans="1:45" ht="12.75" customHeight="1">
      <c r="A570" s="37" t="s">
        <v>2025</v>
      </c>
      <c r="B570" s="38" t="s">
        <v>2026</v>
      </c>
      <c r="C570" s="39">
        <v>500</v>
      </c>
      <c r="D570" s="28" t="s">
        <v>2027</v>
      </c>
      <c r="E570" s="127">
        <v>10499</v>
      </c>
      <c r="F570" s="28">
        <v>8189</v>
      </c>
    </row>
    <row r="571" spans="1:45" ht="12.75" customHeight="1">
      <c r="A571" s="37" t="s">
        <v>2028</v>
      </c>
      <c r="B571" s="38" t="s">
        <v>2029</v>
      </c>
      <c r="C571" s="39">
        <v>500</v>
      </c>
      <c r="D571" s="50" t="s">
        <v>2030</v>
      </c>
      <c r="E571" s="127">
        <v>11149</v>
      </c>
      <c r="F571" s="28">
        <v>8699</v>
      </c>
    </row>
    <row r="572" spans="1:45" ht="12.75" customHeight="1">
      <c r="A572" s="37" t="s">
        <v>2031</v>
      </c>
      <c r="B572" s="38" t="s">
        <v>2032</v>
      </c>
      <c r="C572" s="39">
        <v>500</v>
      </c>
      <c r="D572" s="28" t="s">
        <v>2033</v>
      </c>
      <c r="E572" s="127">
        <v>12199</v>
      </c>
      <c r="F572" s="28">
        <v>9519</v>
      </c>
    </row>
    <row r="573" spans="1:45" s="51" customFormat="1">
      <c r="A573" s="37" t="s">
        <v>2034</v>
      </c>
      <c r="B573" s="38" t="s">
        <v>2035</v>
      </c>
      <c r="C573" s="39">
        <v>500</v>
      </c>
      <c r="D573" s="50" t="s">
        <v>2036</v>
      </c>
      <c r="E573" s="127">
        <v>12199</v>
      </c>
      <c r="F573" s="28">
        <v>9519</v>
      </c>
      <c r="G573" s="133"/>
      <c r="H573" s="133"/>
      <c r="I573" s="133"/>
      <c r="J573" s="133"/>
      <c r="K573" s="133"/>
      <c r="L573" s="133"/>
      <c r="M573" s="133"/>
      <c r="N573" s="133"/>
      <c r="O573" s="133"/>
      <c r="P573" s="133"/>
      <c r="Q573" s="133"/>
      <c r="R573" s="133"/>
      <c r="S573" s="133"/>
      <c r="T573" s="133"/>
      <c r="U573" s="133"/>
      <c r="V573" s="133"/>
      <c r="W573" s="133"/>
      <c r="X573" s="133"/>
      <c r="Y573" s="133"/>
      <c r="Z573" s="133"/>
      <c r="AA573" s="133"/>
      <c r="AB573" s="133"/>
      <c r="AC573" s="133"/>
      <c r="AD573" s="133"/>
      <c r="AE573" s="133"/>
      <c r="AF573" s="133"/>
      <c r="AG573" s="133"/>
      <c r="AH573" s="133"/>
      <c r="AI573" s="133"/>
      <c r="AJ573" s="133"/>
      <c r="AK573" s="133"/>
      <c r="AL573" s="133"/>
      <c r="AM573" s="133"/>
      <c r="AN573" s="133"/>
      <c r="AO573" s="133"/>
      <c r="AP573" s="133"/>
      <c r="AQ573" s="133"/>
      <c r="AR573" s="133"/>
      <c r="AS573" s="133"/>
    </row>
    <row r="574" spans="1:45" s="51" customFormat="1">
      <c r="A574" s="37" t="s">
        <v>2037</v>
      </c>
      <c r="B574" s="38" t="s">
        <v>2038</v>
      </c>
      <c r="C574" s="39">
        <v>500</v>
      </c>
      <c r="D574" s="50" t="s">
        <v>2039</v>
      </c>
      <c r="E574" s="127">
        <v>12199</v>
      </c>
      <c r="F574" s="28">
        <v>9519</v>
      </c>
      <c r="G574" s="133"/>
      <c r="H574" s="133"/>
      <c r="I574" s="133"/>
      <c r="J574" s="133"/>
      <c r="K574" s="133"/>
      <c r="L574" s="133"/>
      <c r="M574" s="133"/>
      <c r="N574" s="133"/>
      <c r="O574" s="133"/>
      <c r="P574" s="133"/>
      <c r="Q574" s="133"/>
      <c r="R574" s="133"/>
      <c r="S574" s="133"/>
      <c r="T574" s="133"/>
      <c r="U574" s="133"/>
      <c r="V574" s="133"/>
      <c r="W574" s="133"/>
      <c r="X574" s="133"/>
      <c r="Y574" s="133"/>
      <c r="Z574" s="133"/>
      <c r="AA574" s="133"/>
      <c r="AB574" s="133"/>
      <c r="AC574" s="133"/>
      <c r="AD574" s="133"/>
      <c r="AE574" s="133"/>
      <c r="AF574" s="133"/>
      <c r="AG574" s="133"/>
      <c r="AH574" s="133"/>
      <c r="AI574" s="133"/>
      <c r="AJ574" s="133"/>
      <c r="AK574" s="133"/>
      <c r="AL574" s="133"/>
      <c r="AM574" s="133"/>
      <c r="AN574" s="133"/>
      <c r="AO574" s="133"/>
      <c r="AP574" s="133"/>
      <c r="AQ574" s="133"/>
      <c r="AR574" s="133"/>
      <c r="AS574" s="133"/>
    </row>
    <row r="575" spans="1:45" s="51" customFormat="1">
      <c r="A575" s="37" t="s">
        <v>2040</v>
      </c>
      <c r="B575" s="38" t="s">
        <v>2041</v>
      </c>
      <c r="C575" s="39">
        <v>500</v>
      </c>
      <c r="D575" s="50" t="s">
        <v>2042</v>
      </c>
      <c r="E575" s="127">
        <v>12199</v>
      </c>
      <c r="F575" s="28">
        <v>9519</v>
      </c>
      <c r="G575" s="133"/>
      <c r="H575" s="133"/>
      <c r="I575" s="133"/>
      <c r="J575" s="133"/>
      <c r="K575" s="133"/>
      <c r="L575" s="133"/>
      <c r="M575" s="133"/>
      <c r="N575" s="133"/>
      <c r="O575" s="133"/>
      <c r="P575" s="133"/>
      <c r="Q575" s="133"/>
      <c r="R575" s="133"/>
      <c r="S575" s="133"/>
      <c r="T575" s="133"/>
      <c r="U575" s="133"/>
      <c r="V575" s="133"/>
      <c r="W575" s="133"/>
      <c r="X575" s="133"/>
      <c r="Y575" s="133"/>
      <c r="Z575" s="133"/>
      <c r="AA575" s="133"/>
      <c r="AB575" s="133"/>
      <c r="AC575" s="133"/>
      <c r="AD575" s="133"/>
      <c r="AE575" s="133"/>
      <c r="AF575" s="133"/>
      <c r="AG575" s="133"/>
      <c r="AH575" s="133"/>
      <c r="AI575" s="133"/>
      <c r="AJ575" s="133"/>
      <c r="AK575" s="133"/>
      <c r="AL575" s="133"/>
      <c r="AM575" s="133"/>
      <c r="AN575" s="133"/>
      <c r="AO575" s="133"/>
      <c r="AP575" s="133"/>
      <c r="AQ575" s="133"/>
      <c r="AR575" s="133"/>
      <c r="AS575" s="133"/>
    </row>
    <row r="576" spans="1:45" s="51" customFormat="1">
      <c r="A576" s="37" t="s">
        <v>2043</v>
      </c>
      <c r="B576" s="38" t="s">
        <v>2044</v>
      </c>
      <c r="C576" s="39">
        <v>500</v>
      </c>
      <c r="D576" s="50" t="s">
        <v>2045</v>
      </c>
      <c r="E576" s="127">
        <v>12199</v>
      </c>
      <c r="F576" s="28">
        <v>9519</v>
      </c>
      <c r="G576" s="133"/>
      <c r="H576" s="133"/>
      <c r="I576" s="133"/>
      <c r="J576" s="133"/>
      <c r="K576" s="133"/>
      <c r="L576" s="133"/>
      <c r="M576" s="133"/>
      <c r="N576" s="133"/>
      <c r="O576" s="133"/>
      <c r="P576" s="133"/>
      <c r="Q576" s="133"/>
      <c r="R576" s="133"/>
      <c r="S576" s="133"/>
      <c r="T576" s="133"/>
      <c r="U576" s="133"/>
      <c r="V576" s="133"/>
      <c r="W576" s="133"/>
      <c r="X576" s="133"/>
      <c r="Y576" s="133"/>
      <c r="Z576" s="133"/>
      <c r="AA576" s="133"/>
      <c r="AB576" s="133"/>
      <c r="AC576" s="133"/>
      <c r="AD576" s="133"/>
      <c r="AE576" s="133"/>
      <c r="AF576" s="133"/>
      <c r="AG576" s="133"/>
      <c r="AH576" s="133"/>
      <c r="AI576" s="133"/>
      <c r="AJ576" s="133"/>
      <c r="AK576" s="133"/>
      <c r="AL576" s="133"/>
      <c r="AM576" s="133"/>
      <c r="AN576" s="133"/>
      <c r="AO576" s="133"/>
      <c r="AP576" s="133"/>
      <c r="AQ576" s="133"/>
      <c r="AR576" s="133"/>
      <c r="AS576" s="133"/>
    </row>
    <row r="577" spans="1:45" s="51" customFormat="1">
      <c r="A577" s="37" t="s">
        <v>2046</v>
      </c>
      <c r="B577" s="38" t="s">
        <v>2047</v>
      </c>
      <c r="C577" s="39">
        <v>500</v>
      </c>
      <c r="D577" s="50" t="s">
        <v>2048</v>
      </c>
      <c r="E577" s="127">
        <v>12199</v>
      </c>
      <c r="F577" s="28">
        <v>9519</v>
      </c>
      <c r="G577" s="133"/>
      <c r="H577" s="133"/>
      <c r="I577" s="133"/>
      <c r="J577" s="133"/>
      <c r="K577" s="133"/>
      <c r="L577" s="133"/>
      <c r="M577" s="133"/>
      <c r="N577" s="133"/>
      <c r="O577" s="133"/>
      <c r="P577" s="133"/>
      <c r="Q577" s="133"/>
      <c r="R577" s="133"/>
      <c r="S577" s="133"/>
      <c r="T577" s="133"/>
      <c r="U577" s="133"/>
      <c r="V577" s="133"/>
      <c r="W577" s="133"/>
      <c r="X577" s="133"/>
      <c r="Y577" s="133"/>
      <c r="Z577" s="133"/>
      <c r="AA577" s="133"/>
      <c r="AB577" s="133"/>
      <c r="AC577" s="133"/>
      <c r="AD577" s="133"/>
      <c r="AE577" s="133"/>
      <c r="AF577" s="133"/>
      <c r="AG577" s="133"/>
      <c r="AH577" s="133"/>
      <c r="AI577" s="133"/>
      <c r="AJ577" s="133"/>
      <c r="AK577" s="133"/>
      <c r="AL577" s="133"/>
      <c r="AM577" s="133"/>
      <c r="AN577" s="133"/>
      <c r="AO577" s="133"/>
      <c r="AP577" s="133"/>
      <c r="AQ577" s="133"/>
      <c r="AR577" s="133"/>
      <c r="AS577" s="133"/>
    </row>
    <row r="578" spans="1:45" s="51" customFormat="1">
      <c r="A578" s="37" t="s">
        <v>2049</v>
      </c>
      <c r="B578" s="38" t="s">
        <v>2050</v>
      </c>
      <c r="C578" s="39">
        <v>500</v>
      </c>
      <c r="D578" s="50" t="s">
        <v>2051</v>
      </c>
      <c r="E578" s="127">
        <v>12199</v>
      </c>
      <c r="F578" s="28">
        <v>9519</v>
      </c>
      <c r="G578" s="133"/>
      <c r="H578" s="133"/>
      <c r="I578" s="133"/>
      <c r="J578" s="133"/>
      <c r="K578" s="133"/>
      <c r="L578" s="133"/>
      <c r="M578" s="133"/>
      <c r="N578" s="133"/>
      <c r="O578" s="133"/>
      <c r="P578" s="133"/>
      <c r="Q578" s="133"/>
      <c r="R578" s="133"/>
      <c r="S578" s="133"/>
      <c r="T578" s="133"/>
      <c r="U578" s="133"/>
      <c r="V578" s="133"/>
      <c r="W578" s="133"/>
      <c r="X578" s="133"/>
      <c r="Y578" s="133"/>
      <c r="Z578" s="133"/>
      <c r="AA578" s="133"/>
      <c r="AB578" s="133"/>
      <c r="AC578" s="133"/>
      <c r="AD578" s="133"/>
      <c r="AE578" s="133"/>
      <c r="AF578" s="133"/>
      <c r="AG578" s="133"/>
      <c r="AH578" s="133"/>
      <c r="AI578" s="133"/>
      <c r="AJ578" s="133"/>
      <c r="AK578" s="133"/>
      <c r="AL578" s="133"/>
      <c r="AM578" s="133"/>
      <c r="AN578" s="133"/>
      <c r="AO578" s="133"/>
      <c r="AP578" s="133"/>
      <c r="AQ578" s="133"/>
      <c r="AR578" s="133"/>
      <c r="AS578" s="133"/>
    </row>
    <row r="579" spans="1:45" s="51" customFormat="1">
      <c r="A579" s="37" t="s">
        <v>2052</v>
      </c>
      <c r="B579" s="38" t="s">
        <v>2053</v>
      </c>
      <c r="C579" s="39">
        <v>500</v>
      </c>
      <c r="D579" s="50" t="s">
        <v>2054</v>
      </c>
      <c r="E579" s="127">
        <v>12199</v>
      </c>
      <c r="F579" s="28">
        <v>9519</v>
      </c>
      <c r="G579" s="133"/>
      <c r="H579" s="133"/>
      <c r="I579" s="133"/>
      <c r="J579" s="133"/>
      <c r="K579" s="133"/>
      <c r="L579" s="133"/>
      <c r="M579" s="133"/>
      <c r="N579" s="133"/>
      <c r="O579" s="133"/>
      <c r="P579" s="133"/>
      <c r="Q579" s="133"/>
      <c r="R579" s="133"/>
      <c r="S579" s="133"/>
      <c r="T579" s="133"/>
      <c r="U579" s="133"/>
      <c r="V579" s="133"/>
      <c r="W579" s="133"/>
      <c r="X579" s="133"/>
      <c r="Y579" s="133"/>
      <c r="Z579" s="133"/>
      <c r="AA579" s="133"/>
      <c r="AB579" s="133"/>
      <c r="AC579" s="133"/>
      <c r="AD579" s="133"/>
      <c r="AE579" s="133"/>
      <c r="AF579" s="133"/>
      <c r="AG579" s="133"/>
      <c r="AH579" s="133"/>
      <c r="AI579" s="133"/>
      <c r="AJ579" s="133"/>
      <c r="AK579" s="133"/>
      <c r="AL579" s="133"/>
      <c r="AM579" s="133"/>
      <c r="AN579" s="133"/>
      <c r="AO579" s="133"/>
      <c r="AP579" s="133"/>
      <c r="AQ579" s="133"/>
      <c r="AR579" s="133"/>
      <c r="AS579" s="133"/>
    </row>
    <row r="580" spans="1:45" s="51" customFormat="1">
      <c r="A580" s="37" t="s">
        <v>2055</v>
      </c>
      <c r="B580" s="38" t="s">
        <v>2056</v>
      </c>
      <c r="C580" s="39">
        <v>500</v>
      </c>
      <c r="D580" s="50" t="s">
        <v>2057</v>
      </c>
      <c r="E580" s="127">
        <v>12199</v>
      </c>
      <c r="F580" s="28">
        <v>9519</v>
      </c>
      <c r="G580" s="133"/>
      <c r="H580" s="133"/>
      <c r="I580" s="133"/>
      <c r="J580" s="133"/>
      <c r="K580" s="133"/>
      <c r="L580" s="133"/>
      <c r="M580" s="133"/>
      <c r="N580" s="133"/>
      <c r="O580" s="133"/>
      <c r="P580" s="133"/>
      <c r="Q580" s="133"/>
      <c r="R580" s="133"/>
      <c r="S580" s="133"/>
      <c r="T580" s="133"/>
      <c r="U580" s="133"/>
      <c r="V580" s="133"/>
      <c r="W580" s="133"/>
      <c r="X580" s="133"/>
      <c r="Y580" s="133"/>
      <c r="Z580" s="133"/>
      <c r="AA580" s="133"/>
      <c r="AB580" s="133"/>
      <c r="AC580" s="133"/>
      <c r="AD580" s="133"/>
      <c r="AE580" s="133"/>
      <c r="AF580" s="133"/>
      <c r="AG580" s="133"/>
      <c r="AH580" s="133"/>
      <c r="AI580" s="133"/>
      <c r="AJ580" s="133"/>
      <c r="AK580" s="133"/>
      <c r="AL580" s="133"/>
      <c r="AM580" s="133"/>
      <c r="AN580" s="133"/>
      <c r="AO580" s="133"/>
      <c r="AP580" s="133"/>
      <c r="AQ580" s="133"/>
      <c r="AR580" s="133"/>
      <c r="AS580" s="133"/>
    </row>
    <row r="581" spans="1:45" s="51" customFormat="1">
      <c r="A581" s="37" t="s">
        <v>2058</v>
      </c>
      <c r="B581" s="38" t="s">
        <v>2059</v>
      </c>
      <c r="C581" s="39">
        <v>500</v>
      </c>
      <c r="D581" s="50" t="s">
        <v>2060</v>
      </c>
      <c r="E581" s="127">
        <v>12199</v>
      </c>
      <c r="F581" s="28">
        <v>9519</v>
      </c>
      <c r="G581" s="133"/>
      <c r="H581" s="133"/>
      <c r="I581" s="133"/>
      <c r="J581" s="133"/>
      <c r="K581" s="133"/>
      <c r="L581" s="133"/>
      <c r="M581" s="133"/>
      <c r="N581" s="133"/>
      <c r="O581" s="133"/>
      <c r="P581" s="133"/>
      <c r="Q581" s="133"/>
      <c r="R581" s="133"/>
      <c r="S581" s="133"/>
      <c r="T581" s="133"/>
      <c r="U581" s="133"/>
      <c r="V581" s="133"/>
      <c r="W581" s="133"/>
      <c r="X581" s="133"/>
      <c r="Y581" s="133"/>
      <c r="Z581" s="133"/>
      <c r="AA581" s="133"/>
      <c r="AB581" s="133"/>
      <c r="AC581" s="133"/>
      <c r="AD581" s="133"/>
      <c r="AE581" s="133"/>
      <c r="AF581" s="133"/>
      <c r="AG581" s="133"/>
      <c r="AH581" s="133"/>
      <c r="AI581" s="133"/>
      <c r="AJ581" s="133"/>
      <c r="AK581" s="133"/>
      <c r="AL581" s="133"/>
      <c r="AM581" s="133"/>
      <c r="AN581" s="133"/>
      <c r="AO581" s="133"/>
      <c r="AP581" s="133"/>
      <c r="AQ581" s="133"/>
      <c r="AR581" s="133"/>
      <c r="AS581" s="133"/>
    </row>
    <row r="582" spans="1:45" s="51" customFormat="1">
      <c r="A582" s="37" t="s">
        <v>2061</v>
      </c>
      <c r="B582" s="38" t="s">
        <v>2062</v>
      </c>
      <c r="C582" s="39">
        <v>500</v>
      </c>
      <c r="D582" s="50" t="s">
        <v>2063</v>
      </c>
      <c r="E582" s="127">
        <v>12199</v>
      </c>
      <c r="F582" s="28">
        <v>9519</v>
      </c>
      <c r="G582" s="133"/>
      <c r="H582" s="133"/>
      <c r="I582" s="133"/>
      <c r="J582" s="133"/>
      <c r="K582" s="133"/>
      <c r="L582" s="133"/>
      <c r="M582" s="133"/>
      <c r="N582" s="133"/>
      <c r="O582" s="133"/>
      <c r="P582" s="133"/>
      <c r="Q582" s="133"/>
      <c r="R582" s="133"/>
      <c r="S582" s="133"/>
      <c r="T582" s="133"/>
      <c r="U582" s="133"/>
      <c r="V582" s="133"/>
      <c r="W582" s="133"/>
      <c r="X582" s="133"/>
      <c r="Y582" s="133"/>
      <c r="Z582" s="133"/>
      <c r="AA582" s="133"/>
      <c r="AB582" s="133"/>
      <c r="AC582" s="133"/>
      <c r="AD582" s="133"/>
      <c r="AE582" s="133"/>
      <c r="AF582" s="133"/>
      <c r="AG582" s="133"/>
      <c r="AH582" s="133"/>
      <c r="AI582" s="133"/>
      <c r="AJ582" s="133"/>
      <c r="AK582" s="133"/>
      <c r="AL582" s="133"/>
      <c r="AM582" s="133"/>
      <c r="AN582" s="133"/>
      <c r="AO582" s="133"/>
      <c r="AP582" s="133"/>
      <c r="AQ582" s="133"/>
      <c r="AR582" s="133"/>
      <c r="AS582" s="133"/>
    </row>
    <row r="583" spans="1:45" s="51" customFormat="1">
      <c r="A583" s="37" t="s">
        <v>2064</v>
      </c>
      <c r="B583" s="38" t="s">
        <v>2065</v>
      </c>
      <c r="C583" s="39">
        <v>500</v>
      </c>
      <c r="D583" s="50" t="s">
        <v>2066</v>
      </c>
      <c r="E583" s="127">
        <v>12199</v>
      </c>
      <c r="F583" s="28">
        <v>9519</v>
      </c>
      <c r="G583" s="133"/>
      <c r="H583" s="133"/>
      <c r="I583" s="133"/>
      <c r="J583" s="133"/>
      <c r="K583" s="133"/>
      <c r="L583" s="133"/>
      <c r="M583" s="133"/>
      <c r="N583" s="133"/>
      <c r="O583" s="133"/>
      <c r="P583" s="133"/>
      <c r="Q583" s="133"/>
      <c r="R583" s="133"/>
      <c r="S583" s="133"/>
      <c r="T583" s="133"/>
      <c r="U583" s="133"/>
      <c r="V583" s="133"/>
      <c r="W583" s="133"/>
      <c r="X583" s="133"/>
      <c r="Y583" s="133"/>
      <c r="Z583" s="133"/>
      <c r="AA583" s="133"/>
      <c r="AB583" s="133"/>
      <c r="AC583" s="133"/>
      <c r="AD583" s="133"/>
      <c r="AE583" s="133"/>
      <c r="AF583" s="133"/>
      <c r="AG583" s="133"/>
      <c r="AH583" s="133"/>
      <c r="AI583" s="133"/>
      <c r="AJ583" s="133"/>
      <c r="AK583" s="133"/>
      <c r="AL583" s="133"/>
      <c r="AM583" s="133"/>
      <c r="AN583" s="133"/>
      <c r="AO583" s="133"/>
      <c r="AP583" s="133"/>
      <c r="AQ583" s="133"/>
      <c r="AR583" s="133"/>
      <c r="AS583" s="133"/>
    </row>
    <row r="584" spans="1:45" s="51" customFormat="1">
      <c r="A584" s="37" t="s">
        <v>2067</v>
      </c>
      <c r="B584" s="38" t="s">
        <v>2068</v>
      </c>
      <c r="C584" s="39">
        <v>500</v>
      </c>
      <c r="D584" s="50" t="s">
        <v>2069</v>
      </c>
      <c r="E584" s="127">
        <v>12199</v>
      </c>
      <c r="F584" s="28">
        <v>9519</v>
      </c>
      <c r="G584" s="133"/>
      <c r="H584" s="133"/>
      <c r="I584" s="133"/>
      <c r="J584" s="133"/>
      <c r="K584" s="133"/>
      <c r="L584" s="133"/>
      <c r="M584" s="133"/>
      <c r="N584" s="133"/>
      <c r="O584" s="133"/>
      <c r="P584" s="133"/>
      <c r="Q584" s="133"/>
      <c r="R584" s="133"/>
      <c r="S584" s="133"/>
      <c r="T584" s="133"/>
      <c r="U584" s="133"/>
      <c r="V584" s="133"/>
      <c r="W584" s="133"/>
      <c r="X584" s="133"/>
      <c r="Y584" s="133"/>
      <c r="Z584" s="133"/>
      <c r="AA584" s="133"/>
      <c r="AB584" s="133"/>
      <c r="AC584" s="133"/>
      <c r="AD584" s="133"/>
      <c r="AE584" s="133"/>
      <c r="AF584" s="133"/>
      <c r="AG584" s="133"/>
      <c r="AH584" s="133"/>
      <c r="AI584" s="133"/>
      <c r="AJ584" s="133"/>
      <c r="AK584" s="133"/>
      <c r="AL584" s="133"/>
      <c r="AM584" s="133"/>
      <c r="AN584" s="133"/>
      <c r="AO584" s="133"/>
      <c r="AP584" s="133"/>
      <c r="AQ584" s="133"/>
      <c r="AR584" s="133"/>
      <c r="AS584" s="133"/>
    </row>
    <row r="585" spans="1:45" s="51" customFormat="1">
      <c r="A585" s="37" t="s">
        <v>2070</v>
      </c>
      <c r="B585" s="38" t="s">
        <v>2071</v>
      </c>
      <c r="C585" s="39">
        <v>500</v>
      </c>
      <c r="D585" s="50" t="s">
        <v>2072</v>
      </c>
      <c r="E585" s="127">
        <v>12199</v>
      </c>
      <c r="F585" s="28">
        <v>9519</v>
      </c>
      <c r="G585" s="133"/>
      <c r="H585" s="133"/>
      <c r="I585" s="133"/>
      <c r="J585" s="133"/>
      <c r="K585" s="133"/>
      <c r="L585" s="133"/>
      <c r="M585" s="133"/>
      <c r="N585" s="133"/>
      <c r="O585" s="133"/>
      <c r="P585" s="133"/>
      <c r="Q585" s="133"/>
      <c r="R585" s="133"/>
      <c r="S585" s="133"/>
      <c r="T585" s="133"/>
      <c r="U585" s="133"/>
      <c r="V585" s="133"/>
      <c r="W585" s="133"/>
      <c r="X585" s="133"/>
      <c r="Y585" s="133"/>
      <c r="Z585" s="133"/>
      <c r="AA585" s="133"/>
      <c r="AB585" s="133"/>
      <c r="AC585" s="133"/>
      <c r="AD585" s="133"/>
      <c r="AE585" s="133"/>
      <c r="AF585" s="133"/>
      <c r="AG585" s="133"/>
      <c r="AH585" s="133"/>
      <c r="AI585" s="133"/>
      <c r="AJ585" s="133"/>
      <c r="AK585" s="133"/>
      <c r="AL585" s="133"/>
      <c r="AM585" s="133"/>
      <c r="AN585" s="133"/>
      <c r="AO585" s="133"/>
      <c r="AP585" s="133"/>
      <c r="AQ585" s="133"/>
      <c r="AR585" s="133"/>
      <c r="AS585" s="133"/>
    </row>
    <row r="586" spans="1:45" s="51" customFormat="1">
      <c r="A586" s="37" t="s">
        <v>2073</v>
      </c>
      <c r="B586" s="38" t="s">
        <v>2074</v>
      </c>
      <c r="C586" s="39">
        <v>500</v>
      </c>
      <c r="D586" s="50" t="s">
        <v>2075</v>
      </c>
      <c r="E586" s="127">
        <v>12199</v>
      </c>
      <c r="F586" s="28">
        <v>9519</v>
      </c>
      <c r="G586" s="133"/>
      <c r="H586" s="133"/>
      <c r="I586" s="133"/>
      <c r="J586" s="133"/>
      <c r="K586" s="133"/>
      <c r="L586" s="133"/>
      <c r="M586" s="133"/>
      <c r="N586" s="133"/>
      <c r="O586" s="133"/>
      <c r="P586" s="133"/>
      <c r="Q586" s="133"/>
      <c r="R586" s="133"/>
      <c r="S586" s="133"/>
      <c r="T586" s="133"/>
      <c r="U586" s="133"/>
      <c r="V586" s="133"/>
      <c r="W586" s="133"/>
      <c r="X586" s="133"/>
      <c r="Y586" s="133"/>
      <c r="Z586" s="133"/>
      <c r="AA586" s="133"/>
      <c r="AB586" s="133"/>
      <c r="AC586" s="133"/>
      <c r="AD586" s="133"/>
      <c r="AE586" s="133"/>
      <c r="AF586" s="133"/>
      <c r="AG586" s="133"/>
      <c r="AH586" s="133"/>
      <c r="AI586" s="133"/>
      <c r="AJ586" s="133"/>
      <c r="AK586" s="133"/>
      <c r="AL586" s="133"/>
      <c r="AM586" s="133"/>
      <c r="AN586" s="133"/>
      <c r="AO586" s="133"/>
      <c r="AP586" s="133"/>
      <c r="AQ586" s="133"/>
      <c r="AR586" s="133"/>
      <c r="AS586" s="133"/>
    </row>
    <row r="587" spans="1:45" s="51" customFormat="1">
      <c r="A587" s="37" t="s">
        <v>2076</v>
      </c>
      <c r="B587" s="38" t="s">
        <v>2077</v>
      </c>
      <c r="C587" s="39">
        <v>500</v>
      </c>
      <c r="D587" s="50" t="s">
        <v>2078</v>
      </c>
      <c r="E587" s="127">
        <v>12199</v>
      </c>
      <c r="F587" s="28">
        <v>9519</v>
      </c>
      <c r="G587" s="133"/>
      <c r="H587" s="133"/>
      <c r="I587" s="133"/>
      <c r="J587" s="133"/>
      <c r="K587" s="133"/>
      <c r="L587" s="133"/>
      <c r="M587" s="133"/>
      <c r="N587" s="133"/>
      <c r="O587" s="133"/>
      <c r="P587" s="133"/>
      <c r="Q587" s="133"/>
      <c r="R587" s="133"/>
      <c r="S587" s="133"/>
      <c r="T587" s="133"/>
      <c r="U587" s="133"/>
      <c r="V587" s="133"/>
      <c r="W587" s="133"/>
      <c r="X587" s="133"/>
      <c r="Y587" s="133"/>
      <c r="Z587" s="133"/>
      <c r="AA587" s="133"/>
      <c r="AB587" s="133"/>
      <c r="AC587" s="133"/>
      <c r="AD587" s="133"/>
      <c r="AE587" s="133"/>
      <c r="AF587" s="133"/>
      <c r="AG587" s="133"/>
      <c r="AH587" s="133"/>
      <c r="AI587" s="133"/>
      <c r="AJ587" s="133"/>
      <c r="AK587" s="133"/>
      <c r="AL587" s="133"/>
      <c r="AM587" s="133"/>
      <c r="AN587" s="133"/>
      <c r="AO587" s="133"/>
      <c r="AP587" s="133"/>
      <c r="AQ587" s="133"/>
      <c r="AR587" s="133"/>
      <c r="AS587" s="133"/>
    </row>
    <row r="588" spans="1:45" s="51" customFormat="1">
      <c r="A588" s="37" t="s">
        <v>2079</v>
      </c>
      <c r="B588" s="38" t="s">
        <v>2080</v>
      </c>
      <c r="C588" s="39">
        <v>500</v>
      </c>
      <c r="D588" s="50" t="s">
        <v>2081</v>
      </c>
      <c r="E588" s="127">
        <v>12199</v>
      </c>
      <c r="F588" s="28">
        <v>9519</v>
      </c>
      <c r="G588" s="133"/>
      <c r="H588" s="133"/>
      <c r="I588" s="133"/>
      <c r="J588" s="133"/>
      <c r="K588" s="133"/>
      <c r="L588" s="133"/>
      <c r="M588" s="133"/>
      <c r="N588" s="133"/>
      <c r="O588" s="133"/>
      <c r="P588" s="133"/>
      <c r="Q588" s="133"/>
      <c r="R588" s="133"/>
      <c r="S588" s="133"/>
      <c r="T588" s="133"/>
      <c r="U588" s="133"/>
      <c r="V588" s="133"/>
      <c r="W588" s="133"/>
      <c r="X588" s="133"/>
      <c r="Y588" s="133"/>
      <c r="Z588" s="133"/>
      <c r="AA588" s="133"/>
      <c r="AB588" s="133"/>
      <c r="AC588" s="133"/>
      <c r="AD588" s="133"/>
      <c r="AE588" s="133"/>
      <c r="AF588" s="133"/>
      <c r="AG588" s="133"/>
      <c r="AH588" s="133"/>
      <c r="AI588" s="133"/>
      <c r="AJ588" s="133"/>
      <c r="AK588" s="133"/>
      <c r="AL588" s="133"/>
      <c r="AM588" s="133"/>
      <c r="AN588" s="133"/>
      <c r="AO588" s="133"/>
      <c r="AP588" s="133"/>
      <c r="AQ588" s="133"/>
      <c r="AR588" s="133"/>
      <c r="AS588" s="133"/>
    </row>
    <row r="589" spans="1:45" s="51" customFormat="1">
      <c r="A589" s="37" t="s">
        <v>2082</v>
      </c>
      <c r="B589" s="38" t="s">
        <v>2083</v>
      </c>
      <c r="C589" s="39">
        <v>500</v>
      </c>
      <c r="D589" s="50" t="s">
        <v>2084</v>
      </c>
      <c r="E589" s="127">
        <v>12199</v>
      </c>
      <c r="F589" s="28">
        <v>9519</v>
      </c>
      <c r="G589" s="133"/>
      <c r="H589" s="133"/>
      <c r="I589" s="133"/>
      <c r="J589" s="133"/>
      <c r="K589" s="133"/>
      <c r="L589" s="133"/>
      <c r="M589" s="133"/>
      <c r="N589" s="133"/>
      <c r="O589" s="133"/>
      <c r="P589" s="133"/>
      <c r="Q589" s="133"/>
      <c r="R589" s="133"/>
      <c r="S589" s="133"/>
      <c r="T589" s="133"/>
      <c r="U589" s="133"/>
      <c r="V589" s="133"/>
      <c r="W589" s="133"/>
      <c r="X589" s="133"/>
      <c r="Y589" s="133"/>
      <c r="Z589" s="133"/>
      <c r="AA589" s="133"/>
      <c r="AB589" s="133"/>
      <c r="AC589" s="133"/>
      <c r="AD589" s="133"/>
      <c r="AE589" s="133"/>
      <c r="AF589" s="133"/>
      <c r="AG589" s="133"/>
      <c r="AH589" s="133"/>
      <c r="AI589" s="133"/>
      <c r="AJ589" s="133"/>
      <c r="AK589" s="133"/>
      <c r="AL589" s="133"/>
      <c r="AM589" s="133"/>
      <c r="AN589" s="133"/>
      <c r="AO589" s="133"/>
      <c r="AP589" s="133"/>
      <c r="AQ589" s="133"/>
      <c r="AR589" s="133"/>
      <c r="AS589" s="133"/>
    </row>
    <row r="590" spans="1:45" ht="12.75" customHeight="1">
      <c r="A590" s="37" t="s">
        <v>2085</v>
      </c>
      <c r="B590" s="38" t="s">
        <v>2086</v>
      </c>
      <c r="C590" s="39">
        <v>510</v>
      </c>
      <c r="D590" s="28" t="s">
        <v>2087</v>
      </c>
      <c r="E590" s="127">
        <v>11549</v>
      </c>
      <c r="F590" s="28">
        <v>8999</v>
      </c>
    </row>
    <row r="591" spans="1:45" ht="12.75" customHeight="1">
      <c r="A591" s="37" t="s">
        <v>2088</v>
      </c>
      <c r="B591" s="38" t="s">
        <v>2089</v>
      </c>
      <c r="C591" s="39">
        <v>510</v>
      </c>
      <c r="D591" s="50" t="s">
        <v>2090</v>
      </c>
      <c r="E591" s="127">
        <v>12199</v>
      </c>
      <c r="F591" s="28">
        <v>9519</v>
      </c>
    </row>
    <row r="592" spans="1:45" ht="12.75" customHeight="1">
      <c r="A592" s="37" t="s">
        <v>2091</v>
      </c>
      <c r="B592" s="38" t="s">
        <v>2092</v>
      </c>
      <c r="C592" s="39">
        <v>510</v>
      </c>
      <c r="D592" s="28" t="s">
        <v>2093</v>
      </c>
      <c r="E592" s="127">
        <v>13249</v>
      </c>
      <c r="F592" s="28">
        <v>10329</v>
      </c>
    </row>
    <row r="593" spans="1:6" ht="12.75" customHeight="1">
      <c r="A593" s="37" t="s">
        <v>2094</v>
      </c>
      <c r="B593" s="38" t="s">
        <v>2095</v>
      </c>
      <c r="C593" s="39">
        <v>510</v>
      </c>
      <c r="D593" s="28" t="s">
        <v>2096</v>
      </c>
      <c r="E593" s="127">
        <v>13249</v>
      </c>
      <c r="F593" s="28">
        <v>10329</v>
      </c>
    </row>
    <row r="594" spans="1:6" ht="12.75" customHeight="1">
      <c r="A594" s="37" t="s">
        <v>2097</v>
      </c>
      <c r="B594" s="38" t="s">
        <v>2098</v>
      </c>
      <c r="C594" s="39">
        <v>510</v>
      </c>
      <c r="D594" s="28" t="s">
        <v>2099</v>
      </c>
      <c r="E594" s="127">
        <v>13249</v>
      </c>
      <c r="F594" s="28">
        <v>10329</v>
      </c>
    </row>
    <row r="595" spans="1:6" ht="12.75" customHeight="1">
      <c r="A595" s="37" t="s">
        <v>2100</v>
      </c>
      <c r="B595" s="38" t="s">
        <v>2101</v>
      </c>
      <c r="C595" s="39">
        <v>510</v>
      </c>
      <c r="D595" s="28" t="s">
        <v>2102</v>
      </c>
      <c r="E595" s="127">
        <v>13249</v>
      </c>
      <c r="F595" s="28">
        <v>10329</v>
      </c>
    </row>
    <row r="596" spans="1:6" ht="12.75" customHeight="1">
      <c r="A596" s="37" t="s">
        <v>2103</v>
      </c>
      <c r="B596" s="38" t="s">
        <v>2104</v>
      </c>
      <c r="C596" s="39">
        <v>510</v>
      </c>
      <c r="D596" s="28" t="s">
        <v>2105</v>
      </c>
      <c r="E596" s="127">
        <v>13249</v>
      </c>
      <c r="F596" s="28">
        <v>10329</v>
      </c>
    </row>
    <row r="597" spans="1:6" ht="12.75" customHeight="1">
      <c r="A597" s="37" t="s">
        <v>2106</v>
      </c>
      <c r="B597" s="38" t="s">
        <v>2107</v>
      </c>
      <c r="C597" s="39">
        <v>510</v>
      </c>
      <c r="D597" s="28" t="s">
        <v>2108</v>
      </c>
      <c r="E597" s="127">
        <v>13249</v>
      </c>
      <c r="F597" s="28">
        <v>10329</v>
      </c>
    </row>
    <row r="598" spans="1:6" ht="12.75" customHeight="1">
      <c r="A598" s="37" t="s">
        <v>2109</v>
      </c>
      <c r="B598" s="38" t="s">
        <v>2110</v>
      </c>
      <c r="C598" s="39">
        <v>510</v>
      </c>
      <c r="D598" s="28" t="s">
        <v>2111</v>
      </c>
      <c r="E598" s="127">
        <v>13249</v>
      </c>
      <c r="F598" s="28">
        <v>10329</v>
      </c>
    </row>
    <row r="599" spans="1:6" ht="12.75" customHeight="1">
      <c r="A599" s="37" t="s">
        <v>2112</v>
      </c>
      <c r="B599" s="38" t="s">
        <v>2113</v>
      </c>
      <c r="C599" s="39">
        <v>510</v>
      </c>
      <c r="D599" s="28" t="s">
        <v>2114</v>
      </c>
      <c r="E599" s="127">
        <v>13249</v>
      </c>
      <c r="F599" s="28">
        <v>10329</v>
      </c>
    </row>
    <row r="600" spans="1:6" ht="12.75" customHeight="1">
      <c r="A600" s="37" t="s">
        <v>2115</v>
      </c>
      <c r="B600" s="38" t="s">
        <v>2116</v>
      </c>
      <c r="C600" s="39">
        <v>510</v>
      </c>
      <c r="D600" s="28" t="s">
        <v>2117</v>
      </c>
      <c r="E600" s="127">
        <v>13249</v>
      </c>
      <c r="F600" s="28">
        <v>10329</v>
      </c>
    </row>
    <row r="601" spans="1:6" ht="12.75" customHeight="1">
      <c r="A601" s="37" t="s">
        <v>2118</v>
      </c>
      <c r="B601" s="38" t="s">
        <v>2119</v>
      </c>
      <c r="C601" s="39">
        <v>510</v>
      </c>
      <c r="D601" s="28" t="s">
        <v>2120</v>
      </c>
      <c r="E601" s="127">
        <v>13249</v>
      </c>
      <c r="F601" s="28">
        <v>10329</v>
      </c>
    </row>
    <row r="602" spans="1:6" ht="12.75" customHeight="1">
      <c r="A602" s="37" t="s">
        <v>2121</v>
      </c>
      <c r="B602" s="38" t="s">
        <v>2122</v>
      </c>
      <c r="C602" s="39">
        <v>510</v>
      </c>
      <c r="D602" s="28" t="s">
        <v>2123</v>
      </c>
      <c r="E602" s="127">
        <v>13249</v>
      </c>
      <c r="F602" s="28">
        <v>10329</v>
      </c>
    </row>
    <row r="603" spans="1:6" ht="12.75" customHeight="1">
      <c r="A603" s="37" t="s">
        <v>2124</v>
      </c>
      <c r="B603" s="38" t="s">
        <v>2125</v>
      </c>
      <c r="C603" s="39">
        <v>510</v>
      </c>
      <c r="D603" s="28" t="s">
        <v>2126</v>
      </c>
      <c r="E603" s="127">
        <v>13249</v>
      </c>
      <c r="F603" s="28">
        <v>10329</v>
      </c>
    </row>
    <row r="604" spans="1:6" ht="12.75" customHeight="1">
      <c r="A604" s="37" t="s">
        <v>2127</v>
      </c>
      <c r="B604" s="38" t="s">
        <v>2128</v>
      </c>
      <c r="C604" s="39">
        <v>510</v>
      </c>
      <c r="D604" s="28" t="s">
        <v>2129</v>
      </c>
      <c r="E604" s="127">
        <v>13249</v>
      </c>
      <c r="F604" s="28">
        <v>10329</v>
      </c>
    </row>
    <row r="605" spans="1:6" ht="12.75" customHeight="1">
      <c r="A605" s="37" t="s">
        <v>2130</v>
      </c>
      <c r="B605" s="38" t="s">
        <v>2131</v>
      </c>
      <c r="C605" s="39">
        <v>510</v>
      </c>
      <c r="D605" s="28" t="s">
        <v>2132</v>
      </c>
      <c r="E605" s="127">
        <v>13249</v>
      </c>
      <c r="F605" s="28">
        <v>10329</v>
      </c>
    </row>
    <row r="606" spans="1:6" ht="12.75" customHeight="1">
      <c r="A606" s="37" t="s">
        <v>2133</v>
      </c>
      <c r="B606" s="38" t="s">
        <v>2134</v>
      </c>
      <c r="C606" s="39">
        <v>510</v>
      </c>
      <c r="D606" s="28" t="s">
        <v>2135</v>
      </c>
      <c r="E606" s="127">
        <v>13249</v>
      </c>
      <c r="F606" s="28">
        <v>10329</v>
      </c>
    </row>
    <row r="607" spans="1:6" ht="12.75" customHeight="1">
      <c r="A607" s="37" t="s">
        <v>2136</v>
      </c>
      <c r="B607" s="38" t="s">
        <v>2137</v>
      </c>
      <c r="C607" s="39">
        <v>510</v>
      </c>
      <c r="D607" s="28" t="s">
        <v>2138</v>
      </c>
      <c r="E607" s="127">
        <v>13249</v>
      </c>
      <c r="F607" s="28">
        <v>10329</v>
      </c>
    </row>
    <row r="608" spans="1:6" ht="12.75" customHeight="1">
      <c r="A608" s="37" t="s">
        <v>2139</v>
      </c>
      <c r="B608" s="38" t="s">
        <v>2140</v>
      </c>
      <c r="C608" s="39">
        <v>510</v>
      </c>
      <c r="D608" s="28" t="s">
        <v>2141</v>
      </c>
      <c r="E608" s="127">
        <v>13249</v>
      </c>
      <c r="F608" s="28">
        <v>10329</v>
      </c>
    </row>
    <row r="609" spans="1:45" ht="12.75" customHeight="1">
      <c r="A609" s="37" t="s">
        <v>2142</v>
      </c>
      <c r="B609" s="38" t="s">
        <v>2143</v>
      </c>
      <c r="C609" s="39">
        <v>510</v>
      </c>
      <c r="D609" s="28" t="s">
        <v>2144</v>
      </c>
      <c r="E609" s="127">
        <v>13249</v>
      </c>
      <c r="F609" s="28">
        <v>10329</v>
      </c>
    </row>
    <row r="610" spans="1:45" ht="12.75" customHeight="1">
      <c r="A610" s="37" t="s">
        <v>2145</v>
      </c>
      <c r="B610" s="38" t="s">
        <v>2146</v>
      </c>
      <c r="C610" s="39">
        <v>510</v>
      </c>
      <c r="D610" s="28" t="s">
        <v>2147</v>
      </c>
      <c r="E610" s="127">
        <v>11549</v>
      </c>
      <c r="F610" s="28">
        <v>8999</v>
      </c>
    </row>
    <row r="611" spans="1:45" ht="12.75" customHeight="1">
      <c r="A611" s="37" t="s">
        <v>2148</v>
      </c>
      <c r="B611" s="38" t="s">
        <v>2149</v>
      </c>
      <c r="C611" s="39">
        <v>510</v>
      </c>
      <c r="D611" s="50" t="s">
        <v>2150</v>
      </c>
      <c r="E611" s="127">
        <v>12199</v>
      </c>
      <c r="F611" s="28">
        <v>9519</v>
      </c>
    </row>
    <row r="612" spans="1:45" ht="12.75" customHeight="1">
      <c r="A612" s="37" t="s">
        <v>2151</v>
      </c>
      <c r="B612" s="38" t="s">
        <v>2152</v>
      </c>
      <c r="C612" s="39">
        <v>510</v>
      </c>
      <c r="D612" s="28" t="s">
        <v>2153</v>
      </c>
      <c r="E612" s="127">
        <v>13249</v>
      </c>
      <c r="F612" s="28">
        <v>10329</v>
      </c>
    </row>
    <row r="613" spans="1:45" s="51" customFormat="1">
      <c r="A613" s="37" t="s">
        <v>2154</v>
      </c>
      <c r="B613" s="38" t="s">
        <v>2155</v>
      </c>
      <c r="C613" s="39">
        <v>510</v>
      </c>
      <c r="D613" s="50" t="s">
        <v>2156</v>
      </c>
      <c r="E613" s="127">
        <v>13249</v>
      </c>
      <c r="F613" s="28">
        <v>10329</v>
      </c>
      <c r="G613" s="133"/>
      <c r="H613" s="133"/>
      <c r="I613" s="133"/>
      <c r="J613" s="133"/>
      <c r="K613" s="133"/>
      <c r="L613" s="133"/>
      <c r="M613" s="133"/>
      <c r="N613" s="133"/>
      <c r="O613" s="133"/>
      <c r="P613" s="133"/>
      <c r="Q613" s="133"/>
      <c r="R613" s="133"/>
      <c r="S613" s="133"/>
      <c r="T613" s="133"/>
      <c r="U613" s="133"/>
      <c r="V613" s="133"/>
      <c r="W613" s="133"/>
      <c r="X613" s="133"/>
      <c r="Y613" s="133"/>
      <c r="Z613" s="133"/>
      <c r="AA613" s="133"/>
      <c r="AB613" s="133"/>
      <c r="AC613" s="133"/>
      <c r="AD613" s="133"/>
      <c r="AE613" s="133"/>
      <c r="AF613" s="133"/>
      <c r="AG613" s="133"/>
      <c r="AH613" s="133"/>
      <c r="AI613" s="133"/>
      <c r="AJ613" s="133"/>
      <c r="AK613" s="133"/>
      <c r="AL613" s="133"/>
      <c r="AM613" s="133"/>
      <c r="AN613" s="133"/>
      <c r="AO613" s="133"/>
      <c r="AP613" s="133"/>
      <c r="AQ613" s="133"/>
      <c r="AR613" s="133"/>
      <c r="AS613" s="133"/>
    </row>
    <row r="614" spans="1:45" s="51" customFormat="1">
      <c r="A614" s="37" t="s">
        <v>2157</v>
      </c>
      <c r="B614" s="38" t="s">
        <v>2158</v>
      </c>
      <c r="C614" s="39">
        <v>510</v>
      </c>
      <c r="D614" s="50" t="s">
        <v>2159</v>
      </c>
      <c r="E614" s="127">
        <v>13249</v>
      </c>
      <c r="F614" s="28">
        <v>10329</v>
      </c>
      <c r="G614" s="133"/>
      <c r="H614" s="133"/>
      <c r="I614" s="133"/>
      <c r="J614" s="133"/>
      <c r="K614" s="133"/>
      <c r="L614" s="133"/>
      <c r="M614" s="133"/>
      <c r="N614" s="133"/>
      <c r="O614" s="133"/>
      <c r="P614" s="133"/>
      <c r="Q614" s="133"/>
      <c r="R614" s="133"/>
      <c r="S614" s="133"/>
      <c r="T614" s="133"/>
      <c r="U614" s="133"/>
      <c r="V614" s="133"/>
      <c r="W614" s="133"/>
      <c r="X614" s="133"/>
      <c r="Y614" s="133"/>
      <c r="Z614" s="133"/>
      <c r="AA614" s="133"/>
      <c r="AB614" s="133"/>
      <c r="AC614" s="133"/>
      <c r="AD614" s="133"/>
      <c r="AE614" s="133"/>
      <c r="AF614" s="133"/>
      <c r="AG614" s="133"/>
      <c r="AH614" s="133"/>
      <c r="AI614" s="133"/>
      <c r="AJ614" s="133"/>
      <c r="AK614" s="133"/>
      <c r="AL614" s="133"/>
      <c r="AM614" s="133"/>
      <c r="AN614" s="133"/>
      <c r="AO614" s="133"/>
      <c r="AP614" s="133"/>
      <c r="AQ614" s="133"/>
      <c r="AR614" s="133"/>
      <c r="AS614" s="133"/>
    </row>
    <row r="615" spans="1:45" s="51" customFormat="1">
      <c r="A615" s="37" t="s">
        <v>2160</v>
      </c>
      <c r="B615" s="38" t="s">
        <v>2161</v>
      </c>
      <c r="C615" s="39">
        <v>510</v>
      </c>
      <c r="D615" s="50" t="s">
        <v>2162</v>
      </c>
      <c r="E615" s="127">
        <v>13249</v>
      </c>
      <c r="F615" s="28">
        <v>10329</v>
      </c>
      <c r="G615" s="133"/>
      <c r="H615" s="133"/>
      <c r="I615" s="133"/>
      <c r="J615" s="133"/>
      <c r="K615" s="133"/>
      <c r="L615" s="133"/>
      <c r="M615" s="133"/>
      <c r="N615" s="133"/>
      <c r="O615" s="133"/>
      <c r="P615" s="133"/>
      <c r="Q615" s="133"/>
      <c r="R615" s="133"/>
      <c r="S615" s="133"/>
      <c r="T615" s="133"/>
      <c r="U615" s="133"/>
      <c r="V615" s="133"/>
      <c r="W615" s="133"/>
      <c r="X615" s="133"/>
      <c r="Y615" s="133"/>
      <c r="Z615" s="133"/>
      <c r="AA615" s="133"/>
      <c r="AB615" s="133"/>
      <c r="AC615" s="133"/>
      <c r="AD615" s="133"/>
      <c r="AE615" s="133"/>
      <c r="AF615" s="133"/>
      <c r="AG615" s="133"/>
      <c r="AH615" s="133"/>
      <c r="AI615" s="133"/>
      <c r="AJ615" s="133"/>
      <c r="AK615" s="133"/>
      <c r="AL615" s="133"/>
      <c r="AM615" s="133"/>
      <c r="AN615" s="133"/>
      <c r="AO615" s="133"/>
      <c r="AP615" s="133"/>
      <c r="AQ615" s="133"/>
      <c r="AR615" s="133"/>
      <c r="AS615" s="133"/>
    </row>
    <row r="616" spans="1:45" s="51" customFormat="1">
      <c r="A616" s="37" t="s">
        <v>2163</v>
      </c>
      <c r="B616" s="38" t="s">
        <v>2164</v>
      </c>
      <c r="C616" s="39">
        <v>510</v>
      </c>
      <c r="D616" s="50" t="s">
        <v>2165</v>
      </c>
      <c r="E616" s="127">
        <v>13249</v>
      </c>
      <c r="F616" s="28">
        <v>10329</v>
      </c>
      <c r="G616" s="133"/>
      <c r="H616" s="133"/>
      <c r="I616" s="133"/>
      <c r="J616" s="133"/>
      <c r="K616" s="133"/>
      <c r="L616" s="133"/>
      <c r="M616" s="133"/>
      <c r="N616" s="133"/>
      <c r="O616" s="133"/>
      <c r="P616" s="133"/>
      <c r="Q616" s="133"/>
      <c r="R616" s="133"/>
      <c r="S616" s="133"/>
      <c r="T616" s="133"/>
      <c r="U616" s="133"/>
      <c r="V616" s="133"/>
      <c r="W616" s="133"/>
      <c r="X616" s="133"/>
      <c r="Y616" s="133"/>
      <c r="Z616" s="133"/>
      <c r="AA616" s="133"/>
      <c r="AB616" s="133"/>
      <c r="AC616" s="133"/>
      <c r="AD616" s="133"/>
      <c r="AE616" s="133"/>
      <c r="AF616" s="133"/>
      <c r="AG616" s="133"/>
      <c r="AH616" s="133"/>
      <c r="AI616" s="133"/>
      <c r="AJ616" s="133"/>
      <c r="AK616" s="133"/>
      <c r="AL616" s="133"/>
      <c r="AM616" s="133"/>
      <c r="AN616" s="133"/>
      <c r="AO616" s="133"/>
      <c r="AP616" s="133"/>
      <c r="AQ616" s="133"/>
      <c r="AR616" s="133"/>
      <c r="AS616" s="133"/>
    </row>
    <row r="617" spans="1:45" s="51" customFormat="1">
      <c r="A617" s="37" t="s">
        <v>2166</v>
      </c>
      <c r="B617" s="38" t="s">
        <v>2167</v>
      </c>
      <c r="C617" s="39">
        <v>510</v>
      </c>
      <c r="D617" s="50" t="s">
        <v>2168</v>
      </c>
      <c r="E617" s="127">
        <v>13249</v>
      </c>
      <c r="F617" s="28">
        <v>10329</v>
      </c>
      <c r="G617" s="133"/>
      <c r="H617" s="133"/>
      <c r="I617" s="133"/>
      <c r="J617" s="133"/>
      <c r="K617" s="133"/>
      <c r="L617" s="133"/>
      <c r="M617" s="133"/>
      <c r="N617" s="133"/>
      <c r="O617" s="133"/>
      <c r="P617" s="133"/>
      <c r="Q617" s="133"/>
      <c r="R617" s="133"/>
      <c r="S617" s="133"/>
      <c r="T617" s="133"/>
      <c r="U617" s="133"/>
      <c r="V617" s="133"/>
      <c r="W617" s="133"/>
      <c r="X617" s="133"/>
      <c r="Y617" s="133"/>
      <c r="Z617" s="133"/>
      <c r="AA617" s="133"/>
      <c r="AB617" s="133"/>
      <c r="AC617" s="133"/>
      <c r="AD617" s="133"/>
      <c r="AE617" s="133"/>
      <c r="AF617" s="133"/>
      <c r="AG617" s="133"/>
      <c r="AH617" s="133"/>
      <c r="AI617" s="133"/>
      <c r="AJ617" s="133"/>
      <c r="AK617" s="133"/>
      <c r="AL617" s="133"/>
      <c r="AM617" s="133"/>
      <c r="AN617" s="133"/>
      <c r="AO617" s="133"/>
      <c r="AP617" s="133"/>
      <c r="AQ617" s="133"/>
      <c r="AR617" s="133"/>
      <c r="AS617" s="133"/>
    </row>
    <row r="618" spans="1:45" s="51" customFormat="1">
      <c r="A618" s="37" t="s">
        <v>2169</v>
      </c>
      <c r="B618" s="38" t="s">
        <v>2170</v>
      </c>
      <c r="C618" s="39">
        <v>510</v>
      </c>
      <c r="D618" s="50" t="s">
        <v>2171</v>
      </c>
      <c r="E618" s="127">
        <v>13249</v>
      </c>
      <c r="F618" s="28">
        <v>10329</v>
      </c>
      <c r="G618" s="133"/>
      <c r="H618" s="133"/>
      <c r="I618" s="133"/>
      <c r="J618" s="133"/>
      <c r="K618" s="133"/>
      <c r="L618" s="133"/>
      <c r="M618" s="133"/>
      <c r="N618" s="133"/>
      <c r="O618" s="133"/>
      <c r="P618" s="133"/>
      <c r="Q618" s="133"/>
      <c r="R618" s="133"/>
      <c r="S618" s="133"/>
      <c r="T618" s="133"/>
      <c r="U618" s="133"/>
      <c r="V618" s="133"/>
      <c r="W618" s="133"/>
      <c r="X618" s="133"/>
      <c r="Y618" s="133"/>
      <c r="Z618" s="133"/>
      <c r="AA618" s="133"/>
      <c r="AB618" s="133"/>
      <c r="AC618" s="133"/>
      <c r="AD618" s="133"/>
      <c r="AE618" s="133"/>
      <c r="AF618" s="133"/>
      <c r="AG618" s="133"/>
      <c r="AH618" s="133"/>
      <c r="AI618" s="133"/>
      <c r="AJ618" s="133"/>
      <c r="AK618" s="133"/>
      <c r="AL618" s="133"/>
      <c r="AM618" s="133"/>
      <c r="AN618" s="133"/>
      <c r="AO618" s="133"/>
      <c r="AP618" s="133"/>
      <c r="AQ618" s="133"/>
      <c r="AR618" s="133"/>
      <c r="AS618" s="133"/>
    </row>
    <row r="619" spans="1:45" s="51" customFormat="1">
      <c r="A619" s="37" t="s">
        <v>2172</v>
      </c>
      <c r="B619" s="38" t="s">
        <v>2173</v>
      </c>
      <c r="C619" s="39">
        <v>510</v>
      </c>
      <c r="D619" s="50" t="s">
        <v>2174</v>
      </c>
      <c r="E619" s="127">
        <v>13249</v>
      </c>
      <c r="F619" s="28">
        <v>10329</v>
      </c>
      <c r="G619" s="133"/>
      <c r="H619" s="133"/>
      <c r="I619" s="133"/>
      <c r="J619" s="133"/>
      <c r="K619" s="133"/>
      <c r="L619" s="133"/>
      <c r="M619" s="133"/>
      <c r="N619" s="133"/>
      <c r="O619" s="133"/>
      <c r="P619" s="133"/>
      <c r="Q619" s="133"/>
      <c r="R619" s="133"/>
      <c r="S619" s="133"/>
      <c r="T619" s="133"/>
      <c r="U619" s="133"/>
      <c r="V619" s="133"/>
      <c r="W619" s="133"/>
      <c r="X619" s="133"/>
      <c r="Y619" s="133"/>
      <c r="Z619" s="133"/>
      <c r="AA619" s="133"/>
      <c r="AB619" s="133"/>
      <c r="AC619" s="133"/>
      <c r="AD619" s="133"/>
      <c r="AE619" s="133"/>
      <c r="AF619" s="133"/>
      <c r="AG619" s="133"/>
      <c r="AH619" s="133"/>
      <c r="AI619" s="133"/>
      <c r="AJ619" s="133"/>
      <c r="AK619" s="133"/>
      <c r="AL619" s="133"/>
      <c r="AM619" s="133"/>
      <c r="AN619" s="133"/>
      <c r="AO619" s="133"/>
      <c r="AP619" s="133"/>
      <c r="AQ619" s="133"/>
      <c r="AR619" s="133"/>
      <c r="AS619" s="133"/>
    </row>
    <row r="620" spans="1:45" s="51" customFormat="1">
      <c r="A620" s="37" t="s">
        <v>2175</v>
      </c>
      <c r="B620" s="38" t="s">
        <v>2176</v>
      </c>
      <c r="C620" s="39">
        <v>510</v>
      </c>
      <c r="D620" s="50" t="s">
        <v>2177</v>
      </c>
      <c r="E620" s="127">
        <v>13249</v>
      </c>
      <c r="F620" s="28">
        <v>10329</v>
      </c>
      <c r="G620" s="133"/>
      <c r="H620" s="133"/>
      <c r="I620" s="133"/>
      <c r="J620" s="133"/>
      <c r="K620" s="133"/>
      <c r="L620" s="133"/>
      <c r="M620" s="133"/>
      <c r="N620" s="133"/>
      <c r="O620" s="133"/>
      <c r="P620" s="133"/>
      <c r="Q620" s="133"/>
      <c r="R620" s="133"/>
      <c r="S620" s="133"/>
      <c r="T620" s="133"/>
      <c r="U620" s="133"/>
      <c r="V620" s="133"/>
      <c r="W620" s="133"/>
      <c r="X620" s="133"/>
      <c r="Y620" s="133"/>
      <c r="Z620" s="133"/>
      <c r="AA620" s="133"/>
      <c r="AB620" s="133"/>
      <c r="AC620" s="133"/>
      <c r="AD620" s="133"/>
      <c r="AE620" s="133"/>
      <c r="AF620" s="133"/>
      <c r="AG620" s="133"/>
      <c r="AH620" s="133"/>
      <c r="AI620" s="133"/>
      <c r="AJ620" s="133"/>
      <c r="AK620" s="133"/>
      <c r="AL620" s="133"/>
      <c r="AM620" s="133"/>
      <c r="AN620" s="133"/>
      <c r="AO620" s="133"/>
      <c r="AP620" s="133"/>
      <c r="AQ620" s="133"/>
      <c r="AR620" s="133"/>
      <c r="AS620" s="133"/>
    </row>
    <row r="621" spans="1:45" s="51" customFormat="1">
      <c r="A621" s="37" t="s">
        <v>2178</v>
      </c>
      <c r="B621" s="38" t="s">
        <v>2179</v>
      </c>
      <c r="C621" s="39">
        <v>510</v>
      </c>
      <c r="D621" s="50" t="s">
        <v>2180</v>
      </c>
      <c r="E621" s="127">
        <v>13249</v>
      </c>
      <c r="F621" s="28">
        <v>10329</v>
      </c>
      <c r="G621" s="133"/>
      <c r="H621" s="133"/>
      <c r="I621" s="133"/>
      <c r="J621" s="133"/>
      <c r="K621" s="133"/>
      <c r="L621" s="133"/>
      <c r="M621" s="133"/>
      <c r="N621" s="133"/>
      <c r="O621" s="133"/>
      <c r="P621" s="133"/>
      <c r="Q621" s="133"/>
      <c r="R621" s="133"/>
      <c r="S621" s="133"/>
      <c r="T621" s="133"/>
      <c r="U621" s="133"/>
      <c r="V621" s="133"/>
      <c r="W621" s="133"/>
      <c r="X621" s="133"/>
      <c r="Y621" s="133"/>
      <c r="Z621" s="133"/>
      <c r="AA621" s="133"/>
      <c r="AB621" s="133"/>
      <c r="AC621" s="133"/>
      <c r="AD621" s="133"/>
      <c r="AE621" s="133"/>
      <c r="AF621" s="133"/>
      <c r="AG621" s="133"/>
      <c r="AH621" s="133"/>
      <c r="AI621" s="133"/>
      <c r="AJ621" s="133"/>
      <c r="AK621" s="133"/>
      <c r="AL621" s="133"/>
      <c r="AM621" s="133"/>
      <c r="AN621" s="133"/>
      <c r="AO621" s="133"/>
      <c r="AP621" s="133"/>
      <c r="AQ621" s="133"/>
      <c r="AR621" s="133"/>
      <c r="AS621" s="133"/>
    </row>
    <row r="622" spans="1:45" s="51" customFormat="1">
      <c r="A622" s="37" t="s">
        <v>2181</v>
      </c>
      <c r="B622" s="38" t="s">
        <v>2182</v>
      </c>
      <c r="C622" s="39">
        <v>510</v>
      </c>
      <c r="D622" s="50" t="s">
        <v>2183</v>
      </c>
      <c r="E622" s="127">
        <v>13249</v>
      </c>
      <c r="F622" s="28">
        <v>10329</v>
      </c>
      <c r="G622" s="133"/>
      <c r="H622" s="133"/>
      <c r="I622" s="133"/>
      <c r="J622" s="133"/>
      <c r="K622" s="133"/>
      <c r="L622" s="133"/>
      <c r="M622" s="133"/>
      <c r="N622" s="133"/>
      <c r="O622" s="133"/>
      <c r="P622" s="133"/>
      <c r="Q622" s="133"/>
      <c r="R622" s="133"/>
      <c r="S622" s="133"/>
      <c r="T622" s="133"/>
      <c r="U622" s="133"/>
      <c r="V622" s="133"/>
      <c r="W622" s="133"/>
      <c r="X622" s="133"/>
      <c r="Y622" s="133"/>
      <c r="Z622" s="133"/>
      <c r="AA622" s="133"/>
      <c r="AB622" s="133"/>
      <c r="AC622" s="133"/>
      <c r="AD622" s="133"/>
      <c r="AE622" s="133"/>
      <c r="AF622" s="133"/>
      <c r="AG622" s="133"/>
      <c r="AH622" s="133"/>
      <c r="AI622" s="133"/>
      <c r="AJ622" s="133"/>
      <c r="AK622" s="133"/>
      <c r="AL622" s="133"/>
      <c r="AM622" s="133"/>
      <c r="AN622" s="133"/>
      <c r="AO622" s="133"/>
      <c r="AP622" s="133"/>
      <c r="AQ622" s="133"/>
      <c r="AR622" s="133"/>
      <c r="AS622" s="133"/>
    </row>
    <row r="623" spans="1:45" s="51" customFormat="1">
      <c r="A623" s="37" t="s">
        <v>2184</v>
      </c>
      <c r="B623" s="38" t="s">
        <v>2185</v>
      </c>
      <c r="C623" s="39">
        <v>510</v>
      </c>
      <c r="D623" s="50" t="s">
        <v>2186</v>
      </c>
      <c r="E623" s="127">
        <v>13249</v>
      </c>
      <c r="F623" s="28">
        <v>10329</v>
      </c>
      <c r="G623" s="133"/>
      <c r="H623" s="133"/>
      <c r="I623" s="133"/>
      <c r="J623" s="133"/>
      <c r="K623" s="133"/>
      <c r="L623" s="133"/>
      <c r="M623" s="133"/>
      <c r="N623" s="133"/>
      <c r="O623" s="133"/>
      <c r="P623" s="133"/>
      <c r="Q623" s="133"/>
      <c r="R623" s="133"/>
      <c r="S623" s="133"/>
      <c r="T623" s="133"/>
      <c r="U623" s="133"/>
      <c r="V623" s="133"/>
      <c r="W623" s="133"/>
      <c r="X623" s="133"/>
      <c r="Y623" s="133"/>
      <c r="Z623" s="133"/>
      <c r="AA623" s="133"/>
      <c r="AB623" s="133"/>
      <c r="AC623" s="133"/>
      <c r="AD623" s="133"/>
      <c r="AE623" s="133"/>
      <c r="AF623" s="133"/>
      <c r="AG623" s="133"/>
      <c r="AH623" s="133"/>
      <c r="AI623" s="133"/>
      <c r="AJ623" s="133"/>
      <c r="AK623" s="133"/>
      <c r="AL623" s="133"/>
      <c r="AM623" s="133"/>
      <c r="AN623" s="133"/>
      <c r="AO623" s="133"/>
      <c r="AP623" s="133"/>
      <c r="AQ623" s="133"/>
      <c r="AR623" s="133"/>
      <c r="AS623" s="133"/>
    </row>
    <row r="624" spans="1:45" s="51" customFormat="1">
      <c r="A624" s="37" t="s">
        <v>2187</v>
      </c>
      <c r="B624" s="38" t="s">
        <v>2188</v>
      </c>
      <c r="C624" s="39">
        <v>510</v>
      </c>
      <c r="D624" s="50" t="s">
        <v>2189</v>
      </c>
      <c r="E624" s="127">
        <v>13249</v>
      </c>
      <c r="F624" s="28">
        <v>10329</v>
      </c>
      <c r="G624" s="133"/>
      <c r="H624" s="133"/>
      <c r="I624" s="133"/>
      <c r="J624" s="133"/>
      <c r="K624" s="133"/>
      <c r="L624" s="133"/>
      <c r="M624" s="133"/>
      <c r="N624" s="133"/>
      <c r="O624" s="133"/>
      <c r="P624" s="133"/>
      <c r="Q624" s="133"/>
      <c r="R624" s="133"/>
      <c r="S624" s="133"/>
      <c r="T624" s="133"/>
      <c r="U624" s="133"/>
      <c r="V624" s="133"/>
      <c r="W624" s="133"/>
      <c r="X624" s="133"/>
      <c r="Y624" s="133"/>
      <c r="Z624" s="133"/>
      <c r="AA624" s="133"/>
      <c r="AB624" s="133"/>
      <c r="AC624" s="133"/>
      <c r="AD624" s="133"/>
      <c r="AE624" s="133"/>
      <c r="AF624" s="133"/>
      <c r="AG624" s="133"/>
      <c r="AH624" s="133"/>
      <c r="AI624" s="133"/>
      <c r="AJ624" s="133"/>
      <c r="AK624" s="133"/>
      <c r="AL624" s="133"/>
      <c r="AM624" s="133"/>
      <c r="AN624" s="133"/>
      <c r="AO624" s="133"/>
      <c r="AP624" s="133"/>
      <c r="AQ624" s="133"/>
      <c r="AR624" s="133"/>
      <c r="AS624" s="133"/>
    </row>
    <row r="625" spans="1:45" s="51" customFormat="1">
      <c r="A625" s="37" t="s">
        <v>2190</v>
      </c>
      <c r="B625" s="38" t="s">
        <v>2191</v>
      </c>
      <c r="C625" s="39">
        <v>510</v>
      </c>
      <c r="D625" s="50" t="s">
        <v>2192</v>
      </c>
      <c r="E625" s="127">
        <v>13249</v>
      </c>
      <c r="F625" s="28">
        <v>10329</v>
      </c>
      <c r="G625" s="133"/>
      <c r="H625" s="133"/>
      <c r="I625" s="133"/>
      <c r="J625" s="133"/>
      <c r="K625" s="133"/>
      <c r="L625" s="133"/>
      <c r="M625" s="133"/>
      <c r="N625" s="133"/>
      <c r="O625" s="133"/>
      <c r="P625" s="133"/>
      <c r="Q625" s="133"/>
      <c r="R625" s="133"/>
      <c r="S625" s="133"/>
      <c r="T625" s="133"/>
      <c r="U625" s="133"/>
      <c r="V625" s="133"/>
      <c r="W625" s="133"/>
      <c r="X625" s="133"/>
      <c r="Y625" s="133"/>
      <c r="Z625" s="133"/>
      <c r="AA625" s="133"/>
      <c r="AB625" s="133"/>
      <c r="AC625" s="133"/>
      <c r="AD625" s="133"/>
      <c r="AE625" s="133"/>
      <c r="AF625" s="133"/>
      <c r="AG625" s="133"/>
      <c r="AH625" s="133"/>
      <c r="AI625" s="133"/>
      <c r="AJ625" s="133"/>
      <c r="AK625" s="133"/>
      <c r="AL625" s="133"/>
      <c r="AM625" s="133"/>
      <c r="AN625" s="133"/>
      <c r="AO625" s="133"/>
      <c r="AP625" s="133"/>
      <c r="AQ625" s="133"/>
      <c r="AR625" s="133"/>
      <c r="AS625" s="133"/>
    </row>
    <row r="626" spans="1:45" s="51" customFormat="1">
      <c r="A626" s="37" t="s">
        <v>2193</v>
      </c>
      <c r="B626" s="38" t="s">
        <v>2194</v>
      </c>
      <c r="C626" s="39">
        <v>510</v>
      </c>
      <c r="D626" s="50" t="s">
        <v>2195</v>
      </c>
      <c r="E626" s="127">
        <v>13249</v>
      </c>
      <c r="F626" s="28">
        <v>10329</v>
      </c>
      <c r="G626" s="133"/>
      <c r="H626" s="133"/>
      <c r="I626" s="133"/>
      <c r="J626" s="133"/>
      <c r="K626" s="133"/>
      <c r="L626" s="133"/>
      <c r="M626" s="133"/>
      <c r="N626" s="133"/>
      <c r="O626" s="133"/>
      <c r="P626" s="133"/>
      <c r="Q626" s="133"/>
      <c r="R626" s="133"/>
      <c r="S626" s="133"/>
      <c r="T626" s="133"/>
      <c r="U626" s="133"/>
      <c r="V626" s="133"/>
      <c r="W626" s="133"/>
      <c r="X626" s="133"/>
      <c r="Y626" s="133"/>
      <c r="Z626" s="133"/>
      <c r="AA626" s="133"/>
      <c r="AB626" s="133"/>
      <c r="AC626" s="133"/>
      <c r="AD626" s="133"/>
      <c r="AE626" s="133"/>
      <c r="AF626" s="133"/>
      <c r="AG626" s="133"/>
      <c r="AH626" s="133"/>
      <c r="AI626" s="133"/>
      <c r="AJ626" s="133"/>
      <c r="AK626" s="133"/>
      <c r="AL626" s="133"/>
      <c r="AM626" s="133"/>
      <c r="AN626" s="133"/>
      <c r="AO626" s="133"/>
      <c r="AP626" s="133"/>
      <c r="AQ626" s="133"/>
      <c r="AR626" s="133"/>
      <c r="AS626" s="133"/>
    </row>
    <row r="627" spans="1:45" s="51" customFormat="1">
      <c r="A627" s="37" t="s">
        <v>2196</v>
      </c>
      <c r="B627" s="38" t="s">
        <v>2197</v>
      </c>
      <c r="C627" s="39">
        <v>510</v>
      </c>
      <c r="D627" s="50" t="s">
        <v>2198</v>
      </c>
      <c r="E627" s="127">
        <v>13249</v>
      </c>
      <c r="F627" s="28">
        <v>10329</v>
      </c>
      <c r="G627" s="133"/>
      <c r="H627" s="133"/>
      <c r="I627" s="133"/>
      <c r="J627" s="133"/>
      <c r="K627" s="133"/>
      <c r="L627" s="133"/>
      <c r="M627" s="133"/>
      <c r="N627" s="133"/>
      <c r="O627" s="133"/>
      <c r="P627" s="133"/>
      <c r="Q627" s="133"/>
      <c r="R627" s="133"/>
      <c r="S627" s="133"/>
      <c r="T627" s="133"/>
      <c r="U627" s="133"/>
      <c r="V627" s="133"/>
      <c r="W627" s="133"/>
      <c r="X627" s="133"/>
      <c r="Y627" s="133"/>
      <c r="Z627" s="133"/>
      <c r="AA627" s="133"/>
      <c r="AB627" s="133"/>
      <c r="AC627" s="133"/>
      <c r="AD627" s="133"/>
      <c r="AE627" s="133"/>
      <c r="AF627" s="133"/>
      <c r="AG627" s="133"/>
      <c r="AH627" s="133"/>
      <c r="AI627" s="133"/>
      <c r="AJ627" s="133"/>
      <c r="AK627" s="133"/>
      <c r="AL627" s="133"/>
      <c r="AM627" s="133"/>
      <c r="AN627" s="133"/>
      <c r="AO627" s="133"/>
      <c r="AP627" s="133"/>
      <c r="AQ627" s="133"/>
      <c r="AR627" s="133"/>
      <c r="AS627" s="133"/>
    </row>
    <row r="628" spans="1:45" s="51" customFormat="1">
      <c r="A628" s="37" t="s">
        <v>2199</v>
      </c>
      <c r="B628" s="38" t="s">
        <v>2200</v>
      </c>
      <c r="C628" s="39">
        <v>510</v>
      </c>
      <c r="D628" s="50" t="s">
        <v>2201</v>
      </c>
      <c r="E628" s="127">
        <v>13249</v>
      </c>
      <c r="F628" s="28">
        <v>10329</v>
      </c>
      <c r="G628" s="133"/>
      <c r="H628" s="133"/>
      <c r="I628" s="133"/>
      <c r="J628" s="133"/>
      <c r="K628" s="133"/>
      <c r="L628" s="133"/>
      <c r="M628" s="133"/>
      <c r="N628" s="133"/>
      <c r="O628" s="133"/>
      <c r="P628" s="133"/>
      <c r="Q628" s="133"/>
      <c r="R628" s="133"/>
      <c r="S628" s="133"/>
      <c r="T628" s="133"/>
      <c r="U628" s="133"/>
      <c r="V628" s="133"/>
      <c r="W628" s="133"/>
      <c r="X628" s="133"/>
      <c r="Y628" s="133"/>
      <c r="Z628" s="133"/>
      <c r="AA628" s="133"/>
      <c r="AB628" s="133"/>
      <c r="AC628" s="133"/>
      <c r="AD628" s="133"/>
      <c r="AE628" s="133"/>
      <c r="AF628" s="133"/>
      <c r="AG628" s="133"/>
      <c r="AH628" s="133"/>
      <c r="AI628" s="133"/>
      <c r="AJ628" s="133"/>
      <c r="AK628" s="133"/>
      <c r="AL628" s="133"/>
      <c r="AM628" s="133"/>
      <c r="AN628" s="133"/>
      <c r="AO628" s="133"/>
      <c r="AP628" s="133"/>
      <c r="AQ628" s="133"/>
      <c r="AR628" s="133"/>
      <c r="AS628" s="133"/>
    </row>
    <row r="629" spans="1:45" s="51" customFormat="1">
      <c r="A629" s="37" t="s">
        <v>2202</v>
      </c>
      <c r="B629" s="38" t="s">
        <v>2203</v>
      </c>
      <c r="C629" s="39">
        <v>510</v>
      </c>
      <c r="D629" s="50" t="s">
        <v>2204</v>
      </c>
      <c r="E629" s="127">
        <v>13249</v>
      </c>
      <c r="F629" s="28">
        <v>10329</v>
      </c>
      <c r="G629" s="133"/>
      <c r="H629" s="133"/>
      <c r="I629" s="133"/>
      <c r="J629" s="133"/>
      <c r="K629" s="133"/>
      <c r="L629" s="133"/>
      <c r="M629" s="133"/>
      <c r="N629" s="133"/>
      <c r="O629" s="133"/>
      <c r="P629" s="133"/>
      <c r="Q629" s="133"/>
      <c r="R629" s="133"/>
      <c r="S629" s="133"/>
      <c r="T629" s="133"/>
      <c r="U629" s="133"/>
      <c r="V629" s="133"/>
      <c r="W629" s="133"/>
      <c r="X629" s="133"/>
      <c r="Y629" s="133"/>
      <c r="Z629" s="133"/>
      <c r="AA629" s="133"/>
      <c r="AB629" s="133"/>
      <c r="AC629" s="133"/>
      <c r="AD629" s="133"/>
      <c r="AE629" s="133"/>
      <c r="AF629" s="133"/>
      <c r="AG629" s="133"/>
      <c r="AH629" s="133"/>
      <c r="AI629" s="133"/>
      <c r="AJ629" s="133"/>
      <c r="AK629" s="133"/>
      <c r="AL629" s="133"/>
      <c r="AM629" s="133"/>
      <c r="AN629" s="133"/>
      <c r="AO629" s="133"/>
      <c r="AP629" s="133"/>
      <c r="AQ629" s="133"/>
      <c r="AR629" s="133"/>
      <c r="AS629" s="133"/>
    </row>
    <row r="630" spans="1:45" ht="12.75" customHeight="1">
      <c r="A630" s="37" t="s">
        <v>2205</v>
      </c>
      <c r="B630" s="38" t="s">
        <v>2206</v>
      </c>
      <c r="C630" s="39">
        <v>585</v>
      </c>
      <c r="D630" s="28" t="s">
        <v>2207</v>
      </c>
      <c r="E630" s="127">
        <v>15749</v>
      </c>
      <c r="F630" s="28">
        <v>12289</v>
      </c>
    </row>
    <row r="631" spans="1:45" ht="12.75" customHeight="1">
      <c r="A631" s="37" t="s">
        <v>2208</v>
      </c>
      <c r="B631" s="38" t="s">
        <v>2209</v>
      </c>
      <c r="C631" s="39">
        <v>585</v>
      </c>
      <c r="D631" s="50" t="s">
        <v>2210</v>
      </c>
      <c r="E631" s="127">
        <v>16549</v>
      </c>
      <c r="F631" s="28">
        <v>12909</v>
      </c>
    </row>
    <row r="632" spans="1:45" ht="12.75" customHeight="1">
      <c r="A632" s="37" t="s">
        <v>2211</v>
      </c>
      <c r="B632" s="38" t="s">
        <v>2212</v>
      </c>
      <c r="C632" s="39">
        <v>585</v>
      </c>
      <c r="D632" s="28" t="s">
        <v>2213</v>
      </c>
      <c r="E632" s="127">
        <v>17649</v>
      </c>
      <c r="F632" s="28">
        <v>13769</v>
      </c>
    </row>
    <row r="633" spans="1:45" ht="12.75" customHeight="1">
      <c r="A633" s="37" t="s">
        <v>2214</v>
      </c>
      <c r="B633" s="38" t="s">
        <v>2215</v>
      </c>
      <c r="C633" s="39">
        <v>585</v>
      </c>
      <c r="D633" s="28" t="s">
        <v>2216</v>
      </c>
      <c r="E633" s="127">
        <v>17649</v>
      </c>
      <c r="F633" s="28">
        <v>13769</v>
      </c>
    </row>
    <row r="634" spans="1:45" ht="12.75" customHeight="1">
      <c r="A634" s="37" t="s">
        <v>2217</v>
      </c>
      <c r="B634" s="38" t="s">
        <v>2218</v>
      </c>
      <c r="C634" s="39">
        <v>585</v>
      </c>
      <c r="D634" s="28" t="s">
        <v>2219</v>
      </c>
      <c r="E634" s="127">
        <v>17649</v>
      </c>
      <c r="F634" s="28">
        <v>13769</v>
      </c>
    </row>
    <row r="635" spans="1:45" ht="12.75" customHeight="1">
      <c r="A635" s="37" t="s">
        <v>2220</v>
      </c>
      <c r="B635" s="38" t="s">
        <v>2221</v>
      </c>
      <c r="C635" s="39">
        <v>585</v>
      </c>
      <c r="D635" s="28" t="s">
        <v>2222</v>
      </c>
      <c r="E635" s="127">
        <v>17649</v>
      </c>
      <c r="F635" s="28">
        <v>13769</v>
      </c>
    </row>
    <row r="636" spans="1:45" ht="12.75" customHeight="1">
      <c r="A636" s="37" t="s">
        <v>2223</v>
      </c>
      <c r="B636" s="38" t="s">
        <v>2224</v>
      </c>
      <c r="C636" s="39">
        <v>585</v>
      </c>
      <c r="D636" s="28" t="s">
        <v>2225</v>
      </c>
      <c r="E636" s="127">
        <v>17649</v>
      </c>
      <c r="F636" s="28">
        <v>13769</v>
      </c>
    </row>
    <row r="637" spans="1:45" ht="12.75" customHeight="1">
      <c r="A637" s="37" t="s">
        <v>2226</v>
      </c>
      <c r="B637" s="38" t="s">
        <v>2227</v>
      </c>
      <c r="C637" s="39">
        <v>585</v>
      </c>
      <c r="D637" s="28" t="s">
        <v>2228</v>
      </c>
      <c r="E637" s="127">
        <v>17649</v>
      </c>
      <c r="F637" s="28">
        <v>13769</v>
      </c>
    </row>
    <row r="638" spans="1:45" ht="12.75" customHeight="1">
      <c r="A638" s="37" t="s">
        <v>2229</v>
      </c>
      <c r="B638" s="38" t="s">
        <v>2230</v>
      </c>
      <c r="C638" s="39">
        <v>585</v>
      </c>
      <c r="D638" s="28" t="s">
        <v>2231</v>
      </c>
      <c r="E638" s="127">
        <v>17649</v>
      </c>
      <c r="F638" s="28">
        <v>13769</v>
      </c>
    </row>
    <row r="639" spans="1:45" ht="12.75" customHeight="1">
      <c r="A639" s="37" t="s">
        <v>2232</v>
      </c>
      <c r="B639" s="38" t="s">
        <v>2233</v>
      </c>
      <c r="C639" s="39">
        <v>585</v>
      </c>
      <c r="D639" s="28" t="s">
        <v>2234</v>
      </c>
      <c r="E639" s="127">
        <v>17649</v>
      </c>
      <c r="F639" s="28">
        <v>13769</v>
      </c>
    </row>
    <row r="640" spans="1:45" ht="12.75" customHeight="1">
      <c r="A640" s="37" t="s">
        <v>2235</v>
      </c>
      <c r="B640" s="38" t="s">
        <v>2236</v>
      </c>
      <c r="C640" s="39">
        <v>585</v>
      </c>
      <c r="D640" s="28" t="s">
        <v>2237</v>
      </c>
      <c r="E640" s="127">
        <v>17649</v>
      </c>
      <c r="F640" s="28">
        <v>13769</v>
      </c>
    </row>
    <row r="641" spans="1:45" ht="12.75" customHeight="1">
      <c r="A641" s="37" t="s">
        <v>2238</v>
      </c>
      <c r="B641" s="38" t="s">
        <v>2239</v>
      </c>
      <c r="C641" s="39">
        <v>585</v>
      </c>
      <c r="D641" s="28" t="s">
        <v>2240</v>
      </c>
      <c r="E641" s="127">
        <v>17649</v>
      </c>
      <c r="F641" s="28">
        <v>13769</v>
      </c>
    </row>
    <row r="642" spans="1:45" ht="12.75" customHeight="1">
      <c r="A642" s="37" t="s">
        <v>2241</v>
      </c>
      <c r="B642" s="38" t="s">
        <v>2242</v>
      </c>
      <c r="C642" s="39">
        <v>585</v>
      </c>
      <c r="D642" s="28" t="s">
        <v>2243</v>
      </c>
      <c r="E642" s="127">
        <v>17649</v>
      </c>
      <c r="F642" s="28">
        <v>13769</v>
      </c>
    </row>
    <row r="643" spans="1:45" ht="12.75" customHeight="1">
      <c r="A643" s="37" t="s">
        <v>2244</v>
      </c>
      <c r="B643" s="38" t="s">
        <v>2245</v>
      </c>
      <c r="C643" s="39">
        <v>585</v>
      </c>
      <c r="D643" s="28" t="s">
        <v>2246</v>
      </c>
      <c r="E643" s="127">
        <v>17649</v>
      </c>
      <c r="F643" s="28">
        <v>13769</v>
      </c>
    </row>
    <row r="644" spans="1:45" ht="12.75" customHeight="1">
      <c r="A644" s="37" t="s">
        <v>2247</v>
      </c>
      <c r="B644" s="38" t="s">
        <v>2248</v>
      </c>
      <c r="C644" s="39">
        <v>585</v>
      </c>
      <c r="D644" s="28" t="s">
        <v>2249</v>
      </c>
      <c r="E644" s="127">
        <v>17649</v>
      </c>
      <c r="F644" s="28">
        <v>13769</v>
      </c>
    </row>
    <row r="645" spans="1:45" ht="12.75" customHeight="1">
      <c r="A645" s="37" t="s">
        <v>2250</v>
      </c>
      <c r="B645" s="38" t="s">
        <v>2251</v>
      </c>
      <c r="C645" s="39">
        <v>585</v>
      </c>
      <c r="D645" s="28" t="s">
        <v>2252</v>
      </c>
      <c r="E645" s="127">
        <v>17649</v>
      </c>
      <c r="F645" s="28">
        <v>13769</v>
      </c>
    </row>
    <row r="646" spans="1:45" ht="12.75" customHeight="1">
      <c r="A646" s="37" t="s">
        <v>2253</v>
      </c>
      <c r="B646" s="38" t="s">
        <v>2254</v>
      </c>
      <c r="C646" s="39">
        <v>585</v>
      </c>
      <c r="D646" s="28" t="s">
        <v>2255</v>
      </c>
      <c r="E646" s="127">
        <v>17649</v>
      </c>
      <c r="F646" s="28">
        <v>13769</v>
      </c>
    </row>
    <row r="647" spans="1:45" ht="12.75" customHeight="1">
      <c r="A647" s="37" t="s">
        <v>2256</v>
      </c>
      <c r="B647" s="38" t="s">
        <v>2257</v>
      </c>
      <c r="C647" s="39">
        <v>585</v>
      </c>
      <c r="D647" s="28" t="s">
        <v>2258</v>
      </c>
      <c r="E647" s="127">
        <v>17649</v>
      </c>
      <c r="F647" s="28">
        <v>13769</v>
      </c>
    </row>
    <row r="648" spans="1:45" ht="12.75" customHeight="1">
      <c r="A648" s="37" t="s">
        <v>2259</v>
      </c>
      <c r="B648" s="38" t="s">
        <v>2260</v>
      </c>
      <c r="C648" s="39">
        <v>585</v>
      </c>
      <c r="D648" s="28" t="s">
        <v>2261</v>
      </c>
      <c r="E648" s="127">
        <v>17649</v>
      </c>
      <c r="F648" s="28">
        <v>13769</v>
      </c>
    </row>
    <row r="649" spans="1:45" ht="12.75" customHeight="1">
      <c r="A649" s="37" t="s">
        <v>2262</v>
      </c>
      <c r="B649" s="38" t="s">
        <v>2263</v>
      </c>
      <c r="C649" s="39">
        <v>585</v>
      </c>
      <c r="D649" s="28" t="s">
        <v>2264</v>
      </c>
      <c r="E649" s="127">
        <v>17649</v>
      </c>
      <c r="F649" s="28">
        <v>13769</v>
      </c>
    </row>
    <row r="650" spans="1:45" ht="12.75" customHeight="1">
      <c r="A650" s="37" t="s">
        <v>2265</v>
      </c>
      <c r="B650" s="38" t="s">
        <v>2266</v>
      </c>
      <c r="C650" s="39">
        <v>585</v>
      </c>
      <c r="D650" s="28" t="s">
        <v>2267</v>
      </c>
      <c r="E650" s="127">
        <v>15749</v>
      </c>
      <c r="F650" s="28">
        <v>12289</v>
      </c>
    </row>
    <row r="651" spans="1:45" ht="12.75" customHeight="1">
      <c r="A651" s="37" t="s">
        <v>2268</v>
      </c>
      <c r="B651" s="38" t="s">
        <v>2269</v>
      </c>
      <c r="C651" s="39">
        <v>585</v>
      </c>
      <c r="D651" s="50" t="s">
        <v>2270</v>
      </c>
      <c r="E651" s="127">
        <v>16549</v>
      </c>
      <c r="F651" s="28">
        <v>12909</v>
      </c>
    </row>
    <row r="652" spans="1:45" ht="12.75" customHeight="1">
      <c r="A652" s="37" t="s">
        <v>2271</v>
      </c>
      <c r="B652" s="38" t="s">
        <v>2272</v>
      </c>
      <c r="C652" s="39">
        <v>585</v>
      </c>
      <c r="D652" s="28" t="s">
        <v>2273</v>
      </c>
      <c r="E652" s="127">
        <v>17649</v>
      </c>
      <c r="F652" s="28">
        <v>13769</v>
      </c>
    </row>
    <row r="653" spans="1:45" s="51" customFormat="1">
      <c r="A653" s="37" t="s">
        <v>2274</v>
      </c>
      <c r="B653" s="38" t="s">
        <v>2275</v>
      </c>
      <c r="C653" s="39">
        <v>585</v>
      </c>
      <c r="D653" s="50" t="s">
        <v>2276</v>
      </c>
      <c r="E653" s="127">
        <v>17649</v>
      </c>
      <c r="F653" s="28">
        <v>13769</v>
      </c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3"/>
      <c r="AA653" s="133"/>
      <c r="AB653" s="133"/>
      <c r="AC653" s="133"/>
      <c r="AD653" s="133"/>
      <c r="AE653" s="133"/>
      <c r="AF653" s="133"/>
      <c r="AG653" s="133"/>
      <c r="AH653" s="133"/>
      <c r="AI653" s="133"/>
      <c r="AJ653" s="133"/>
      <c r="AK653" s="133"/>
      <c r="AL653" s="133"/>
      <c r="AM653" s="133"/>
      <c r="AN653" s="133"/>
      <c r="AO653" s="133"/>
      <c r="AP653" s="133"/>
      <c r="AQ653" s="133"/>
      <c r="AR653" s="133"/>
      <c r="AS653" s="133"/>
    </row>
    <row r="654" spans="1:45" s="51" customFormat="1">
      <c r="A654" s="37" t="s">
        <v>2277</v>
      </c>
      <c r="B654" s="38" t="s">
        <v>2278</v>
      </c>
      <c r="C654" s="39">
        <v>585</v>
      </c>
      <c r="D654" s="50" t="s">
        <v>2279</v>
      </c>
      <c r="E654" s="127">
        <v>17649</v>
      </c>
      <c r="F654" s="28">
        <v>13769</v>
      </c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3"/>
      <c r="AA654" s="133"/>
      <c r="AB654" s="133"/>
      <c r="AC654" s="133"/>
      <c r="AD654" s="133"/>
      <c r="AE654" s="133"/>
      <c r="AF654" s="133"/>
      <c r="AG654" s="133"/>
      <c r="AH654" s="133"/>
      <c r="AI654" s="133"/>
      <c r="AJ654" s="133"/>
      <c r="AK654" s="133"/>
      <c r="AL654" s="133"/>
      <c r="AM654" s="133"/>
      <c r="AN654" s="133"/>
      <c r="AO654" s="133"/>
      <c r="AP654" s="133"/>
      <c r="AQ654" s="133"/>
      <c r="AR654" s="133"/>
      <c r="AS654" s="133"/>
    </row>
    <row r="655" spans="1:45" s="51" customFormat="1">
      <c r="A655" s="37" t="s">
        <v>2280</v>
      </c>
      <c r="B655" s="38" t="s">
        <v>2281</v>
      </c>
      <c r="C655" s="39">
        <v>585</v>
      </c>
      <c r="D655" s="50" t="s">
        <v>2282</v>
      </c>
      <c r="E655" s="127">
        <v>17649</v>
      </c>
      <c r="F655" s="28">
        <v>13769</v>
      </c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3"/>
      <c r="AA655" s="133"/>
      <c r="AB655" s="133"/>
      <c r="AC655" s="133"/>
      <c r="AD655" s="133"/>
      <c r="AE655" s="133"/>
      <c r="AF655" s="133"/>
      <c r="AG655" s="133"/>
      <c r="AH655" s="133"/>
      <c r="AI655" s="133"/>
      <c r="AJ655" s="133"/>
      <c r="AK655" s="133"/>
      <c r="AL655" s="133"/>
      <c r="AM655" s="133"/>
      <c r="AN655" s="133"/>
      <c r="AO655" s="133"/>
      <c r="AP655" s="133"/>
      <c r="AQ655" s="133"/>
      <c r="AR655" s="133"/>
      <c r="AS655" s="133"/>
    </row>
    <row r="656" spans="1:45" s="51" customFormat="1">
      <c r="A656" s="37" t="s">
        <v>2283</v>
      </c>
      <c r="B656" s="38" t="s">
        <v>2284</v>
      </c>
      <c r="C656" s="39">
        <v>585</v>
      </c>
      <c r="D656" s="50" t="s">
        <v>2285</v>
      </c>
      <c r="E656" s="127">
        <v>17649</v>
      </c>
      <c r="F656" s="28">
        <v>13769</v>
      </c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3"/>
      <c r="AA656" s="133"/>
      <c r="AB656" s="133"/>
      <c r="AC656" s="133"/>
      <c r="AD656" s="133"/>
      <c r="AE656" s="133"/>
      <c r="AF656" s="133"/>
      <c r="AG656" s="133"/>
      <c r="AH656" s="133"/>
      <c r="AI656" s="133"/>
      <c r="AJ656" s="133"/>
      <c r="AK656" s="133"/>
      <c r="AL656" s="133"/>
      <c r="AM656" s="133"/>
      <c r="AN656" s="133"/>
      <c r="AO656" s="133"/>
      <c r="AP656" s="133"/>
      <c r="AQ656" s="133"/>
      <c r="AR656" s="133"/>
      <c r="AS656" s="133"/>
    </row>
    <row r="657" spans="1:45" s="51" customFormat="1">
      <c r="A657" s="37" t="s">
        <v>2286</v>
      </c>
      <c r="B657" s="38" t="s">
        <v>2287</v>
      </c>
      <c r="C657" s="39">
        <v>585</v>
      </c>
      <c r="D657" s="50" t="s">
        <v>2288</v>
      </c>
      <c r="E657" s="127">
        <v>17649</v>
      </c>
      <c r="F657" s="28">
        <v>13769</v>
      </c>
      <c r="G657" s="133"/>
      <c r="H657" s="133"/>
      <c r="I657" s="133"/>
      <c r="J657" s="133"/>
      <c r="K657" s="133"/>
      <c r="L657" s="133"/>
      <c r="M657" s="133"/>
      <c r="N657" s="133"/>
      <c r="O657" s="133"/>
      <c r="P657" s="133"/>
      <c r="Q657" s="133"/>
      <c r="R657" s="133"/>
      <c r="S657" s="133"/>
      <c r="T657" s="133"/>
      <c r="U657" s="133"/>
      <c r="V657" s="133"/>
      <c r="W657" s="133"/>
      <c r="X657" s="133"/>
      <c r="Y657" s="133"/>
      <c r="Z657" s="133"/>
      <c r="AA657" s="133"/>
      <c r="AB657" s="133"/>
      <c r="AC657" s="133"/>
      <c r="AD657" s="133"/>
      <c r="AE657" s="133"/>
      <c r="AF657" s="133"/>
      <c r="AG657" s="133"/>
      <c r="AH657" s="133"/>
      <c r="AI657" s="133"/>
      <c r="AJ657" s="133"/>
      <c r="AK657" s="133"/>
      <c r="AL657" s="133"/>
      <c r="AM657" s="133"/>
      <c r="AN657" s="133"/>
      <c r="AO657" s="133"/>
      <c r="AP657" s="133"/>
      <c r="AQ657" s="133"/>
      <c r="AR657" s="133"/>
      <c r="AS657" s="133"/>
    </row>
    <row r="658" spans="1:45" s="51" customFormat="1">
      <c r="A658" s="37" t="s">
        <v>2289</v>
      </c>
      <c r="B658" s="38" t="s">
        <v>2290</v>
      </c>
      <c r="C658" s="39">
        <v>585</v>
      </c>
      <c r="D658" s="50" t="s">
        <v>2291</v>
      </c>
      <c r="E658" s="127">
        <v>17649</v>
      </c>
      <c r="F658" s="28">
        <v>13769</v>
      </c>
      <c r="G658" s="133"/>
      <c r="H658" s="133"/>
      <c r="I658" s="133"/>
      <c r="J658" s="133"/>
      <c r="K658" s="133"/>
      <c r="L658" s="133"/>
      <c r="M658" s="133"/>
      <c r="N658" s="133"/>
      <c r="O658" s="133"/>
      <c r="P658" s="133"/>
      <c r="Q658" s="133"/>
      <c r="R658" s="133"/>
      <c r="S658" s="133"/>
      <c r="T658" s="133"/>
      <c r="U658" s="133"/>
      <c r="V658" s="133"/>
      <c r="W658" s="133"/>
      <c r="X658" s="133"/>
      <c r="Y658" s="133"/>
      <c r="Z658" s="133"/>
      <c r="AA658" s="133"/>
      <c r="AB658" s="133"/>
      <c r="AC658" s="133"/>
      <c r="AD658" s="133"/>
      <c r="AE658" s="133"/>
      <c r="AF658" s="133"/>
      <c r="AG658" s="133"/>
      <c r="AH658" s="133"/>
      <c r="AI658" s="133"/>
      <c r="AJ658" s="133"/>
      <c r="AK658" s="133"/>
      <c r="AL658" s="133"/>
      <c r="AM658" s="133"/>
      <c r="AN658" s="133"/>
      <c r="AO658" s="133"/>
      <c r="AP658" s="133"/>
      <c r="AQ658" s="133"/>
      <c r="AR658" s="133"/>
      <c r="AS658" s="133"/>
    </row>
    <row r="659" spans="1:45" s="51" customFormat="1">
      <c r="A659" s="37" t="s">
        <v>2292</v>
      </c>
      <c r="B659" s="38" t="s">
        <v>2293</v>
      </c>
      <c r="C659" s="39">
        <v>585</v>
      </c>
      <c r="D659" s="50" t="s">
        <v>2294</v>
      </c>
      <c r="E659" s="127">
        <v>17649</v>
      </c>
      <c r="F659" s="28">
        <v>13769</v>
      </c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3"/>
      <c r="AA659" s="133"/>
      <c r="AB659" s="133"/>
      <c r="AC659" s="133"/>
      <c r="AD659" s="133"/>
      <c r="AE659" s="133"/>
      <c r="AF659" s="133"/>
      <c r="AG659" s="133"/>
      <c r="AH659" s="133"/>
      <c r="AI659" s="133"/>
      <c r="AJ659" s="133"/>
      <c r="AK659" s="133"/>
      <c r="AL659" s="133"/>
      <c r="AM659" s="133"/>
      <c r="AN659" s="133"/>
      <c r="AO659" s="133"/>
      <c r="AP659" s="133"/>
      <c r="AQ659" s="133"/>
      <c r="AR659" s="133"/>
      <c r="AS659" s="133"/>
    </row>
    <row r="660" spans="1:45" s="51" customFormat="1">
      <c r="A660" s="37" t="s">
        <v>2295</v>
      </c>
      <c r="B660" s="38" t="s">
        <v>2296</v>
      </c>
      <c r="C660" s="39">
        <v>585</v>
      </c>
      <c r="D660" s="50" t="s">
        <v>2297</v>
      </c>
      <c r="E660" s="127">
        <v>17649</v>
      </c>
      <c r="F660" s="28">
        <v>13769</v>
      </c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3"/>
      <c r="AA660" s="133"/>
      <c r="AB660" s="133"/>
      <c r="AC660" s="133"/>
      <c r="AD660" s="133"/>
      <c r="AE660" s="133"/>
      <c r="AF660" s="133"/>
      <c r="AG660" s="133"/>
      <c r="AH660" s="133"/>
      <c r="AI660" s="133"/>
      <c r="AJ660" s="133"/>
      <c r="AK660" s="133"/>
      <c r="AL660" s="133"/>
      <c r="AM660" s="133"/>
      <c r="AN660" s="133"/>
      <c r="AO660" s="133"/>
      <c r="AP660" s="133"/>
      <c r="AQ660" s="133"/>
      <c r="AR660" s="133"/>
      <c r="AS660" s="133"/>
    </row>
    <row r="661" spans="1:45" s="51" customFormat="1">
      <c r="A661" s="37" t="s">
        <v>2298</v>
      </c>
      <c r="B661" s="38" t="s">
        <v>2299</v>
      </c>
      <c r="C661" s="39">
        <v>585</v>
      </c>
      <c r="D661" s="50" t="s">
        <v>2300</v>
      </c>
      <c r="E661" s="127">
        <v>17649</v>
      </c>
      <c r="F661" s="28">
        <v>13769</v>
      </c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  <c r="X661" s="133"/>
      <c r="Y661" s="133"/>
      <c r="Z661" s="133"/>
      <c r="AA661" s="133"/>
      <c r="AB661" s="133"/>
      <c r="AC661" s="133"/>
      <c r="AD661" s="133"/>
      <c r="AE661" s="133"/>
      <c r="AF661" s="133"/>
      <c r="AG661" s="133"/>
      <c r="AH661" s="133"/>
      <c r="AI661" s="133"/>
      <c r="AJ661" s="133"/>
      <c r="AK661" s="133"/>
      <c r="AL661" s="133"/>
      <c r="AM661" s="133"/>
      <c r="AN661" s="133"/>
      <c r="AO661" s="133"/>
      <c r="AP661" s="133"/>
      <c r="AQ661" s="133"/>
      <c r="AR661" s="133"/>
      <c r="AS661" s="133"/>
    </row>
    <row r="662" spans="1:45" s="51" customFormat="1">
      <c r="A662" s="37" t="s">
        <v>2301</v>
      </c>
      <c r="B662" s="38" t="s">
        <v>2302</v>
      </c>
      <c r="C662" s="39">
        <v>585</v>
      </c>
      <c r="D662" s="50" t="s">
        <v>2303</v>
      </c>
      <c r="E662" s="127">
        <v>17649</v>
      </c>
      <c r="F662" s="28">
        <v>13769</v>
      </c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  <c r="X662" s="133"/>
      <c r="Y662" s="133"/>
      <c r="Z662" s="133"/>
      <c r="AA662" s="133"/>
      <c r="AB662" s="133"/>
      <c r="AC662" s="133"/>
      <c r="AD662" s="133"/>
      <c r="AE662" s="133"/>
      <c r="AF662" s="133"/>
      <c r="AG662" s="133"/>
      <c r="AH662" s="133"/>
      <c r="AI662" s="133"/>
      <c r="AJ662" s="133"/>
      <c r="AK662" s="133"/>
      <c r="AL662" s="133"/>
      <c r="AM662" s="133"/>
      <c r="AN662" s="133"/>
      <c r="AO662" s="133"/>
      <c r="AP662" s="133"/>
      <c r="AQ662" s="133"/>
      <c r="AR662" s="133"/>
      <c r="AS662" s="133"/>
    </row>
    <row r="663" spans="1:45" s="51" customFormat="1">
      <c r="A663" s="37" t="s">
        <v>2304</v>
      </c>
      <c r="B663" s="38" t="s">
        <v>2305</v>
      </c>
      <c r="C663" s="39">
        <v>585</v>
      </c>
      <c r="D663" s="50" t="s">
        <v>2306</v>
      </c>
      <c r="E663" s="127">
        <v>17649</v>
      </c>
      <c r="F663" s="28">
        <v>13769</v>
      </c>
      <c r="G663" s="133"/>
      <c r="H663" s="133"/>
      <c r="I663" s="133"/>
      <c r="J663" s="133"/>
      <c r="K663" s="133"/>
      <c r="L663" s="133"/>
      <c r="M663" s="133"/>
      <c r="N663" s="133"/>
      <c r="O663" s="133"/>
      <c r="P663" s="133"/>
      <c r="Q663" s="133"/>
      <c r="R663" s="133"/>
      <c r="S663" s="133"/>
      <c r="T663" s="133"/>
      <c r="U663" s="133"/>
      <c r="V663" s="133"/>
      <c r="W663" s="133"/>
      <c r="X663" s="133"/>
      <c r="Y663" s="133"/>
      <c r="Z663" s="133"/>
      <c r="AA663" s="133"/>
      <c r="AB663" s="133"/>
      <c r="AC663" s="133"/>
      <c r="AD663" s="133"/>
      <c r="AE663" s="133"/>
      <c r="AF663" s="133"/>
      <c r="AG663" s="133"/>
      <c r="AH663" s="133"/>
      <c r="AI663" s="133"/>
      <c r="AJ663" s="133"/>
      <c r="AK663" s="133"/>
      <c r="AL663" s="133"/>
      <c r="AM663" s="133"/>
      <c r="AN663" s="133"/>
      <c r="AO663" s="133"/>
      <c r="AP663" s="133"/>
      <c r="AQ663" s="133"/>
      <c r="AR663" s="133"/>
      <c r="AS663" s="133"/>
    </row>
    <row r="664" spans="1:45" s="51" customFormat="1">
      <c r="A664" s="37" t="s">
        <v>2307</v>
      </c>
      <c r="B664" s="38" t="s">
        <v>2308</v>
      </c>
      <c r="C664" s="39">
        <v>585</v>
      </c>
      <c r="D664" s="50" t="s">
        <v>2309</v>
      </c>
      <c r="E664" s="127">
        <v>17649</v>
      </c>
      <c r="F664" s="28">
        <v>13769</v>
      </c>
      <c r="G664" s="133"/>
      <c r="H664" s="133"/>
      <c r="I664" s="133"/>
      <c r="J664" s="133"/>
      <c r="K664" s="133"/>
      <c r="L664" s="133"/>
      <c r="M664" s="133"/>
      <c r="N664" s="133"/>
      <c r="O664" s="133"/>
      <c r="P664" s="133"/>
      <c r="Q664" s="133"/>
      <c r="R664" s="133"/>
      <c r="S664" s="133"/>
      <c r="T664" s="133"/>
      <c r="U664" s="133"/>
      <c r="V664" s="133"/>
      <c r="W664" s="133"/>
      <c r="X664" s="133"/>
      <c r="Y664" s="133"/>
      <c r="Z664" s="133"/>
      <c r="AA664" s="133"/>
      <c r="AB664" s="133"/>
      <c r="AC664" s="133"/>
      <c r="AD664" s="133"/>
      <c r="AE664" s="133"/>
      <c r="AF664" s="133"/>
      <c r="AG664" s="133"/>
      <c r="AH664" s="133"/>
      <c r="AI664" s="133"/>
      <c r="AJ664" s="133"/>
      <c r="AK664" s="133"/>
      <c r="AL664" s="133"/>
      <c r="AM664" s="133"/>
      <c r="AN664" s="133"/>
      <c r="AO664" s="133"/>
      <c r="AP664" s="133"/>
      <c r="AQ664" s="133"/>
      <c r="AR664" s="133"/>
      <c r="AS664" s="133"/>
    </row>
    <row r="665" spans="1:45" s="51" customFormat="1">
      <c r="A665" s="37" t="s">
        <v>2310</v>
      </c>
      <c r="B665" s="38" t="s">
        <v>2311</v>
      </c>
      <c r="C665" s="39">
        <v>585</v>
      </c>
      <c r="D665" s="50" t="s">
        <v>2312</v>
      </c>
      <c r="E665" s="127">
        <v>17649</v>
      </c>
      <c r="F665" s="28">
        <v>13769</v>
      </c>
      <c r="G665" s="133"/>
      <c r="H665" s="133"/>
      <c r="I665" s="133"/>
      <c r="J665" s="133"/>
      <c r="K665" s="133"/>
      <c r="L665" s="133"/>
      <c r="M665" s="133"/>
      <c r="N665" s="133"/>
      <c r="O665" s="133"/>
      <c r="P665" s="133"/>
      <c r="Q665" s="133"/>
      <c r="R665" s="133"/>
      <c r="S665" s="133"/>
      <c r="T665" s="133"/>
      <c r="U665" s="133"/>
      <c r="V665" s="133"/>
      <c r="W665" s="133"/>
      <c r="X665" s="133"/>
      <c r="Y665" s="133"/>
      <c r="Z665" s="133"/>
      <c r="AA665" s="133"/>
      <c r="AB665" s="133"/>
      <c r="AC665" s="133"/>
      <c r="AD665" s="133"/>
      <c r="AE665" s="133"/>
      <c r="AF665" s="133"/>
      <c r="AG665" s="133"/>
      <c r="AH665" s="133"/>
      <c r="AI665" s="133"/>
      <c r="AJ665" s="133"/>
      <c r="AK665" s="133"/>
      <c r="AL665" s="133"/>
      <c r="AM665" s="133"/>
      <c r="AN665" s="133"/>
      <c r="AO665" s="133"/>
      <c r="AP665" s="133"/>
      <c r="AQ665" s="133"/>
      <c r="AR665" s="133"/>
      <c r="AS665" s="133"/>
    </row>
    <row r="666" spans="1:45" s="51" customFormat="1">
      <c r="A666" s="37" t="s">
        <v>2313</v>
      </c>
      <c r="B666" s="38" t="s">
        <v>2314</v>
      </c>
      <c r="C666" s="39">
        <v>585</v>
      </c>
      <c r="D666" s="50" t="s">
        <v>2315</v>
      </c>
      <c r="E666" s="127">
        <v>17649</v>
      </c>
      <c r="F666" s="28">
        <v>13769</v>
      </c>
      <c r="G666" s="133"/>
      <c r="H666" s="133"/>
      <c r="I666" s="133"/>
      <c r="J666" s="133"/>
      <c r="K666" s="133"/>
      <c r="L666" s="133"/>
      <c r="M666" s="133"/>
      <c r="N666" s="133"/>
      <c r="O666" s="133"/>
      <c r="P666" s="133"/>
      <c r="Q666" s="133"/>
      <c r="R666" s="133"/>
      <c r="S666" s="133"/>
      <c r="T666" s="133"/>
      <c r="U666" s="133"/>
      <c r="V666" s="133"/>
      <c r="W666" s="133"/>
      <c r="X666" s="133"/>
      <c r="Y666" s="133"/>
      <c r="Z666" s="133"/>
      <c r="AA666" s="133"/>
      <c r="AB666" s="133"/>
      <c r="AC666" s="133"/>
      <c r="AD666" s="133"/>
      <c r="AE666" s="133"/>
      <c r="AF666" s="133"/>
      <c r="AG666" s="133"/>
      <c r="AH666" s="133"/>
      <c r="AI666" s="133"/>
      <c r="AJ666" s="133"/>
      <c r="AK666" s="133"/>
      <c r="AL666" s="133"/>
      <c r="AM666" s="133"/>
      <c r="AN666" s="133"/>
      <c r="AO666" s="133"/>
      <c r="AP666" s="133"/>
      <c r="AQ666" s="133"/>
      <c r="AR666" s="133"/>
      <c r="AS666" s="133"/>
    </row>
    <row r="667" spans="1:45" s="51" customFormat="1">
      <c r="A667" s="37" t="s">
        <v>2316</v>
      </c>
      <c r="B667" s="38" t="s">
        <v>2317</v>
      </c>
      <c r="C667" s="39">
        <v>585</v>
      </c>
      <c r="D667" s="50" t="s">
        <v>2318</v>
      </c>
      <c r="E667" s="127">
        <v>17649</v>
      </c>
      <c r="F667" s="28">
        <v>13769</v>
      </c>
      <c r="G667" s="133"/>
      <c r="H667" s="133"/>
      <c r="I667" s="133"/>
      <c r="J667" s="133"/>
      <c r="K667" s="133"/>
      <c r="L667" s="133"/>
      <c r="M667" s="133"/>
      <c r="N667" s="133"/>
      <c r="O667" s="133"/>
      <c r="P667" s="133"/>
      <c r="Q667" s="133"/>
      <c r="R667" s="133"/>
      <c r="S667" s="133"/>
      <c r="T667" s="133"/>
      <c r="U667" s="133"/>
      <c r="V667" s="133"/>
      <c r="W667" s="133"/>
      <c r="X667" s="133"/>
      <c r="Y667" s="133"/>
      <c r="Z667" s="133"/>
      <c r="AA667" s="133"/>
      <c r="AB667" s="133"/>
      <c r="AC667" s="133"/>
      <c r="AD667" s="133"/>
      <c r="AE667" s="133"/>
      <c r="AF667" s="133"/>
      <c r="AG667" s="133"/>
      <c r="AH667" s="133"/>
      <c r="AI667" s="133"/>
      <c r="AJ667" s="133"/>
      <c r="AK667" s="133"/>
      <c r="AL667" s="133"/>
      <c r="AM667" s="133"/>
      <c r="AN667" s="133"/>
      <c r="AO667" s="133"/>
      <c r="AP667" s="133"/>
      <c r="AQ667" s="133"/>
      <c r="AR667" s="133"/>
      <c r="AS667" s="133"/>
    </row>
    <row r="668" spans="1:45" s="51" customFormat="1">
      <c r="A668" s="37" t="s">
        <v>2319</v>
      </c>
      <c r="B668" s="38" t="s">
        <v>2320</v>
      </c>
      <c r="C668" s="39">
        <v>585</v>
      </c>
      <c r="D668" s="50" t="s">
        <v>2321</v>
      </c>
      <c r="E668" s="127">
        <v>17649</v>
      </c>
      <c r="F668" s="28">
        <v>13769</v>
      </c>
      <c r="G668" s="133"/>
      <c r="H668" s="133"/>
      <c r="I668" s="133"/>
      <c r="J668" s="133"/>
      <c r="K668" s="133"/>
      <c r="L668" s="133"/>
      <c r="M668" s="133"/>
      <c r="N668" s="133"/>
      <c r="O668" s="133"/>
      <c r="P668" s="133"/>
      <c r="Q668" s="133"/>
      <c r="R668" s="133"/>
      <c r="S668" s="133"/>
      <c r="T668" s="133"/>
      <c r="U668" s="133"/>
      <c r="V668" s="133"/>
      <c r="W668" s="133"/>
      <c r="X668" s="133"/>
      <c r="Y668" s="133"/>
      <c r="Z668" s="133"/>
      <c r="AA668" s="133"/>
      <c r="AB668" s="133"/>
      <c r="AC668" s="133"/>
      <c r="AD668" s="133"/>
      <c r="AE668" s="133"/>
      <c r="AF668" s="133"/>
      <c r="AG668" s="133"/>
      <c r="AH668" s="133"/>
      <c r="AI668" s="133"/>
      <c r="AJ668" s="133"/>
      <c r="AK668" s="133"/>
      <c r="AL668" s="133"/>
      <c r="AM668" s="133"/>
      <c r="AN668" s="133"/>
      <c r="AO668" s="133"/>
      <c r="AP668" s="133"/>
      <c r="AQ668" s="133"/>
      <c r="AR668" s="133"/>
      <c r="AS668" s="133"/>
    </row>
    <row r="669" spans="1:45" s="51" customFormat="1">
      <c r="A669" s="37" t="s">
        <v>2322</v>
      </c>
      <c r="B669" s="38" t="s">
        <v>2323</v>
      </c>
      <c r="C669" s="39">
        <v>585</v>
      </c>
      <c r="D669" s="50" t="s">
        <v>2324</v>
      </c>
      <c r="E669" s="127">
        <v>17649</v>
      </c>
      <c r="F669" s="28">
        <v>13769</v>
      </c>
      <c r="G669" s="133"/>
      <c r="H669" s="133"/>
      <c r="I669" s="133"/>
      <c r="J669" s="133"/>
      <c r="K669" s="133"/>
      <c r="L669" s="133"/>
      <c r="M669" s="133"/>
      <c r="N669" s="133"/>
      <c r="O669" s="133"/>
      <c r="P669" s="133"/>
      <c r="Q669" s="133"/>
      <c r="R669" s="133"/>
      <c r="S669" s="133"/>
      <c r="T669" s="133"/>
      <c r="U669" s="133"/>
      <c r="V669" s="133"/>
      <c r="W669" s="133"/>
      <c r="X669" s="133"/>
      <c r="Y669" s="133"/>
      <c r="Z669" s="133"/>
      <c r="AA669" s="133"/>
      <c r="AB669" s="133"/>
      <c r="AC669" s="133"/>
      <c r="AD669" s="133"/>
      <c r="AE669" s="133"/>
      <c r="AF669" s="133"/>
      <c r="AG669" s="133"/>
      <c r="AH669" s="133"/>
      <c r="AI669" s="133"/>
      <c r="AJ669" s="133"/>
      <c r="AK669" s="133"/>
      <c r="AL669" s="133"/>
      <c r="AM669" s="133"/>
      <c r="AN669" s="133"/>
      <c r="AO669" s="133"/>
      <c r="AP669" s="133"/>
      <c r="AQ669" s="133"/>
      <c r="AR669" s="133"/>
      <c r="AS669" s="133"/>
    </row>
    <row r="670" spans="1:45" ht="12.75" customHeight="1">
      <c r="A670" s="37" t="s">
        <v>2325</v>
      </c>
      <c r="B670" s="38" t="s">
        <v>2326</v>
      </c>
      <c r="C670" s="39">
        <v>575</v>
      </c>
      <c r="D670" s="28" t="s">
        <v>2327</v>
      </c>
      <c r="E670" s="127">
        <v>16279</v>
      </c>
      <c r="F670" s="28">
        <v>12699</v>
      </c>
    </row>
    <row r="671" spans="1:45" ht="12.75" customHeight="1">
      <c r="A671" s="37" t="s">
        <v>2328</v>
      </c>
      <c r="B671" s="38" t="s">
        <v>2329</v>
      </c>
      <c r="C671" s="39">
        <v>575</v>
      </c>
      <c r="D671" s="50" t="s">
        <v>2330</v>
      </c>
      <c r="E671" s="127">
        <v>17079</v>
      </c>
      <c r="F671" s="28">
        <v>13319</v>
      </c>
    </row>
    <row r="672" spans="1:45" ht="12.75" customHeight="1">
      <c r="A672" s="37" t="s">
        <v>2331</v>
      </c>
      <c r="B672" s="38" t="s">
        <v>2332</v>
      </c>
      <c r="C672" s="39">
        <v>575</v>
      </c>
      <c r="D672" s="28" t="s">
        <v>2333</v>
      </c>
      <c r="E672" s="127">
        <v>18179</v>
      </c>
      <c r="F672" s="28">
        <v>14179</v>
      </c>
    </row>
    <row r="673" spans="1:6" ht="12.75" customHeight="1">
      <c r="A673" s="37" t="s">
        <v>2334</v>
      </c>
      <c r="B673" s="38" t="s">
        <v>2335</v>
      </c>
      <c r="C673" s="39">
        <v>575</v>
      </c>
      <c r="D673" s="28" t="s">
        <v>2336</v>
      </c>
      <c r="E673" s="127">
        <v>18179</v>
      </c>
      <c r="F673" s="28">
        <v>14179</v>
      </c>
    </row>
    <row r="674" spans="1:6" ht="12.75" customHeight="1">
      <c r="A674" s="37" t="s">
        <v>2337</v>
      </c>
      <c r="B674" s="38" t="s">
        <v>2338</v>
      </c>
      <c r="C674" s="39">
        <v>575</v>
      </c>
      <c r="D674" s="28" t="s">
        <v>2339</v>
      </c>
      <c r="E674" s="127">
        <v>18179</v>
      </c>
      <c r="F674" s="28">
        <v>14179</v>
      </c>
    </row>
    <row r="675" spans="1:6" ht="12.75" customHeight="1">
      <c r="A675" s="37" t="s">
        <v>2340</v>
      </c>
      <c r="B675" s="38" t="s">
        <v>2341</v>
      </c>
      <c r="C675" s="39">
        <v>575</v>
      </c>
      <c r="D675" s="28" t="s">
        <v>2342</v>
      </c>
      <c r="E675" s="127">
        <v>18179</v>
      </c>
      <c r="F675" s="28">
        <v>14179</v>
      </c>
    </row>
    <row r="676" spans="1:6" ht="12.75" customHeight="1">
      <c r="A676" s="37" t="s">
        <v>2343</v>
      </c>
      <c r="B676" s="38" t="s">
        <v>2344</v>
      </c>
      <c r="C676" s="39">
        <v>575</v>
      </c>
      <c r="D676" s="28" t="s">
        <v>2345</v>
      </c>
      <c r="E676" s="127">
        <v>18179</v>
      </c>
      <c r="F676" s="28">
        <v>14179</v>
      </c>
    </row>
    <row r="677" spans="1:6" ht="12.75" customHeight="1">
      <c r="A677" s="37" t="s">
        <v>2346</v>
      </c>
      <c r="B677" s="38" t="s">
        <v>2347</v>
      </c>
      <c r="C677" s="39">
        <v>575</v>
      </c>
      <c r="D677" s="28" t="s">
        <v>2348</v>
      </c>
      <c r="E677" s="127">
        <v>18179</v>
      </c>
      <c r="F677" s="28">
        <v>14179</v>
      </c>
    </row>
    <row r="678" spans="1:6" ht="12.75" customHeight="1">
      <c r="A678" s="37" t="s">
        <v>2349</v>
      </c>
      <c r="B678" s="38" t="s">
        <v>2350</v>
      </c>
      <c r="C678" s="39">
        <v>575</v>
      </c>
      <c r="D678" s="28" t="s">
        <v>2351</v>
      </c>
      <c r="E678" s="127">
        <v>18179</v>
      </c>
      <c r="F678" s="28">
        <v>14179</v>
      </c>
    </row>
    <row r="679" spans="1:6" ht="12.75" customHeight="1">
      <c r="A679" s="37" t="s">
        <v>2352</v>
      </c>
      <c r="B679" s="38" t="s">
        <v>2353</v>
      </c>
      <c r="C679" s="39">
        <v>575</v>
      </c>
      <c r="D679" s="28" t="s">
        <v>2354</v>
      </c>
      <c r="E679" s="127">
        <v>18179</v>
      </c>
      <c r="F679" s="28">
        <v>14179</v>
      </c>
    </row>
    <row r="680" spans="1:6" ht="12.75" customHeight="1">
      <c r="A680" s="37" t="s">
        <v>2355</v>
      </c>
      <c r="B680" s="38" t="s">
        <v>2356</v>
      </c>
      <c r="C680" s="39">
        <v>575</v>
      </c>
      <c r="D680" s="28" t="s">
        <v>2357</v>
      </c>
      <c r="E680" s="127">
        <v>18179</v>
      </c>
      <c r="F680" s="28">
        <v>14179</v>
      </c>
    </row>
    <row r="681" spans="1:6" ht="12.75" customHeight="1">
      <c r="A681" s="37" t="s">
        <v>2358</v>
      </c>
      <c r="B681" s="38" t="s">
        <v>2359</v>
      </c>
      <c r="C681" s="39">
        <v>575</v>
      </c>
      <c r="D681" s="28" t="s">
        <v>2360</v>
      </c>
      <c r="E681" s="127">
        <v>18179</v>
      </c>
      <c r="F681" s="28">
        <v>14179</v>
      </c>
    </row>
    <row r="682" spans="1:6" ht="12.75" customHeight="1">
      <c r="A682" s="37" t="s">
        <v>2361</v>
      </c>
      <c r="B682" s="38" t="s">
        <v>2362</v>
      </c>
      <c r="C682" s="39">
        <v>575</v>
      </c>
      <c r="D682" s="28" t="s">
        <v>2363</v>
      </c>
      <c r="E682" s="127">
        <v>18179</v>
      </c>
      <c r="F682" s="28">
        <v>14179</v>
      </c>
    </row>
    <row r="683" spans="1:6" ht="12.75" customHeight="1">
      <c r="A683" s="37" t="s">
        <v>2364</v>
      </c>
      <c r="B683" s="38" t="s">
        <v>2365</v>
      </c>
      <c r="C683" s="39">
        <v>575</v>
      </c>
      <c r="D683" s="28" t="s">
        <v>2366</v>
      </c>
      <c r="E683" s="127">
        <v>18179</v>
      </c>
      <c r="F683" s="28">
        <v>14179</v>
      </c>
    </row>
    <row r="684" spans="1:6" ht="12.75" customHeight="1">
      <c r="A684" s="37" t="s">
        <v>2367</v>
      </c>
      <c r="B684" s="38" t="s">
        <v>2368</v>
      </c>
      <c r="C684" s="39">
        <v>575</v>
      </c>
      <c r="D684" s="28" t="s">
        <v>2369</v>
      </c>
      <c r="E684" s="127">
        <v>18179</v>
      </c>
      <c r="F684" s="28">
        <v>14179</v>
      </c>
    </row>
    <row r="685" spans="1:6" ht="12.75" customHeight="1">
      <c r="A685" s="37" t="s">
        <v>2370</v>
      </c>
      <c r="B685" s="38" t="s">
        <v>2371</v>
      </c>
      <c r="C685" s="39">
        <v>575</v>
      </c>
      <c r="D685" s="28" t="s">
        <v>2372</v>
      </c>
      <c r="E685" s="127">
        <v>18179</v>
      </c>
      <c r="F685" s="28">
        <v>14179</v>
      </c>
    </row>
    <row r="686" spans="1:6" ht="12.75" customHeight="1">
      <c r="A686" s="37" t="s">
        <v>2373</v>
      </c>
      <c r="B686" s="38" t="s">
        <v>2374</v>
      </c>
      <c r="C686" s="39">
        <v>575</v>
      </c>
      <c r="D686" s="28" t="s">
        <v>2375</v>
      </c>
      <c r="E686" s="127">
        <v>18179</v>
      </c>
      <c r="F686" s="28">
        <v>14179</v>
      </c>
    </row>
    <row r="687" spans="1:6" ht="12.75" customHeight="1">
      <c r="A687" s="37" t="s">
        <v>2376</v>
      </c>
      <c r="B687" s="38" t="s">
        <v>2377</v>
      </c>
      <c r="C687" s="39">
        <v>575</v>
      </c>
      <c r="D687" s="28" t="s">
        <v>2378</v>
      </c>
      <c r="E687" s="127">
        <v>18179</v>
      </c>
      <c r="F687" s="28">
        <v>14179</v>
      </c>
    </row>
    <row r="688" spans="1:6" ht="12.75" customHeight="1">
      <c r="A688" s="37" t="s">
        <v>2379</v>
      </c>
      <c r="B688" s="38" t="s">
        <v>2380</v>
      </c>
      <c r="C688" s="39">
        <v>575</v>
      </c>
      <c r="D688" s="28" t="s">
        <v>2381</v>
      </c>
      <c r="E688" s="127">
        <v>18179</v>
      </c>
      <c r="F688" s="28">
        <v>14179</v>
      </c>
    </row>
    <row r="689" spans="1:45" ht="12.75" customHeight="1">
      <c r="A689" s="37" t="s">
        <v>2382</v>
      </c>
      <c r="B689" s="38" t="s">
        <v>2383</v>
      </c>
      <c r="C689" s="39">
        <v>575</v>
      </c>
      <c r="D689" s="28" t="s">
        <v>2384</v>
      </c>
      <c r="E689" s="127">
        <v>18179</v>
      </c>
      <c r="F689" s="28">
        <v>14179</v>
      </c>
    </row>
    <row r="690" spans="1:45" ht="12.75" customHeight="1">
      <c r="A690" s="37" t="s">
        <v>2385</v>
      </c>
      <c r="B690" s="38" t="s">
        <v>2386</v>
      </c>
      <c r="C690" s="39">
        <v>575</v>
      </c>
      <c r="D690" s="28" t="s">
        <v>2387</v>
      </c>
      <c r="E690" s="127">
        <v>16279</v>
      </c>
      <c r="F690" s="28">
        <v>12699</v>
      </c>
    </row>
    <row r="691" spans="1:45" ht="12.75" customHeight="1">
      <c r="A691" s="37" t="s">
        <v>2388</v>
      </c>
      <c r="B691" s="38" t="s">
        <v>2389</v>
      </c>
      <c r="C691" s="39">
        <v>575</v>
      </c>
      <c r="D691" s="50" t="s">
        <v>2390</v>
      </c>
      <c r="E691" s="127">
        <v>17079</v>
      </c>
      <c r="F691" s="28">
        <v>13319</v>
      </c>
    </row>
    <row r="692" spans="1:45" ht="12.75" customHeight="1">
      <c r="A692" s="37" t="s">
        <v>2391</v>
      </c>
      <c r="B692" s="38" t="s">
        <v>2392</v>
      </c>
      <c r="C692" s="39">
        <v>575</v>
      </c>
      <c r="D692" s="28" t="s">
        <v>2393</v>
      </c>
      <c r="E692" s="127">
        <v>18179</v>
      </c>
      <c r="F692" s="28">
        <v>14179</v>
      </c>
    </row>
    <row r="693" spans="1:45" s="51" customFormat="1">
      <c r="A693" s="37" t="s">
        <v>2394</v>
      </c>
      <c r="B693" s="38" t="s">
        <v>2395</v>
      </c>
      <c r="C693" s="39">
        <v>575</v>
      </c>
      <c r="D693" s="50" t="s">
        <v>2396</v>
      </c>
      <c r="E693" s="127">
        <v>18179</v>
      </c>
      <c r="F693" s="28">
        <v>14179</v>
      </c>
      <c r="G693" s="133"/>
      <c r="H693" s="133"/>
      <c r="I693" s="133"/>
      <c r="J693" s="133"/>
      <c r="K693" s="133"/>
      <c r="L693" s="133"/>
      <c r="M693" s="133"/>
      <c r="N693" s="133"/>
      <c r="O693" s="133"/>
      <c r="P693" s="133"/>
      <c r="Q693" s="133"/>
      <c r="R693" s="133"/>
      <c r="S693" s="133"/>
      <c r="T693" s="133"/>
      <c r="U693" s="133"/>
      <c r="V693" s="133"/>
      <c r="W693" s="133"/>
      <c r="X693" s="133"/>
      <c r="Y693" s="133"/>
      <c r="Z693" s="133"/>
      <c r="AA693" s="133"/>
      <c r="AB693" s="133"/>
      <c r="AC693" s="133"/>
      <c r="AD693" s="133"/>
      <c r="AE693" s="133"/>
      <c r="AF693" s="133"/>
      <c r="AG693" s="133"/>
      <c r="AH693" s="133"/>
      <c r="AI693" s="133"/>
      <c r="AJ693" s="133"/>
      <c r="AK693" s="133"/>
      <c r="AL693" s="133"/>
      <c r="AM693" s="133"/>
      <c r="AN693" s="133"/>
      <c r="AO693" s="133"/>
      <c r="AP693" s="133"/>
      <c r="AQ693" s="133"/>
      <c r="AR693" s="133"/>
      <c r="AS693" s="133"/>
    </row>
    <row r="694" spans="1:45" s="51" customFormat="1">
      <c r="A694" s="37" t="s">
        <v>2397</v>
      </c>
      <c r="B694" s="38" t="s">
        <v>2398</v>
      </c>
      <c r="C694" s="39">
        <v>575</v>
      </c>
      <c r="D694" s="50" t="s">
        <v>2399</v>
      </c>
      <c r="E694" s="127">
        <v>18179</v>
      </c>
      <c r="F694" s="28">
        <v>14179</v>
      </c>
      <c r="G694" s="133"/>
      <c r="H694" s="133"/>
      <c r="I694" s="133"/>
      <c r="J694" s="133"/>
      <c r="K694" s="133"/>
      <c r="L694" s="133"/>
      <c r="M694" s="133"/>
      <c r="N694" s="133"/>
      <c r="O694" s="133"/>
      <c r="P694" s="133"/>
      <c r="Q694" s="133"/>
      <c r="R694" s="133"/>
      <c r="S694" s="133"/>
      <c r="T694" s="133"/>
      <c r="U694" s="133"/>
      <c r="V694" s="133"/>
      <c r="W694" s="133"/>
      <c r="X694" s="133"/>
      <c r="Y694" s="133"/>
      <c r="Z694" s="133"/>
      <c r="AA694" s="133"/>
      <c r="AB694" s="133"/>
      <c r="AC694" s="133"/>
      <c r="AD694" s="133"/>
      <c r="AE694" s="133"/>
      <c r="AF694" s="133"/>
      <c r="AG694" s="133"/>
      <c r="AH694" s="133"/>
      <c r="AI694" s="133"/>
      <c r="AJ694" s="133"/>
      <c r="AK694" s="133"/>
      <c r="AL694" s="133"/>
      <c r="AM694" s="133"/>
      <c r="AN694" s="133"/>
      <c r="AO694" s="133"/>
      <c r="AP694" s="133"/>
      <c r="AQ694" s="133"/>
      <c r="AR694" s="133"/>
      <c r="AS694" s="133"/>
    </row>
    <row r="695" spans="1:45" s="51" customFormat="1">
      <c r="A695" s="37" t="s">
        <v>2400</v>
      </c>
      <c r="B695" s="38" t="s">
        <v>2401</v>
      </c>
      <c r="C695" s="39">
        <v>575</v>
      </c>
      <c r="D695" s="50" t="s">
        <v>2402</v>
      </c>
      <c r="E695" s="127">
        <v>18179</v>
      </c>
      <c r="F695" s="28">
        <v>14179</v>
      </c>
      <c r="G695" s="133"/>
      <c r="H695" s="133"/>
      <c r="I695" s="133"/>
      <c r="J695" s="133"/>
      <c r="K695" s="133"/>
      <c r="L695" s="133"/>
      <c r="M695" s="133"/>
      <c r="N695" s="133"/>
      <c r="O695" s="133"/>
      <c r="P695" s="133"/>
      <c r="Q695" s="133"/>
      <c r="R695" s="133"/>
      <c r="S695" s="133"/>
      <c r="T695" s="133"/>
      <c r="U695" s="133"/>
      <c r="V695" s="133"/>
      <c r="W695" s="133"/>
      <c r="X695" s="133"/>
      <c r="Y695" s="133"/>
      <c r="Z695" s="133"/>
      <c r="AA695" s="133"/>
      <c r="AB695" s="133"/>
      <c r="AC695" s="133"/>
      <c r="AD695" s="133"/>
      <c r="AE695" s="133"/>
      <c r="AF695" s="133"/>
      <c r="AG695" s="133"/>
      <c r="AH695" s="133"/>
      <c r="AI695" s="133"/>
      <c r="AJ695" s="133"/>
      <c r="AK695" s="133"/>
      <c r="AL695" s="133"/>
      <c r="AM695" s="133"/>
      <c r="AN695" s="133"/>
      <c r="AO695" s="133"/>
      <c r="AP695" s="133"/>
      <c r="AQ695" s="133"/>
      <c r="AR695" s="133"/>
      <c r="AS695" s="133"/>
    </row>
    <row r="696" spans="1:45" s="51" customFormat="1">
      <c r="A696" s="37" t="s">
        <v>2403</v>
      </c>
      <c r="B696" s="38" t="s">
        <v>2404</v>
      </c>
      <c r="C696" s="39">
        <v>575</v>
      </c>
      <c r="D696" s="50" t="s">
        <v>2405</v>
      </c>
      <c r="E696" s="127">
        <v>18179</v>
      </c>
      <c r="F696" s="28">
        <v>14179</v>
      </c>
      <c r="G696" s="133"/>
      <c r="H696" s="133"/>
      <c r="I696" s="133"/>
      <c r="J696" s="133"/>
      <c r="K696" s="133"/>
      <c r="L696" s="133"/>
      <c r="M696" s="133"/>
      <c r="N696" s="133"/>
      <c r="O696" s="133"/>
      <c r="P696" s="133"/>
      <c r="Q696" s="133"/>
      <c r="R696" s="133"/>
      <c r="S696" s="133"/>
      <c r="T696" s="133"/>
      <c r="U696" s="133"/>
      <c r="V696" s="133"/>
      <c r="W696" s="133"/>
      <c r="X696" s="133"/>
      <c r="Y696" s="133"/>
      <c r="Z696" s="133"/>
      <c r="AA696" s="133"/>
      <c r="AB696" s="133"/>
      <c r="AC696" s="133"/>
      <c r="AD696" s="133"/>
      <c r="AE696" s="133"/>
      <c r="AF696" s="133"/>
      <c r="AG696" s="133"/>
      <c r="AH696" s="133"/>
      <c r="AI696" s="133"/>
      <c r="AJ696" s="133"/>
      <c r="AK696" s="133"/>
      <c r="AL696" s="133"/>
      <c r="AM696" s="133"/>
      <c r="AN696" s="133"/>
      <c r="AO696" s="133"/>
      <c r="AP696" s="133"/>
      <c r="AQ696" s="133"/>
      <c r="AR696" s="133"/>
      <c r="AS696" s="133"/>
    </row>
    <row r="697" spans="1:45" s="51" customFormat="1">
      <c r="A697" s="37" t="s">
        <v>2406</v>
      </c>
      <c r="B697" s="38" t="s">
        <v>2407</v>
      </c>
      <c r="C697" s="39">
        <v>575</v>
      </c>
      <c r="D697" s="50" t="s">
        <v>2408</v>
      </c>
      <c r="E697" s="127">
        <v>18179</v>
      </c>
      <c r="F697" s="28">
        <v>14179</v>
      </c>
      <c r="G697" s="133"/>
      <c r="H697" s="133"/>
      <c r="I697" s="133"/>
      <c r="J697" s="133"/>
      <c r="K697" s="133"/>
      <c r="L697" s="133"/>
      <c r="M697" s="133"/>
      <c r="N697" s="133"/>
      <c r="O697" s="133"/>
      <c r="P697" s="133"/>
      <c r="Q697" s="133"/>
      <c r="R697" s="133"/>
      <c r="S697" s="133"/>
      <c r="T697" s="133"/>
      <c r="U697" s="133"/>
      <c r="V697" s="133"/>
      <c r="W697" s="133"/>
      <c r="X697" s="133"/>
      <c r="Y697" s="133"/>
      <c r="Z697" s="133"/>
      <c r="AA697" s="133"/>
      <c r="AB697" s="133"/>
      <c r="AC697" s="133"/>
      <c r="AD697" s="133"/>
      <c r="AE697" s="133"/>
      <c r="AF697" s="133"/>
      <c r="AG697" s="133"/>
      <c r="AH697" s="133"/>
      <c r="AI697" s="133"/>
      <c r="AJ697" s="133"/>
      <c r="AK697" s="133"/>
      <c r="AL697" s="133"/>
      <c r="AM697" s="133"/>
      <c r="AN697" s="133"/>
      <c r="AO697" s="133"/>
      <c r="AP697" s="133"/>
      <c r="AQ697" s="133"/>
      <c r="AR697" s="133"/>
      <c r="AS697" s="133"/>
    </row>
    <row r="698" spans="1:45" s="51" customFormat="1">
      <c r="A698" s="37" t="s">
        <v>2409</v>
      </c>
      <c r="B698" s="38" t="s">
        <v>2410</v>
      </c>
      <c r="C698" s="39">
        <v>575</v>
      </c>
      <c r="D698" s="50" t="s">
        <v>2411</v>
      </c>
      <c r="E698" s="127">
        <v>18179</v>
      </c>
      <c r="F698" s="28">
        <v>14179</v>
      </c>
      <c r="G698" s="133"/>
      <c r="H698" s="133"/>
      <c r="I698" s="133"/>
      <c r="J698" s="133"/>
      <c r="K698" s="133"/>
      <c r="L698" s="133"/>
      <c r="M698" s="133"/>
      <c r="N698" s="133"/>
      <c r="O698" s="133"/>
      <c r="P698" s="133"/>
      <c r="Q698" s="133"/>
      <c r="R698" s="133"/>
      <c r="S698" s="133"/>
      <c r="T698" s="133"/>
      <c r="U698" s="133"/>
      <c r="V698" s="133"/>
      <c r="W698" s="133"/>
      <c r="X698" s="133"/>
      <c r="Y698" s="133"/>
      <c r="Z698" s="133"/>
      <c r="AA698" s="133"/>
      <c r="AB698" s="133"/>
      <c r="AC698" s="133"/>
      <c r="AD698" s="133"/>
      <c r="AE698" s="133"/>
      <c r="AF698" s="133"/>
      <c r="AG698" s="133"/>
      <c r="AH698" s="133"/>
      <c r="AI698" s="133"/>
      <c r="AJ698" s="133"/>
      <c r="AK698" s="133"/>
      <c r="AL698" s="133"/>
      <c r="AM698" s="133"/>
      <c r="AN698" s="133"/>
      <c r="AO698" s="133"/>
      <c r="AP698" s="133"/>
      <c r="AQ698" s="133"/>
      <c r="AR698" s="133"/>
      <c r="AS698" s="133"/>
    </row>
    <row r="699" spans="1:45" s="51" customFormat="1">
      <c r="A699" s="37" t="s">
        <v>2412</v>
      </c>
      <c r="B699" s="38" t="s">
        <v>2413</v>
      </c>
      <c r="C699" s="39">
        <v>575</v>
      </c>
      <c r="D699" s="50" t="s">
        <v>2414</v>
      </c>
      <c r="E699" s="127">
        <v>18179</v>
      </c>
      <c r="F699" s="28">
        <v>14179</v>
      </c>
      <c r="G699" s="133"/>
      <c r="H699" s="133"/>
      <c r="I699" s="133"/>
      <c r="J699" s="133"/>
      <c r="K699" s="133"/>
      <c r="L699" s="133"/>
      <c r="M699" s="133"/>
      <c r="N699" s="133"/>
      <c r="O699" s="133"/>
      <c r="P699" s="133"/>
      <c r="Q699" s="133"/>
      <c r="R699" s="133"/>
      <c r="S699" s="133"/>
      <c r="T699" s="133"/>
      <c r="U699" s="133"/>
      <c r="V699" s="133"/>
      <c r="W699" s="133"/>
      <c r="X699" s="133"/>
      <c r="Y699" s="133"/>
      <c r="Z699" s="133"/>
      <c r="AA699" s="133"/>
      <c r="AB699" s="133"/>
      <c r="AC699" s="133"/>
      <c r="AD699" s="133"/>
      <c r="AE699" s="133"/>
      <c r="AF699" s="133"/>
      <c r="AG699" s="133"/>
      <c r="AH699" s="133"/>
      <c r="AI699" s="133"/>
      <c r="AJ699" s="133"/>
      <c r="AK699" s="133"/>
      <c r="AL699" s="133"/>
      <c r="AM699" s="133"/>
      <c r="AN699" s="133"/>
      <c r="AO699" s="133"/>
      <c r="AP699" s="133"/>
      <c r="AQ699" s="133"/>
      <c r="AR699" s="133"/>
      <c r="AS699" s="133"/>
    </row>
    <row r="700" spans="1:45" s="51" customFormat="1">
      <c r="A700" s="37" t="s">
        <v>2415</v>
      </c>
      <c r="B700" s="38" t="s">
        <v>2416</v>
      </c>
      <c r="C700" s="39">
        <v>575</v>
      </c>
      <c r="D700" s="50" t="s">
        <v>2417</v>
      </c>
      <c r="E700" s="127">
        <v>18179</v>
      </c>
      <c r="F700" s="28">
        <v>14179</v>
      </c>
      <c r="G700" s="133"/>
      <c r="H700" s="133"/>
      <c r="I700" s="133"/>
      <c r="J700" s="133"/>
      <c r="K700" s="133"/>
      <c r="L700" s="133"/>
      <c r="M700" s="133"/>
      <c r="N700" s="133"/>
      <c r="O700" s="133"/>
      <c r="P700" s="133"/>
      <c r="Q700" s="133"/>
      <c r="R700" s="133"/>
      <c r="S700" s="133"/>
      <c r="T700" s="133"/>
      <c r="U700" s="133"/>
      <c r="V700" s="133"/>
      <c r="W700" s="133"/>
      <c r="X700" s="133"/>
      <c r="Y700" s="133"/>
      <c r="Z700" s="133"/>
      <c r="AA700" s="133"/>
      <c r="AB700" s="133"/>
      <c r="AC700" s="133"/>
      <c r="AD700" s="133"/>
      <c r="AE700" s="133"/>
      <c r="AF700" s="133"/>
      <c r="AG700" s="133"/>
      <c r="AH700" s="133"/>
      <c r="AI700" s="133"/>
      <c r="AJ700" s="133"/>
      <c r="AK700" s="133"/>
      <c r="AL700" s="133"/>
      <c r="AM700" s="133"/>
      <c r="AN700" s="133"/>
      <c r="AO700" s="133"/>
      <c r="AP700" s="133"/>
      <c r="AQ700" s="133"/>
      <c r="AR700" s="133"/>
      <c r="AS700" s="133"/>
    </row>
    <row r="701" spans="1:45" s="51" customFormat="1">
      <c r="A701" s="37" t="s">
        <v>2418</v>
      </c>
      <c r="B701" s="38" t="s">
        <v>2419</v>
      </c>
      <c r="C701" s="39">
        <v>575</v>
      </c>
      <c r="D701" s="50" t="s">
        <v>2420</v>
      </c>
      <c r="E701" s="127">
        <v>18179</v>
      </c>
      <c r="F701" s="28">
        <v>14179</v>
      </c>
      <c r="G701" s="133"/>
      <c r="H701" s="133"/>
      <c r="I701" s="133"/>
      <c r="J701" s="133"/>
      <c r="K701" s="133"/>
      <c r="L701" s="133"/>
      <c r="M701" s="133"/>
      <c r="N701" s="133"/>
      <c r="O701" s="133"/>
      <c r="P701" s="133"/>
      <c r="Q701" s="133"/>
      <c r="R701" s="133"/>
      <c r="S701" s="133"/>
      <c r="T701" s="133"/>
      <c r="U701" s="133"/>
      <c r="V701" s="133"/>
      <c r="W701" s="133"/>
      <c r="X701" s="133"/>
      <c r="Y701" s="133"/>
      <c r="Z701" s="133"/>
      <c r="AA701" s="133"/>
      <c r="AB701" s="133"/>
      <c r="AC701" s="133"/>
      <c r="AD701" s="133"/>
      <c r="AE701" s="133"/>
      <c r="AF701" s="133"/>
      <c r="AG701" s="133"/>
      <c r="AH701" s="133"/>
      <c r="AI701" s="133"/>
      <c r="AJ701" s="133"/>
      <c r="AK701" s="133"/>
      <c r="AL701" s="133"/>
      <c r="AM701" s="133"/>
      <c r="AN701" s="133"/>
      <c r="AO701" s="133"/>
      <c r="AP701" s="133"/>
      <c r="AQ701" s="133"/>
      <c r="AR701" s="133"/>
      <c r="AS701" s="133"/>
    </row>
    <row r="702" spans="1:45" s="51" customFormat="1">
      <c r="A702" s="37" t="s">
        <v>2421</v>
      </c>
      <c r="B702" s="38" t="s">
        <v>2422</v>
      </c>
      <c r="C702" s="39">
        <v>575</v>
      </c>
      <c r="D702" s="50" t="s">
        <v>2423</v>
      </c>
      <c r="E702" s="127">
        <v>18179</v>
      </c>
      <c r="F702" s="28">
        <v>14179</v>
      </c>
      <c r="G702" s="133"/>
      <c r="H702" s="133"/>
      <c r="I702" s="133"/>
      <c r="J702" s="133"/>
      <c r="K702" s="133"/>
      <c r="L702" s="133"/>
      <c r="M702" s="133"/>
      <c r="N702" s="133"/>
      <c r="O702" s="133"/>
      <c r="P702" s="133"/>
      <c r="Q702" s="133"/>
      <c r="R702" s="133"/>
      <c r="S702" s="133"/>
      <c r="T702" s="133"/>
      <c r="U702" s="133"/>
      <c r="V702" s="133"/>
      <c r="W702" s="133"/>
      <c r="X702" s="133"/>
      <c r="Y702" s="133"/>
      <c r="Z702" s="133"/>
      <c r="AA702" s="133"/>
      <c r="AB702" s="133"/>
      <c r="AC702" s="133"/>
      <c r="AD702" s="133"/>
      <c r="AE702" s="133"/>
      <c r="AF702" s="133"/>
      <c r="AG702" s="133"/>
      <c r="AH702" s="133"/>
      <c r="AI702" s="133"/>
      <c r="AJ702" s="133"/>
      <c r="AK702" s="133"/>
      <c r="AL702" s="133"/>
      <c r="AM702" s="133"/>
      <c r="AN702" s="133"/>
      <c r="AO702" s="133"/>
      <c r="AP702" s="133"/>
      <c r="AQ702" s="133"/>
      <c r="AR702" s="133"/>
      <c r="AS702" s="133"/>
    </row>
    <row r="703" spans="1:45" s="51" customFormat="1">
      <c r="A703" s="37" t="s">
        <v>2424</v>
      </c>
      <c r="B703" s="38" t="s">
        <v>2425</v>
      </c>
      <c r="C703" s="39">
        <v>575</v>
      </c>
      <c r="D703" s="50" t="s">
        <v>2426</v>
      </c>
      <c r="E703" s="127">
        <v>18179</v>
      </c>
      <c r="F703" s="28">
        <v>14179</v>
      </c>
      <c r="G703" s="133"/>
      <c r="H703" s="133"/>
      <c r="I703" s="133"/>
      <c r="J703" s="133"/>
      <c r="K703" s="133"/>
      <c r="L703" s="133"/>
      <c r="M703" s="133"/>
      <c r="N703" s="133"/>
      <c r="O703" s="133"/>
      <c r="P703" s="133"/>
      <c r="Q703" s="133"/>
      <c r="R703" s="133"/>
      <c r="S703" s="133"/>
      <c r="T703" s="133"/>
      <c r="U703" s="133"/>
      <c r="V703" s="133"/>
      <c r="W703" s="133"/>
      <c r="X703" s="133"/>
      <c r="Y703" s="133"/>
      <c r="Z703" s="133"/>
      <c r="AA703" s="133"/>
      <c r="AB703" s="133"/>
      <c r="AC703" s="133"/>
      <c r="AD703" s="133"/>
      <c r="AE703" s="133"/>
      <c r="AF703" s="133"/>
      <c r="AG703" s="133"/>
      <c r="AH703" s="133"/>
      <c r="AI703" s="133"/>
      <c r="AJ703" s="133"/>
      <c r="AK703" s="133"/>
      <c r="AL703" s="133"/>
      <c r="AM703" s="133"/>
      <c r="AN703" s="133"/>
      <c r="AO703" s="133"/>
      <c r="AP703" s="133"/>
      <c r="AQ703" s="133"/>
      <c r="AR703" s="133"/>
      <c r="AS703" s="133"/>
    </row>
    <row r="704" spans="1:45" s="51" customFormat="1">
      <c r="A704" s="37" t="s">
        <v>2427</v>
      </c>
      <c r="B704" s="38" t="s">
        <v>2428</v>
      </c>
      <c r="C704" s="39">
        <v>575</v>
      </c>
      <c r="D704" s="50" t="s">
        <v>2429</v>
      </c>
      <c r="E704" s="127">
        <v>18179</v>
      </c>
      <c r="F704" s="28">
        <v>14179</v>
      </c>
      <c r="G704" s="133"/>
      <c r="H704" s="133"/>
      <c r="I704" s="133"/>
      <c r="J704" s="133"/>
      <c r="K704" s="133"/>
      <c r="L704" s="133"/>
      <c r="M704" s="133"/>
      <c r="N704" s="133"/>
      <c r="O704" s="133"/>
      <c r="P704" s="133"/>
      <c r="Q704" s="133"/>
      <c r="R704" s="133"/>
      <c r="S704" s="133"/>
      <c r="T704" s="133"/>
      <c r="U704" s="133"/>
      <c r="V704" s="133"/>
      <c r="W704" s="133"/>
      <c r="X704" s="133"/>
      <c r="Y704" s="133"/>
      <c r="Z704" s="133"/>
      <c r="AA704" s="133"/>
      <c r="AB704" s="133"/>
      <c r="AC704" s="133"/>
      <c r="AD704" s="133"/>
      <c r="AE704" s="133"/>
      <c r="AF704" s="133"/>
      <c r="AG704" s="133"/>
      <c r="AH704" s="133"/>
      <c r="AI704" s="133"/>
      <c r="AJ704" s="133"/>
      <c r="AK704" s="133"/>
      <c r="AL704" s="133"/>
      <c r="AM704" s="133"/>
      <c r="AN704" s="133"/>
      <c r="AO704" s="133"/>
      <c r="AP704" s="133"/>
      <c r="AQ704" s="133"/>
      <c r="AR704" s="133"/>
      <c r="AS704" s="133"/>
    </row>
    <row r="705" spans="1:45" s="51" customFormat="1">
      <c r="A705" s="37" t="s">
        <v>2430</v>
      </c>
      <c r="B705" s="38" t="s">
        <v>2431</v>
      </c>
      <c r="C705" s="39">
        <v>575</v>
      </c>
      <c r="D705" s="50" t="s">
        <v>2432</v>
      </c>
      <c r="E705" s="127">
        <v>18179</v>
      </c>
      <c r="F705" s="28">
        <v>14179</v>
      </c>
      <c r="G705" s="133"/>
      <c r="H705" s="133"/>
      <c r="I705" s="133"/>
      <c r="J705" s="133"/>
      <c r="K705" s="133"/>
      <c r="L705" s="133"/>
      <c r="M705" s="133"/>
      <c r="N705" s="133"/>
      <c r="O705" s="133"/>
      <c r="P705" s="133"/>
      <c r="Q705" s="133"/>
      <c r="R705" s="133"/>
      <c r="S705" s="133"/>
      <c r="T705" s="133"/>
      <c r="U705" s="133"/>
      <c r="V705" s="133"/>
      <c r="W705" s="133"/>
      <c r="X705" s="133"/>
      <c r="Y705" s="133"/>
      <c r="Z705" s="133"/>
      <c r="AA705" s="133"/>
      <c r="AB705" s="133"/>
      <c r="AC705" s="133"/>
      <c r="AD705" s="133"/>
      <c r="AE705" s="133"/>
      <c r="AF705" s="133"/>
      <c r="AG705" s="133"/>
      <c r="AH705" s="133"/>
      <c r="AI705" s="133"/>
      <c r="AJ705" s="133"/>
      <c r="AK705" s="133"/>
      <c r="AL705" s="133"/>
      <c r="AM705" s="133"/>
      <c r="AN705" s="133"/>
      <c r="AO705" s="133"/>
      <c r="AP705" s="133"/>
      <c r="AQ705" s="133"/>
      <c r="AR705" s="133"/>
      <c r="AS705" s="133"/>
    </row>
    <row r="706" spans="1:45" s="51" customFormat="1">
      <c r="A706" s="37" t="s">
        <v>2433</v>
      </c>
      <c r="B706" s="38" t="s">
        <v>2434</v>
      </c>
      <c r="C706" s="39">
        <v>575</v>
      </c>
      <c r="D706" s="50" t="s">
        <v>2435</v>
      </c>
      <c r="E706" s="127">
        <v>18179</v>
      </c>
      <c r="F706" s="28">
        <v>14179</v>
      </c>
      <c r="G706" s="133"/>
      <c r="H706" s="133"/>
      <c r="I706" s="133"/>
      <c r="J706" s="133"/>
      <c r="K706" s="133"/>
      <c r="L706" s="133"/>
      <c r="M706" s="133"/>
      <c r="N706" s="133"/>
      <c r="O706" s="133"/>
      <c r="P706" s="133"/>
      <c r="Q706" s="133"/>
      <c r="R706" s="133"/>
      <c r="S706" s="133"/>
      <c r="T706" s="133"/>
      <c r="U706" s="133"/>
      <c r="V706" s="133"/>
      <c r="W706" s="133"/>
      <c r="X706" s="133"/>
      <c r="Y706" s="133"/>
      <c r="Z706" s="133"/>
      <c r="AA706" s="133"/>
      <c r="AB706" s="133"/>
      <c r="AC706" s="133"/>
      <c r="AD706" s="133"/>
      <c r="AE706" s="133"/>
      <c r="AF706" s="133"/>
      <c r="AG706" s="133"/>
      <c r="AH706" s="133"/>
      <c r="AI706" s="133"/>
      <c r="AJ706" s="133"/>
      <c r="AK706" s="133"/>
      <c r="AL706" s="133"/>
      <c r="AM706" s="133"/>
      <c r="AN706" s="133"/>
      <c r="AO706" s="133"/>
      <c r="AP706" s="133"/>
      <c r="AQ706" s="133"/>
      <c r="AR706" s="133"/>
      <c r="AS706" s="133"/>
    </row>
    <row r="707" spans="1:45" s="51" customFormat="1">
      <c r="A707" s="37" t="s">
        <v>2436</v>
      </c>
      <c r="B707" s="38" t="s">
        <v>2437</v>
      </c>
      <c r="C707" s="39">
        <v>575</v>
      </c>
      <c r="D707" s="50" t="s">
        <v>2438</v>
      </c>
      <c r="E707" s="127">
        <v>18179</v>
      </c>
      <c r="F707" s="28">
        <v>14179</v>
      </c>
      <c r="G707" s="133"/>
      <c r="H707" s="133"/>
      <c r="I707" s="133"/>
      <c r="J707" s="133"/>
      <c r="K707" s="133"/>
      <c r="L707" s="133"/>
      <c r="M707" s="133"/>
      <c r="N707" s="133"/>
      <c r="O707" s="133"/>
      <c r="P707" s="133"/>
      <c r="Q707" s="133"/>
      <c r="R707" s="133"/>
      <c r="S707" s="133"/>
      <c r="T707" s="133"/>
      <c r="U707" s="133"/>
      <c r="V707" s="133"/>
      <c r="W707" s="133"/>
      <c r="X707" s="133"/>
      <c r="Y707" s="133"/>
      <c r="Z707" s="133"/>
      <c r="AA707" s="133"/>
      <c r="AB707" s="133"/>
      <c r="AC707" s="133"/>
      <c r="AD707" s="133"/>
      <c r="AE707" s="133"/>
      <c r="AF707" s="133"/>
      <c r="AG707" s="133"/>
      <c r="AH707" s="133"/>
      <c r="AI707" s="133"/>
      <c r="AJ707" s="133"/>
      <c r="AK707" s="133"/>
      <c r="AL707" s="133"/>
      <c r="AM707" s="133"/>
      <c r="AN707" s="133"/>
      <c r="AO707" s="133"/>
      <c r="AP707" s="133"/>
      <c r="AQ707" s="133"/>
      <c r="AR707" s="133"/>
      <c r="AS707" s="133"/>
    </row>
    <row r="708" spans="1:45" s="51" customFormat="1">
      <c r="A708" s="37" t="s">
        <v>2439</v>
      </c>
      <c r="B708" s="38" t="s">
        <v>2440</v>
      </c>
      <c r="C708" s="39">
        <v>575</v>
      </c>
      <c r="D708" s="50" t="s">
        <v>2441</v>
      </c>
      <c r="E708" s="127">
        <v>18179</v>
      </c>
      <c r="F708" s="28">
        <v>14179</v>
      </c>
      <c r="G708" s="133"/>
      <c r="H708" s="133"/>
      <c r="I708" s="133"/>
      <c r="J708" s="133"/>
      <c r="K708" s="133"/>
      <c r="L708" s="133"/>
      <c r="M708" s="133"/>
      <c r="N708" s="133"/>
      <c r="O708" s="133"/>
      <c r="P708" s="133"/>
      <c r="Q708" s="133"/>
      <c r="R708" s="133"/>
      <c r="S708" s="133"/>
      <c r="T708" s="133"/>
      <c r="U708" s="133"/>
      <c r="V708" s="133"/>
      <c r="W708" s="133"/>
      <c r="X708" s="133"/>
      <c r="Y708" s="133"/>
      <c r="Z708" s="133"/>
      <c r="AA708" s="133"/>
      <c r="AB708" s="133"/>
      <c r="AC708" s="133"/>
      <c r="AD708" s="133"/>
      <c r="AE708" s="133"/>
      <c r="AF708" s="133"/>
      <c r="AG708" s="133"/>
      <c r="AH708" s="133"/>
      <c r="AI708" s="133"/>
      <c r="AJ708" s="133"/>
      <c r="AK708" s="133"/>
      <c r="AL708" s="133"/>
      <c r="AM708" s="133"/>
      <c r="AN708" s="133"/>
      <c r="AO708" s="133"/>
      <c r="AP708" s="133"/>
      <c r="AQ708" s="133"/>
      <c r="AR708" s="133"/>
      <c r="AS708" s="133"/>
    </row>
    <row r="709" spans="1:45" s="51" customFormat="1">
      <c r="A709" s="37" t="s">
        <v>2442</v>
      </c>
      <c r="B709" s="38" t="s">
        <v>2443</v>
      </c>
      <c r="C709" s="39">
        <v>575</v>
      </c>
      <c r="D709" s="50" t="s">
        <v>2444</v>
      </c>
      <c r="E709" s="127">
        <v>18179</v>
      </c>
      <c r="F709" s="28">
        <v>14179</v>
      </c>
      <c r="G709" s="133"/>
      <c r="H709" s="133"/>
      <c r="I709" s="133"/>
      <c r="J709" s="133"/>
      <c r="K709" s="133"/>
      <c r="L709" s="133"/>
      <c r="M709" s="133"/>
      <c r="N709" s="133"/>
      <c r="O709" s="133"/>
      <c r="P709" s="133"/>
      <c r="Q709" s="133"/>
      <c r="R709" s="133"/>
      <c r="S709" s="133"/>
      <c r="T709" s="133"/>
      <c r="U709" s="133"/>
      <c r="V709" s="133"/>
      <c r="W709" s="133"/>
      <c r="X709" s="133"/>
      <c r="Y709" s="133"/>
      <c r="Z709" s="133"/>
      <c r="AA709" s="133"/>
      <c r="AB709" s="133"/>
      <c r="AC709" s="133"/>
      <c r="AD709" s="133"/>
      <c r="AE709" s="133"/>
      <c r="AF709" s="133"/>
      <c r="AG709" s="133"/>
      <c r="AH709" s="133"/>
      <c r="AI709" s="133"/>
      <c r="AJ709" s="133"/>
      <c r="AK709" s="133"/>
      <c r="AL709" s="133"/>
      <c r="AM709" s="133"/>
      <c r="AN709" s="133"/>
      <c r="AO709" s="133"/>
      <c r="AP709" s="133"/>
      <c r="AQ709" s="133"/>
      <c r="AR709" s="133"/>
      <c r="AS709" s="133"/>
    </row>
    <row r="710" spans="1:45" s="51" customFormat="1">
      <c r="A710" s="37" t="s">
        <v>2445</v>
      </c>
      <c r="B710" s="38" t="s">
        <v>2446</v>
      </c>
      <c r="C710" s="39">
        <v>745</v>
      </c>
      <c r="D710" s="50" t="s">
        <v>2447</v>
      </c>
      <c r="E710" s="127">
        <v>26489</v>
      </c>
      <c r="F710" s="28">
        <v>20659</v>
      </c>
      <c r="G710" s="133"/>
      <c r="H710" s="133"/>
      <c r="I710" s="133"/>
      <c r="J710" s="133"/>
      <c r="K710" s="133"/>
      <c r="L710" s="133"/>
      <c r="M710" s="133"/>
      <c r="N710" s="133"/>
      <c r="O710" s="133"/>
      <c r="P710" s="133"/>
      <c r="Q710" s="133"/>
      <c r="R710" s="133"/>
      <c r="S710" s="133"/>
      <c r="T710" s="133"/>
      <c r="U710" s="133"/>
      <c r="V710" s="133"/>
      <c r="W710" s="133"/>
      <c r="X710" s="133"/>
      <c r="Y710" s="133"/>
      <c r="Z710" s="133"/>
      <c r="AA710" s="133"/>
      <c r="AB710" s="133"/>
      <c r="AC710" s="133"/>
      <c r="AD710" s="133"/>
      <c r="AE710" s="133"/>
      <c r="AF710" s="133"/>
      <c r="AG710" s="133"/>
      <c r="AH710" s="133"/>
      <c r="AI710" s="133"/>
      <c r="AJ710" s="133"/>
      <c r="AK710" s="133"/>
      <c r="AL710" s="133"/>
      <c r="AM710" s="133"/>
      <c r="AN710" s="133"/>
      <c r="AO710" s="133"/>
      <c r="AP710" s="133"/>
      <c r="AQ710" s="133"/>
      <c r="AR710" s="133"/>
      <c r="AS710" s="133"/>
    </row>
    <row r="711" spans="1:45" s="51" customFormat="1">
      <c r="A711" s="37" t="s">
        <v>2448</v>
      </c>
      <c r="B711" s="38" t="s">
        <v>2449</v>
      </c>
      <c r="C711" s="39">
        <v>745</v>
      </c>
      <c r="D711" s="50" t="s">
        <v>2450</v>
      </c>
      <c r="E711" s="127">
        <v>27389</v>
      </c>
      <c r="F711" s="28">
        <v>21369</v>
      </c>
      <c r="G711" s="133"/>
      <c r="H711" s="133"/>
      <c r="I711" s="133"/>
      <c r="J711" s="133"/>
      <c r="K711" s="133"/>
      <c r="L711" s="133"/>
      <c r="M711" s="133"/>
      <c r="N711" s="133"/>
      <c r="O711" s="133"/>
      <c r="P711" s="133"/>
      <c r="Q711" s="133"/>
      <c r="R711" s="133"/>
      <c r="S711" s="133"/>
      <c r="T711" s="133"/>
      <c r="U711" s="133"/>
      <c r="V711" s="133"/>
      <c r="W711" s="133"/>
      <c r="X711" s="133"/>
      <c r="Y711" s="133"/>
      <c r="Z711" s="133"/>
      <c r="AA711" s="133"/>
      <c r="AB711" s="133"/>
      <c r="AC711" s="133"/>
      <c r="AD711" s="133"/>
      <c r="AE711" s="133"/>
      <c r="AF711" s="133"/>
      <c r="AG711" s="133"/>
      <c r="AH711" s="133"/>
      <c r="AI711" s="133"/>
      <c r="AJ711" s="133"/>
      <c r="AK711" s="133"/>
      <c r="AL711" s="133"/>
      <c r="AM711" s="133"/>
      <c r="AN711" s="133"/>
      <c r="AO711" s="133"/>
      <c r="AP711" s="133"/>
      <c r="AQ711" s="133"/>
      <c r="AR711" s="133"/>
      <c r="AS711" s="133"/>
    </row>
    <row r="712" spans="1:45" ht="12.75" customHeight="1">
      <c r="A712" s="37" t="s">
        <v>2451</v>
      </c>
      <c r="B712" s="38" t="s">
        <v>2452</v>
      </c>
      <c r="C712" s="39">
        <v>745</v>
      </c>
      <c r="D712" s="28" t="s">
        <v>2453</v>
      </c>
      <c r="E712" s="127">
        <v>28689</v>
      </c>
      <c r="F712" s="28">
        <v>22379</v>
      </c>
    </row>
    <row r="713" spans="1:45" ht="12.75" customHeight="1">
      <c r="A713" s="37" t="s">
        <v>2454</v>
      </c>
      <c r="B713" s="38" t="s">
        <v>2455</v>
      </c>
      <c r="C713" s="39">
        <v>745</v>
      </c>
      <c r="D713" s="28" t="s">
        <v>2456</v>
      </c>
      <c r="E713" s="127">
        <v>28689</v>
      </c>
      <c r="F713" s="28">
        <v>22379</v>
      </c>
    </row>
    <row r="714" spans="1:45" ht="12.75" customHeight="1">
      <c r="A714" s="37" t="s">
        <v>2457</v>
      </c>
      <c r="B714" s="38" t="s">
        <v>2458</v>
      </c>
      <c r="C714" s="39">
        <v>745</v>
      </c>
      <c r="D714" s="28" t="s">
        <v>2459</v>
      </c>
      <c r="E714" s="127">
        <v>28689</v>
      </c>
      <c r="F714" s="28">
        <v>22379</v>
      </c>
    </row>
    <row r="715" spans="1:45" ht="12.75" customHeight="1">
      <c r="A715" s="37" t="s">
        <v>2460</v>
      </c>
      <c r="B715" s="38" t="s">
        <v>2461</v>
      </c>
      <c r="C715" s="39">
        <v>745</v>
      </c>
      <c r="D715" s="28" t="s">
        <v>2462</v>
      </c>
      <c r="E715" s="127">
        <v>28689</v>
      </c>
      <c r="F715" s="28">
        <v>22379</v>
      </c>
    </row>
    <row r="716" spans="1:45" ht="12.75" customHeight="1">
      <c r="A716" s="37" t="s">
        <v>2463</v>
      </c>
      <c r="B716" s="38" t="s">
        <v>2464</v>
      </c>
      <c r="C716" s="39">
        <v>745</v>
      </c>
      <c r="D716" s="28" t="s">
        <v>2465</v>
      </c>
      <c r="E716" s="127">
        <v>28689</v>
      </c>
      <c r="F716" s="28">
        <v>22379</v>
      </c>
    </row>
    <row r="717" spans="1:45" ht="12.75" customHeight="1">
      <c r="A717" s="37" t="s">
        <v>2466</v>
      </c>
      <c r="B717" s="38" t="s">
        <v>2467</v>
      </c>
      <c r="C717" s="39">
        <v>745</v>
      </c>
      <c r="D717" s="28" t="s">
        <v>2468</v>
      </c>
      <c r="E717" s="127">
        <v>28689</v>
      </c>
      <c r="F717" s="28">
        <v>22379</v>
      </c>
    </row>
    <row r="718" spans="1:45" ht="12.75" customHeight="1">
      <c r="A718" s="37" t="s">
        <v>2469</v>
      </c>
      <c r="B718" s="38" t="s">
        <v>2470</v>
      </c>
      <c r="C718" s="39">
        <v>745</v>
      </c>
      <c r="D718" s="28" t="s">
        <v>2471</v>
      </c>
      <c r="E718" s="127">
        <v>28689</v>
      </c>
      <c r="F718" s="28">
        <v>22379</v>
      </c>
    </row>
    <row r="719" spans="1:45" ht="12.75" customHeight="1">
      <c r="A719" s="37" t="s">
        <v>2472</v>
      </c>
      <c r="B719" s="38" t="s">
        <v>2473</v>
      </c>
      <c r="C719" s="39">
        <v>745</v>
      </c>
      <c r="D719" s="28" t="s">
        <v>2474</v>
      </c>
      <c r="E719" s="127">
        <v>28689</v>
      </c>
      <c r="F719" s="28">
        <v>22379</v>
      </c>
    </row>
    <row r="720" spans="1:45" ht="12.75" customHeight="1">
      <c r="A720" s="37" t="s">
        <v>2475</v>
      </c>
      <c r="B720" s="38" t="s">
        <v>2476</v>
      </c>
      <c r="C720" s="39">
        <v>745</v>
      </c>
      <c r="D720" s="28" t="s">
        <v>2477</v>
      </c>
      <c r="E720" s="127">
        <v>28689</v>
      </c>
      <c r="F720" s="28">
        <v>22379</v>
      </c>
    </row>
    <row r="721" spans="1:45" ht="12.75" customHeight="1">
      <c r="A721" s="37" t="s">
        <v>2478</v>
      </c>
      <c r="B721" s="38" t="s">
        <v>2479</v>
      </c>
      <c r="C721" s="39">
        <v>745</v>
      </c>
      <c r="D721" s="28" t="s">
        <v>2480</v>
      </c>
      <c r="E721" s="127">
        <v>28689</v>
      </c>
      <c r="F721" s="28">
        <v>22379</v>
      </c>
    </row>
    <row r="722" spans="1:45" ht="12.75" customHeight="1">
      <c r="A722" s="37" t="s">
        <v>2481</v>
      </c>
      <c r="B722" s="38" t="s">
        <v>2482</v>
      </c>
      <c r="C722" s="39">
        <v>745</v>
      </c>
      <c r="D722" s="28" t="s">
        <v>2483</v>
      </c>
      <c r="E722" s="127">
        <v>28689</v>
      </c>
      <c r="F722" s="28">
        <v>22379</v>
      </c>
    </row>
    <row r="723" spans="1:45" ht="12.75" customHeight="1">
      <c r="A723" s="37" t="s">
        <v>2484</v>
      </c>
      <c r="B723" s="38" t="s">
        <v>2485</v>
      </c>
      <c r="C723" s="39">
        <v>745</v>
      </c>
      <c r="D723" s="28" t="s">
        <v>2486</v>
      </c>
      <c r="E723" s="127">
        <v>28689</v>
      </c>
      <c r="F723" s="28">
        <v>22379</v>
      </c>
    </row>
    <row r="724" spans="1:45" ht="12.75" customHeight="1">
      <c r="A724" s="37" t="s">
        <v>2487</v>
      </c>
      <c r="B724" s="38" t="s">
        <v>2488</v>
      </c>
      <c r="C724" s="39">
        <v>745</v>
      </c>
      <c r="D724" s="28" t="s">
        <v>2489</v>
      </c>
      <c r="E724" s="127">
        <v>28689</v>
      </c>
      <c r="F724" s="28">
        <v>22379</v>
      </c>
    </row>
    <row r="725" spans="1:45" ht="12.75" customHeight="1">
      <c r="A725" s="37" t="s">
        <v>2490</v>
      </c>
      <c r="B725" s="38" t="s">
        <v>2491</v>
      </c>
      <c r="C725" s="39">
        <v>745</v>
      </c>
      <c r="D725" s="28" t="s">
        <v>2492</v>
      </c>
      <c r="E725" s="127">
        <v>28689</v>
      </c>
      <c r="F725" s="28">
        <v>22379</v>
      </c>
    </row>
    <row r="726" spans="1:45" ht="12.75" customHeight="1">
      <c r="A726" s="37" t="s">
        <v>2493</v>
      </c>
      <c r="B726" s="38" t="s">
        <v>2494</v>
      </c>
      <c r="C726" s="39">
        <v>745</v>
      </c>
      <c r="D726" s="28" t="s">
        <v>2495</v>
      </c>
      <c r="E726" s="127">
        <v>28689</v>
      </c>
      <c r="F726" s="28">
        <v>22379</v>
      </c>
    </row>
    <row r="727" spans="1:45" ht="12.75" customHeight="1">
      <c r="A727" s="37" t="s">
        <v>2496</v>
      </c>
      <c r="B727" s="38" t="s">
        <v>2497</v>
      </c>
      <c r="C727" s="39">
        <v>745</v>
      </c>
      <c r="D727" s="28" t="s">
        <v>2498</v>
      </c>
      <c r="E727" s="127">
        <v>28689</v>
      </c>
      <c r="F727" s="28">
        <v>22379</v>
      </c>
    </row>
    <row r="728" spans="1:45" ht="12.75" customHeight="1">
      <c r="A728" s="37" t="s">
        <v>2499</v>
      </c>
      <c r="B728" s="38" t="s">
        <v>2500</v>
      </c>
      <c r="C728" s="39">
        <v>745</v>
      </c>
      <c r="D728" s="28" t="s">
        <v>2501</v>
      </c>
      <c r="E728" s="127">
        <v>28689</v>
      </c>
      <c r="F728" s="28">
        <v>22379</v>
      </c>
    </row>
    <row r="729" spans="1:45" ht="12.75" customHeight="1">
      <c r="A729" s="37" t="s">
        <v>2502</v>
      </c>
      <c r="B729" s="38" t="s">
        <v>2503</v>
      </c>
      <c r="C729" s="39">
        <v>745</v>
      </c>
      <c r="D729" s="28" t="s">
        <v>2504</v>
      </c>
      <c r="E729" s="127">
        <v>28689</v>
      </c>
      <c r="F729" s="28">
        <v>22379</v>
      </c>
    </row>
    <row r="730" spans="1:45" ht="12.75" customHeight="1">
      <c r="A730" s="37" t="s">
        <v>2505</v>
      </c>
      <c r="B730" s="38" t="s">
        <v>2506</v>
      </c>
      <c r="C730" s="39">
        <v>745</v>
      </c>
      <c r="D730" s="28" t="s">
        <v>2507</v>
      </c>
      <c r="E730" s="127">
        <v>26489</v>
      </c>
      <c r="F730" s="28">
        <v>20659</v>
      </c>
    </row>
    <row r="731" spans="1:45" ht="12.75" customHeight="1">
      <c r="A731" s="37" t="s">
        <v>2508</v>
      </c>
      <c r="B731" s="38" t="s">
        <v>2509</v>
      </c>
      <c r="C731" s="39">
        <v>745</v>
      </c>
      <c r="D731" s="50" t="s">
        <v>2510</v>
      </c>
      <c r="E731" s="127">
        <v>27389</v>
      </c>
      <c r="F731" s="28">
        <v>21369</v>
      </c>
    </row>
    <row r="732" spans="1:45" ht="12.75" customHeight="1">
      <c r="A732" s="37" t="s">
        <v>2511</v>
      </c>
      <c r="B732" s="38" t="s">
        <v>2512</v>
      </c>
      <c r="C732" s="39">
        <v>745</v>
      </c>
      <c r="D732" s="28" t="s">
        <v>2513</v>
      </c>
      <c r="E732" s="127">
        <v>28689</v>
      </c>
      <c r="F732" s="28">
        <v>22379</v>
      </c>
    </row>
    <row r="733" spans="1:45" ht="12.75" customHeight="1">
      <c r="A733" s="37" t="s">
        <v>2514</v>
      </c>
      <c r="B733" s="38" t="s">
        <v>2515</v>
      </c>
      <c r="C733" s="39">
        <v>745</v>
      </c>
      <c r="D733" s="28" t="s">
        <v>2516</v>
      </c>
      <c r="E733" s="127">
        <v>28689</v>
      </c>
      <c r="F733" s="28">
        <v>22379</v>
      </c>
    </row>
    <row r="734" spans="1:45" s="51" customFormat="1">
      <c r="A734" s="37" t="s">
        <v>2517</v>
      </c>
      <c r="B734" s="38" t="s">
        <v>2518</v>
      </c>
      <c r="C734" s="39">
        <v>745</v>
      </c>
      <c r="D734" s="50" t="s">
        <v>2519</v>
      </c>
      <c r="E734" s="127">
        <v>28689</v>
      </c>
      <c r="F734" s="28">
        <v>22379</v>
      </c>
      <c r="G734" s="133"/>
      <c r="H734" s="133"/>
      <c r="I734" s="133"/>
      <c r="J734" s="133"/>
      <c r="K734" s="133"/>
      <c r="L734" s="133"/>
      <c r="M734" s="133"/>
      <c r="N734" s="133"/>
      <c r="O734" s="133"/>
      <c r="P734" s="133"/>
      <c r="Q734" s="133"/>
      <c r="R734" s="133"/>
      <c r="S734" s="133"/>
      <c r="T734" s="133"/>
      <c r="U734" s="133"/>
      <c r="V734" s="133"/>
      <c r="W734" s="133"/>
      <c r="X734" s="133"/>
      <c r="Y734" s="133"/>
      <c r="Z734" s="133"/>
      <c r="AA734" s="133"/>
      <c r="AB734" s="133"/>
      <c r="AC734" s="133"/>
      <c r="AD734" s="133"/>
      <c r="AE734" s="133"/>
      <c r="AF734" s="133"/>
      <c r="AG734" s="133"/>
      <c r="AH734" s="133"/>
      <c r="AI734" s="133"/>
      <c r="AJ734" s="133"/>
      <c r="AK734" s="133"/>
      <c r="AL734" s="133"/>
      <c r="AM734" s="133"/>
      <c r="AN734" s="133"/>
      <c r="AO734" s="133"/>
      <c r="AP734" s="133"/>
      <c r="AQ734" s="133"/>
      <c r="AR734" s="133"/>
      <c r="AS734" s="133"/>
    </row>
    <row r="735" spans="1:45" s="51" customFormat="1">
      <c r="A735" s="37" t="s">
        <v>2520</v>
      </c>
      <c r="B735" s="38" t="s">
        <v>2521</v>
      </c>
      <c r="C735" s="39">
        <v>745</v>
      </c>
      <c r="D735" s="50" t="s">
        <v>2522</v>
      </c>
      <c r="E735" s="127">
        <v>28689</v>
      </c>
      <c r="F735" s="28">
        <v>22379</v>
      </c>
      <c r="G735" s="133"/>
      <c r="H735" s="133"/>
      <c r="I735" s="133"/>
      <c r="J735" s="133"/>
      <c r="K735" s="133"/>
      <c r="L735" s="133"/>
      <c r="M735" s="133"/>
      <c r="N735" s="133"/>
      <c r="O735" s="133"/>
      <c r="P735" s="133"/>
      <c r="Q735" s="133"/>
      <c r="R735" s="133"/>
      <c r="S735" s="133"/>
      <c r="T735" s="133"/>
      <c r="U735" s="133"/>
      <c r="V735" s="133"/>
      <c r="W735" s="133"/>
      <c r="X735" s="133"/>
      <c r="Y735" s="133"/>
      <c r="Z735" s="133"/>
      <c r="AA735" s="133"/>
      <c r="AB735" s="133"/>
      <c r="AC735" s="133"/>
      <c r="AD735" s="133"/>
      <c r="AE735" s="133"/>
      <c r="AF735" s="133"/>
      <c r="AG735" s="133"/>
      <c r="AH735" s="133"/>
      <c r="AI735" s="133"/>
      <c r="AJ735" s="133"/>
      <c r="AK735" s="133"/>
      <c r="AL735" s="133"/>
      <c r="AM735" s="133"/>
      <c r="AN735" s="133"/>
      <c r="AO735" s="133"/>
      <c r="AP735" s="133"/>
      <c r="AQ735" s="133"/>
      <c r="AR735" s="133"/>
      <c r="AS735" s="133"/>
    </row>
    <row r="736" spans="1:45" s="51" customFormat="1">
      <c r="A736" s="37" t="s">
        <v>2523</v>
      </c>
      <c r="B736" s="38" t="s">
        <v>2524</v>
      </c>
      <c r="C736" s="39">
        <v>745</v>
      </c>
      <c r="D736" s="50" t="s">
        <v>2525</v>
      </c>
      <c r="E736" s="127">
        <v>28689</v>
      </c>
      <c r="F736" s="28">
        <v>22379</v>
      </c>
      <c r="G736" s="133"/>
      <c r="H736" s="133"/>
      <c r="I736" s="133"/>
      <c r="J736" s="133"/>
      <c r="K736" s="133"/>
      <c r="L736" s="133"/>
      <c r="M736" s="133"/>
      <c r="N736" s="133"/>
      <c r="O736" s="133"/>
      <c r="P736" s="133"/>
      <c r="Q736" s="133"/>
      <c r="R736" s="133"/>
      <c r="S736" s="133"/>
      <c r="T736" s="133"/>
      <c r="U736" s="133"/>
      <c r="V736" s="133"/>
      <c r="W736" s="133"/>
      <c r="X736" s="133"/>
      <c r="Y736" s="133"/>
      <c r="Z736" s="133"/>
      <c r="AA736" s="133"/>
      <c r="AB736" s="133"/>
      <c r="AC736" s="133"/>
      <c r="AD736" s="133"/>
      <c r="AE736" s="133"/>
      <c r="AF736" s="133"/>
      <c r="AG736" s="133"/>
      <c r="AH736" s="133"/>
      <c r="AI736" s="133"/>
      <c r="AJ736" s="133"/>
      <c r="AK736" s="133"/>
      <c r="AL736" s="133"/>
      <c r="AM736" s="133"/>
      <c r="AN736" s="133"/>
      <c r="AO736" s="133"/>
      <c r="AP736" s="133"/>
      <c r="AQ736" s="133"/>
      <c r="AR736" s="133"/>
      <c r="AS736" s="133"/>
    </row>
    <row r="737" spans="1:45" s="51" customFormat="1">
      <c r="A737" s="37" t="s">
        <v>2526</v>
      </c>
      <c r="B737" s="38" t="s">
        <v>2527</v>
      </c>
      <c r="C737" s="39">
        <v>745</v>
      </c>
      <c r="D737" s="50" t="s">
        <v>2528</v>
      </c>
      <c r="E737" s="127">
        <v>28689</v>
      </c>
      <c r="F737" s="28">
        <v>22379</v>
      </c>
      <c r="G737" s="133"/>
      <c r="H737" s="133"/>
      <c r="I737" s="133"/>
      <c r="J737" s="133"/>
      <c r="K737" s="133"/>
      <c r="L737" s="133"/>
      <c r="M737" s="133"/>
      <c r="N737" s="133"/>
      <c r="O737" s="133"/>
      <c r="P737" s="133"/>
      <c r="Q737" s="133"/>
      <c r="R737" s="133"/>
      <c r="S737" s="133"/>
      <c r="T737" s="133"/>
      <c r="U737" s="133"/>
      <c r="V737" s="133"/>
      <c r="W737" s="133"/>
      <c r="X737" s="133"/>
      <c r="Y737" s="133"/>
      <c r="Z737" s="133"/>
      <c r="AA737" s="133"/>
      <c r="AB737" s="133"/>
      <c r="AC737" s="133"/>
      <c r="AD737" s="133"/>
      <c r="AE737" s="133"/>
      <c r="AF737" s="133"/>
      <c r="AG737" s="133"/>
      <c r="AH737" s="133"/>
      <c r="AI737" s="133"/>
      <c r="AJ737" s="133"/>
      <c r="AK737" s="133"/>
      <c r="AL737" s="133"/>
      <c r="AM737" s="133"/>
      <c r="AN737" s="133"/>
      <c r="AO737" s="133"/>
      <c r="AP737" s="133"/>
      <c r="AQ737" s="133"/>
      <c r="AR737" s="133"/>
      <c r="AS737" s="133"/>
    </row>
    <row r="738" spans="1:45" s="51" customFormat="1">
      <c r="A738" s="37" t="s">
        <v>2529</v>
      </c>
      <c r="B738" s="38" t="s">
        <v>2530</v>
      </c>
      <c r="C738" s="39">
        <v>745</v>
      </c>
      <c r="D738" s="50" t="s">
        <v>2531</v>
      </c>
      <c r="E738" s="127">
        <v>28689</v>
      </c>
      <c r="F738" s="28">
        <v>22379</v>
      </c>
      <c r="G738" s="133"/>
      <c r="H738" s="133"/>
      <c r="I738" s="133"/>
      <c r="J738" s="133"/>
      <c r="K738" s="133"/>
      <c r="L738" s="133"/>
      <c r="M738" s="133"/>
      <c r="N738" s="133"/>
      <c r="O738" s="133"/>
      <c r="P738" s="133"/>
      <c r="Q738" s="133"/>
      <c r="R738" s="133"/>
      <c r="S738" s="133"/>
      <c r="T738" s="133"/>
      <c r="U738" s="133"/>
      <c r="V738" s="133"/>
      <c r="W738" s="133"/>
      <c r="X738" s="133"/>
      <c r="Y738" s="133"/>
      <c r="Z738" s="133"/>
      <c r="AA738" s="133"/>
      <c r="AB738" s="133"/>
      <c r="AC738" s="133"/>
      <c r="AD738" s="133"/>
      <c r="AE738" s="133"/>
      <c r="AF738" s="133"/>
      <c r="AG738" s="133"/>
      <c r="AH738" s="133"/>
      <c r="AI738" s="133"/>
      <c r="AJ738" s="133"/>
      <c r="AK738" s="133"/>
      <c r="AL738" s="133"/>
      <c r="AM738" s="133"/>
      <c r="AN738" s="133"/>
      <c r="AO738" s="133"/>
      <c r="AP738" s="133"/>
      <c r="AQ738" s="133"/>
      <c r="AR738" s="133"/>
      <c r="AS738" s="133"/>
    </row>
    <row r="739" spans="1:45" s="51" customFormat="1">
      <c r="A739" s="37" t="s">
        <v>2532</v>
      </c>
      <c r="B739" s="38" t="s">
        <v>2533</v>
      </c>
      <c r="C739" s="39">
        <v>745</v>
      </c>
      <c r="D739" s="50" t="s">
        <v>2534</v>
      </c>
      <c r="E739" s="127">
        <v>28689</v>
      </c>
      <c r="F739" s="28">
        <v>22379</v>
      </c>
      <c r="G739" s="133"/>
      <c r="H739" s="133"/>
      <c r="I739" s="133"/>
      <c r="J739" s="133"/>
      <c r="K739" s="133"/>
      <c r="L739" s="133"/>
      <c r="M739" s="133"/>
      <c r="N739" s="133"/>
      <c r="O739" s="133"/>
      <c r="P739" s="133"/>
      <c r="Q739" s="133"/>
      <c r="R739" s="133"/>
      <c r="S739" s="133"/>
      <c r="T739" s="133"/>
      <c r="U739" s="133"/>
      <c r="V739" s="133"/>
      <c r="W739" s="133"/>
      <c r="X739" s="133"/>
      <c r="Y739" s="133"/>
      <c r="Z739" s="133"/>
      <c r="AA739" s="133"/>
      <c r="AB739" s="133"/>
      <c r="AC739" s="133"/>
      <c r="AD739" s="133"/>
      <c r="AE739" s="133"/>
      <c r="AF739" s="133"/>
      <c r="AG739" s="133"/>
      <c r="AH739" s="133"/>
      <c r="AI739" s="133"/>
      <c r="AJ739" s="133"/>
      <c r="AK739" s="133"/>
      <c r="AL739" s="133"/>
      <c r="AM739" s="133"/>
      <c r="AN739" s="133"/>
      <c r="AO739" s="133"/>
      <c r="AP739" s="133"/>
      <c r="AQ739" s="133"/>
      <c r="AR739" s="133"/>
      <c r="AS739" s="133"/>
    </row>
    <row r="740" spans="1:45" s="51" customFormat="1">
      <c r="A740" s="37" t="s">
        <v>2535</v>
      </c>
      <c r="B740" s="38" t="s">
        <v>2536</v>
      </c>
      <c r="C740" s="39">
        <v>745</v>
      </c>
      <c r="D740" s="50" t="s">
        <v>2537</v>
      </c>
      <c r="E740" s="127">
        <v>28689</v>
      </c>
      <c r="F740" s="28">
        <v>22379</v>
      </c>
      <c r="G740" s="133"/>
      <c r="H740" s="133"/>
      <c r="I740" s="133"/>
      <c r="J740" s="133"/>
      <c r="K740" s="133"/>
      <c r="L740" s="133"/>
      <c r="M740" s="133"/>
      <c r="N740" s="133"/>
      <c r="O740" s="133"/>
      <c r="P740" s="133"/>
      <c r="Q740" s="133"/>
      <c r="R740" s="133"/>
      <c r="S740" s="133"/>
      <c r="T740" s="133"/>
      <c r="U740" s="133"/>
      <c r="V740" s="133"/>
      <c r="W740" s="133"/>
      <c r="X740" s="133"/>
      <c r="Y740" s="133"/>
      <c r="Z740" s="133"/>
      <c r="AA740" s="133"/>
      <c r="AB740" s="133"/>
      <c r="AC740" s="133"/>
      <c r="AD740" s="133"/>
      <c r="AE740" s="133"/>
      <c r="AF740" s="133"/>
      <c r="AG740" s="133"/>
      <c r="AH740" s="133"/>
      <c r="AI740" s="133"/>
      <c r="AJ740" s="133"/>
      <c r="AK740" s="133"/>
      <c r="AL740" s="133"/>
      <c r="AM740" s="133"/>
      <c r="AN740" s="133"/>
      <c r="AO740" s="133"/>
      <c r="AP740" s="133"/>
      <c r="AQ740" s="133"/>
      <c r="AR740" s="133"/>
      <c r="AS740" s="133"/>
    </row>
    <row r="741" spans="1:45" s="51" customFormat="1">
      <c r="A741" s="37" t="s">
        <v>2538</v>
      </c>
      <c r="B741" s="38" t="s">
        <v>2539</v>
      </c>
      <c r="C741" s="39">
        <v>745</v>
      </c>
      <c r="D741" s="50" t="s">
        <v>2540</v>
      </c>
      <c r="E741" s="127">
        <v>28689</v>
      </c>
      <c r="F741" s="28">
        <v>22379</v>
      </c>
      <c r="G741" s="133"/>
      <c r="H741" s="133"/>
      <c r="I741" s="133"/>
      <c r="J741" s="133"/>
      <c r="K741" s="133"/>
      <c r="L741" s="133"/>
      <c r="M741" s="133"/>
      <c r="N741" s="133"/>
      <c r="O741" s="133"/>
      <c r="P741" s="133"/>
      <c r="Q741" s="133"/>
      <c r="R741" s="133"/>
      <c r="S741" s="133"/>
      <c r="T741" s="133"/>
      <c r="U741" s="133"/>
      <c r="V741" s="133"/>
      <c r="W741" s="133"/>
      <c r="X741" s="133"/>
      <c r="Y741" s="133"/>
      <c r="Z741" s="133"/>
      <c r="AA741" s="133"/>
      <c r="AB741" s="133"/>
      <c r="AC741" s="133"/>
      <c r="AD741" s="133"/>
      <c r="AE741" s="133"/>
      <c r="AF741" s="133"/>
      <c r="AG741" s="133"/>
      <c r="AH741" s="133"/>
      <c r="AI741" s="133"/>
      <c r="AJ741" s="133"/>
      <c r="AK741" s="133"/>
      <c r="AL741" s="133"/>
      <c r="AM741" s="133"/>
      <c r="AN741" s="133"/>
      <c r="AO741" s="133"/>
      <c r="AP741" s="133"/>
      <c r="AQ741" s="133"/>
      <c r="AR741" s="133"/>
      <c r="AS741" s="133"/>
    </row>
    <row r="742" spans="1:45" s="51" customFormat="1">
      <c r="A742" s="37" t="s">
        <v>2541</v>
      </c>
      <c r="B742" s="38" t="s">
        <v>2542</v>
      </c>
      <c r="C742" s="39">
        <v>745</v>
      </c>
      <c r="D742" s="50" t="s">
        <v>2543</v>
      </c>
      <c r="E742" s="127">
        <v>28689</v>
      </c>
      <c r="F742" s="28">
        <v>22379</v>
      </c>
      <c r="G742" s="133"/>
      <c r="H742" s="133"/>
      <c r="I742" s="133"/>
      <c r="J742" s="133"/>
      <c r="K742" s="133"/>
      <c r="L742" s="133"/>
      <c r="M742" s="133"/>
      <c r="N742" s="133"/>
      <c r="O742" s="133"/>
      <c r="P742" s="133"/>
      <c r="Q742" s="133"/>
      <c r="R742" s="133"/>
      <c r="S742" s="133"/>
      <c r="T742" s="133"/>
      <c r="U742" s="133"/>
      <c r="V742" s="133"/>
      <c r="W742" s="133"/>
      <c r="X742" s="133"/>
      <c r="Y742" s="133"/>
      <c r="Z742" s="133"/>
      <c r="AA742" s="133"/>
      <c r="AB742" s="133"/>
      <c r="AC742" s="133"/>
      <c r="AD742" s="133"/>
      <c r="AE742" s="133"/>
      <c r="AF742" s="133"/>
      <c r="AG742" s="133"/>
      <c r="AH742" s="133"/>
      <c r="AI742" s="133"/>
      <c r="AJ742" s="133"/>
      <c r="AK742" s="133"/>
      <c r="AL742" s="133"/>
      <c r="AM742" s="133"/>
      <c r="AN742" s="133"/>
      <c r="AO742" s="133"/>
      <c r="AP742" s="133"/>
      <c r="AQ742" s="133"/>
      <c r="AR742" s="133"/>
      <c r="AS742" s="133"/>
    </row>
    <row r="743" spans="1:45" s="51" customFormat="1">
      <c r="A743" s="37" t="s">
        <v>2544</v>
      </c>
      <c r="B743" s="38" t="s">
        <v>2545</v>
      </c>
      <c r="C743" s="39">
        <v>745</v>
      </c>
      <c r="D743" s="50" t="s">
        <v>2546</v>
      </c>
      <c r="E743" s="127">
        <v>28689</v>
      </c>
      <c r="F743" s="28">
        <v>22379</v>
      </c>
      <c r="G743" s="133"/>
      <c r="H743" s="133"/>
      <c r="I743" s="133"/>
      <c r="J743" s="133"/>
      <c r="K743" s="133"/>
      <c r="L743" s="133"/>
      <c r="M743" s="133"/>
      <c r="N743" s="133"/>
      <c r="O743" s="133"/>
      <c r="P743" s="133"/>
      <c r="Q743" s="133"/>
      <c r="R743" s="133"/>
      <c r="S743" s="133"/>
      <c r="T743" s="133"/>
      <c r="U743" s="133"/>
      <c r="V743" s="133"/>
      <c r="W743" s="133"/>
      <c r="X743" s="133"/>
      <c r="Y743" s="133"/>
      <c r="Z743" s="133"/>
      <c r="AA743" s="133"/>
      <c r="AB743" s="133"/>
      <c r="AC743" s="133"/>
      <c r="AD743" s="133"/>
      <c r="AE743" s="133"/>
      <c r="AF743" s="133"/>
      <c r="AG743" s="133"/>
      <c r="AH743" s="133"/>
      <c r="AI743" s="133"/>
      <c r="AJ743" s="133"/>
      <c r="AK743" s="133"/>
      <c r="AL743" s="133"/>
      <c r="AM743" s="133"/>
      <c r="AN743" s="133"/>
      <c r="AO743" s="133"/>
      <c r="AP743" s="133"/>
      <c r="AQ743" s="133"/>
      <c r="AR743" s="133"/>
      <c r="AS743" s="133"/>
    </row>
    <row r="744" spans="1:45" s="51" customFormat="1">
      <c r="A744" s="37" t="s">
        <v>2547</v>
      </c>
      <c r="B744" s="38" t="s">
        <v>2548</v>
      </c>
      <c r="C744" s="39">
        <v>745</v>
      </c>
      <c r="D744" s="50" t="s">
        <v>2549</v>
      </c>
      <c r="E744" s="127">
        <v>28689</v>
      </c>
      <c r="F744" s="28">
        <v>22379</v>
      </c>
      <c r="G744" s="133"/>
      <c r="H744" s="133"/>
      <c r="I744" s="133"/>
      <c r="J744" s="133"/>
      <c r="K744" s="133"/>
      <c r="L744" s="133"/>
      <c r="M744" s="133"/>
      <c r="N744" s="133"/>
      <c r="O744" s="133"/>
      <c r="P744" s="133"/>
      <c r="Q744" s="133"/>
      <c r="R744" s="133"/>
      <c r="S744" s="133"/>
      <c r="T744" s="133"/>
      <c r="U744" s="133"/>
      <c r="V744" s="133"/>
      <c r="W744" s="133"/>
      <c r="X744" s="133"/>
      <c r="Y744" s="133"/>
      <c r="Z744" s="133"/>
      <c r="AA744" s="133"/>
      <c r="AB744" s="133"/>
      <c r="AC744" s="133"/>
      <c r="AD744" s="133"/>
      <c r="AE744" s="133"/>
      <c r="AF744" s="133"/>
      <c r="AG744" s="133"/>
      <c r="AH744" s="133"/>
      <c r="AI744" s="133"/>
      <c r="AJ744" s="133"/>
      <c r="AK744" s="133"/>
      <c r="AL744" s="133"/>
      <c r="AM744" s="133"/>
      <c r="AN744" s="133"/>
      <c r="AO744" s="133"/>
      <c r="AP744" s="133"/>
      <c r="AQ744" s="133"/>
      <c r="AR744" s="133"/>
      <c r="AS744" s="133"/>
    </row>
    <row r="745" spans="1:45" s="51" customFormat="1">
      <c r="A745" s="37" t="s">
        <v>2550</v>
      </c>
      <c r="B745" s="38" t="s">
        <v>2551</v>
      </c>
      <c r="C745" s="39">
        <v>745</v>
      </c>
      <c r="D745" s="50" t="s">
        <v>2552</v>
      </c>
      <c r="E745" s="127">
        <v>28689</v>
      </c>
      <c r="F745" s="28">
        <v>22379</v>
      </c>
      <c r="G745" s="133"/>
      <c r="H745" s="133"/>
      <c r="I745" s="133"/>
      <c r="J745" s="133"/>
      <c r="K745" s="133"/>
      <c r="L745" s="133"/>
      <c r="M745" s="133"/>
      <c r="N745" s="133"/>
      <c r="O745" s="133"/>
      <c r="P745" s="133"/>
      <c r="Q745" s="133"/>
      <c r="R745" s="133"/>
      <c r="S745" s="133"/>
      <c r="T745" s="133"/>
      <c r="U745" s="133"/>
      <c r="V745" s="133"/>
      <c r="W745" s="133"/>
      <c r="X745" s="133"/>
      <c r="Y745" s="133"/>
      <c r="Z745" s="133"/>
      <c r="AA745" s="133"/>
      <c r="AB745" s="133"/>
      <c r="AC745" s="133"/>
      <c r="AD745" s="133"/>
      <c r="AE745" s="133"/>
      <c r="AF745" s="133"/>
      <c r="AG745" s="133"/>
      <c r="AH745" s="133"/>
      <c r="AI745" s="133"/>
      <c r="AJ745" s="133"/>
      <c r="AK745" s="133"/>
      <c r="AL745" s="133"/>
      <c r="AM745" s="133"/>
      <c r="AN745" s="133"/>
      <c r="AO745" s="133"/>
      <c r="AP745" s="133"/>
      <c r="AQ745" s="133"/>
      <c r="AR745" s="133"/>
      <c r="AS745" s="133"/>
    </row>
    <row r="746" spans="1:45" s="51" customFormat="1">
      <c r="A746" s="37" t="s">
        <v>2553</v>
      </c>
      <c r="B746" s="38" t="s">
        <v>2554</v>
      </c>
      <c r="C746" s="39">
        <v>745</v>
      </c>
      <c r="D746" s="50" t="s">
        <v>2555</v>
      </c>
      <c r="E746" s="127">
        <v>28689</v>
      </c>
      <c r="F746" s="28">
        <v>22379</v>
      </c>
      <c r="G746" s="133"/>
      <c r="H746" s="133"/>
      <c r="I746" s="133"/>
      <c r="J746" s="133"/>
      <c r="K746" s="133"/>
      <c r="L746" s="133"/>
      <c r="M746" s="133"/>
      <c r="N746" s="133"/>
      <c r="O746" s="133"/>
      <c r="P746" s="133"/>
      <c r="Q746" s="133"/>
      <c r="R746" s="133"/>
      <c r="S746" s="133"/>
      <c r="T746" s="133"/>
      <c r="U746" s="133"/>
      <c r="V746" s="133"/>
      <c r="W746" s="133"/>
      <c r="X746" s="133"/>
      <c r="Y746" s="133"/>
      <c r="Z746" s="133"/>
      <c r="AA746" s="133"/>
      <c r="AB746" s="133"/>
      <c r="AC746" s="133"/>
      <c r="AD746" s="133"/>
      <c r="AE746" s="133"/>
      <c r="AF746" s="133"/>
      <c r="AG746" s="133"/>
      <c r="AH746" s="133"/>
      <c r="AI746" s="133"/>
      <c r="AJ746" s="133"/>
      <c r="AK746" s="133"/>
      <c r="AL746" s="133"/>
      <c r="AM746" s="133"/>
      <c r="AN746" s="133"/>
      <c r="AO746" s="133"/>
      <c r="AP746" s="133"/>
      <c r="AQ746" s="133"/>
      <c r="AR746" s="133"/>
      <c r="AS746" s="133"/>
    </row>
    <row r="747" spans="1:45" s="51" customFormat="1">
      <c r="A747" s="37" t="s">
        <v>2556</v>
      </c>
      <c r="B747" s="38" t="s">
        <v>2557</v>
      </c>
      <c r="C747" s="39">
        <v>745</v>
      </c>
      <c r="D747" s="50" t="s">
        <v>2558</v>
      </c>
      <c r="E747" s="127">
        <v>28689</v>
      </c>
      <c r="F747" s="28">
        <v>22379</v>
      </c>
      <c r="G747" s="133"/>
      <c r="H747" s="133"/>
      <c r="I747" s="133"/>
      <c r="J747" s="133"/>
      <c r="K747" s="133"/>
      <c r="L747" s="133"/>
      <c r="M747" s="133"/>
      <c r="N747" s="133"/>
      <c r="O747" s="133"/>
      <c r="P747" s="133"/>
      <c r="Q747" s="133"/>
      <c r="R747" s="133"/>
      <c r="S747" s="133"/>
      <c r="T747" s="133"/>
      <c r="U747" s="133"/>
      <c r="V747" s="133"/>
      <c r="W747" s="133"/>
      <c r="X747" s="133"/>
      <c r="Y747" s="133"/>
      <c r="Z747" s="133"/>
      <c r="AA747" s="133"/>
      <c r="AB747" s="133"/>
      <c r="AC747" s="133"/>
      <c r="AD747" s="133"/>
      <c r="AE747" s="133"/>
      <c r="AF747" s="133"/>
      <c r="AG747" s="133"/>
      <c r="AH747" s="133"/>
      <c r="AI747" s="133"/>
      <c r="AJ747" s="133"/>
      <c r="AK747" s="133"/>
      <c r="AL747" s="133"/>
      <c r="AM747" s="133"/>
      <c r="AN747" s="133"/>
      <c r="AO747" s="133"/>
      <c r="AP747" s="133"/>
      <c r="AQ747" s="133"/>
      <c r="AR747" s="133"/>
      <c r="AS747" s="133"/>
    </row>
    <row r="748" spans="1:45" s="51" customFormat="1">
      <c r="A748" s="37" t="s">
        <v>2559</v>
      </c>
      <c r="B748" s="38" t="s">
        <v>2560</v>
      </c>
      <c r="C748" s="39">
        <v>745</v>
      </c>
      <c r="D748" s="50" t="s">
        <v>2561</v>
      </c>
      <c r="E748" s="127">
        <v>28689</v>
      </c>
      <c r="F748" s="28">
        <v>22379</v>
      </c>
      <c r="G748" s="133"/>
      <c r="H748" s="133"/>
      <c r="I748" s="133"/>
      <c r="J748" s="133"/>
      <c r="K748" s="133"/>
      <c r="L748" s="133"/>
      <c r="M748" s="133"/>
      <c r="N748" s="133"/>
      <c r="O748" s="133"/>
      <c r="P748" s="133"/>
      <c r="Q748" s="133"/>
      <c r="R748" s="133"/>
      <c r="S748" s="133"/>
      <c r="T748" s="133"/>
      <c r="U748" s="133"/>
      <c r="V748" s="133"/>
      <c r="W748" s="133"/>
      <c r="X748" s="133"/>
      <c r="Y748" s="133"/>
      <c r="Z748" s="133"/>
      <c r="AA748" s="133"/>
      <c r="AB748" s="133"/>
      <c r="AC748" s="133"/>
      <c r="AD748" s="133"/>
      <c r="AE748" s="133"/>
      <c r="AF748" s="133"/>
      <c r="AG748" s="133"/>
      <c r="AH748" s="133"/>
      <c r="AI748" s="133"/>
      <c r="AJ748" s="133"/>
      <c r="AK748" s="133"/>
      <c r="AL748" s="133"/>
      <c r="AM748" s="133"/>
      <c r="AN748" s="133"/>
      <c r="AO748" s="133"/>
      <c r="AP748" s="133"/>
      <c r="AQ748" s="133"/>
      <c r="AR748" s="133"/>
      <c r="AS748" s="133"/>
    </row>
    <row r="749" spans="1:45" s="51" customFormat="1">
      <c r="A749" s="37" t="s">
        <v>2562</v>
      </c>
      <c r="B749" s="38" t="s">
        <v>2563</v>
      </c>
      <c r="C749" s="39">
        <v>745</v>
      </c>
      <c r="D749" s="50" t="s">
        <v>2564</v>
      </c>
      <c r="E749" s="127">
        <v>28689</v>
      </c>
      <c r="F749" s="28">
        <v>22379</v>
      </c>
      <c r="G749" s="133"/>
      <c r="H749" s="133"/>
      <c r="I749" s="133"/>
      <c r="J749" s="133"/>
      <c r="K749" s="133"/>
      <c r="L749" s="133"/>
      <c r="M749" s="133"/>
      <c r="N749" s="133"/>
      <c r="O749" s="133"/>
      <c r="P749" s="133"/>
      <c r="Q749" s="133"/>
      <c r="R749" s="133"/>
      <c r="S749" s="133"/>
      <c r="T749" s="133"/>
      <c r="U749" s="133"/>
      <c r="V749" s="133"/>
      <c r="W749" s="133"/>
      <c r="X749" s="133"/>
      <c r="Y749" s="133"/>
      <c r="Z749" s="133"/>
      <c r="AA749" s="133"/>
      <c r="AB749" s="133"/>
      <c r="AC749" s="133"/>
      <c r="AD749" s="133"/>
      <c r="AE749" s="133"/>
      <c r="AF749" s="133"/>
      <c r="AG749" s="133"/>
      <c r="AH749" s="133"/>
      <c r="AI749" s="133"/>
      <c r="AJ749" s="133"/>
      <c r="AK749" s="133"/>
      <c r="AL749" s="133"/>
      <c r="AM749" s="133"/>
      <c r="AN749" s="133"/>
      <c r="AO749" s="133"/>
      <c r="AP749" s="133"/>
      <c r="AQ749" s="133"/>
      <c r="AR749" s="133"/>
      <c r="AS749" s="133"/>
    </row>
    <row r="750" spans="1:45" s="51" customFormat="1">
      <c r="A750" s="37" t="s">
        <v>2565</v>
      </c>
      <c r="B750" s="38" t="s">
        <v>2566</v>
      </c>
      <c r="C750" s="39">
        <v>500</v>
      </c>
      <c r="D750" s="50" t="s">
        <v>2567</v>
      </c>
      <c r="E750" s="127">
        <v>16279</v>
      </c>
      <c r="F750" s="28">
        <v>12209</v>
      </c>
      <c r="G750" s="133"/>
      <c r="H750" s="133"/>
      <c r="I750" s="133"/>
      <c r="J750" s="133"/>
      <c r="K750" s="133"/>
      <c r="L750" s="133"/>
      <c r="M750" s="133"/>
      <c r="N750" s="133"/>
      <c r="O750" s="133"/>
      <c r="P750" s="133"/>
      <c r="Q750" s="133"/>
      <c r="R750" s="133"/>
      <c r="S750" s="133"/>
      <c r="T750" s="133"/>
      <c r="U750" s="133"/>
      <c r="V750" s="133"/>
      <c r="W750" s="133"/>
      <c r="X750" s="133"/>
      <c r="Y750" s="133"/>
      <c r="Z750" s="133"/>
      <c r="AA750" s="133"/>
      <c r="AB750" s="133"/>
      <c r="AC750" s="133"/>
      <c r="AD750" s="133"/>
      <c r="AE750" s="133"/>
      <c r="AF750" s="133"/>
      <c r="AG750" s="133"/>
      <c r="AH750" s="133"/>
      <c r="AI750" s="133"/>
      <c r="AJ750" s="133"/>
      <c r="AK750" s="133"/>
      <c r="AL750" s="133"/>
      <c r="AM750" s="133"/>
      <c r="AN750" s="133"/>
      <c r="AO750" s="133"/>
      <c r="AP750" s="133"/>
      <c r="AQ750" s="133"/>
      <c r="AR750" s="133"/>
      <c r="AS750" s="133"/>
    </row>
    <row r="751" spans="1:45" ht="12.75" customHeight="1">
      <c r="A751" s="37" t="s">
        <v>2568</v>
      </c>
      <c r="B751" s="38" t="s">
        <v>2569</v>
      </c>
      <c r="C751" s="39">
        <v>500</v>
      </c>
      <c r="D751" s="28" t="s">
        <v>2570</v>
      </c>
      <c r="E751" s="127">
        <v>17979</v>
      </c>
      <c r="F751" s="28">
        <v>13489</v>
      </c>
    </row>
    <row r="752" spans="1:45" ht="12.75" customHeight="1">
      <c r="A752" s="37" t="s">
        <v>2571</v>
      </c>
      <c r="B752" s="38" t="s">
        <v>2572</v>
      </c>
      <c r="C752" s="39">
        <v>500</v>
      </c>
      <c r="D752" s="28" t="s">
        <v>2573</v>
      </c>
      <c r="E752" s="127">
        <v>17979</v>
      </c>
      <c r="F752" s="28">
        <v>13489</v>
      </c>
    </row>
    <row r="753" spans="1:6" ht="12.75" customHeight="1">
      <c r="A753" s="37" t="s">
        <v>2574</v>
      </c>
      <c r="B753" s="38" t="s">
        <v>2575</v>
      </c>
      <c r="C753" s="39">
        <v>500</v>
      </c>
      <c r="D753" s="28" t="s">
        <v>2576</v>
      </c>
      <c r="E753" s="127">
        <v>17979</v>
      </c>
      <c r="F753" s="28">
        <v>13489</v>
      </c>
    </row>
    <row r="754" spans="1:6" ht="12.75" customHeight="1">
      <c r="A754" s="37" t="s">
        <v>2577</v>
      </c>
      <c r="B754" s="38" t="s">
        <v>2578</v>
      </c>
      <c r="C754" s="39">
        <v>500</v>
      </c>
      <c r="D754" s="28" t="s">
        <v>2579</v>
      </c>
      <c r="E754" s="127">
        <v>17979</v>
      </c>
      <c r="F754" s="28">
        <v>13489</v>
      </c>
    </row>
    <row r="755" spans="1:6" ht="12.75" customHeight="1">
      <c r="A755" s="37" t="s">
        <v>2580</v>
      </c>
      <c r="B755" s="38" t="s">
        <v>2581</v>
      </c>
      <c r="C755" s="39">
        <v>500</v>
      </c>
      <c r="D755" s="28" t="s">
        <v>2582</v>
      </c>
      <c r="E755" s="127">
        <v>17979</v>
      </c>
      <c r="F755" s="28">
        <v>13489</v>
      </c>
    </row>
    <row r="756" spans="1:6" ht="12.75" customHeight="1">
      <c r="A756" s="37" t="s">
        <v>2583</v>
      </c>
      <c r="B756" s="38" t="s">
        <v>2584</v>
      </c>
      <c r="C756" s="39">
        <v>500</v>
      </c>
      <c r="D756" s="28" t="s">
        <v>2585</v>
      </c>
      <c r="E756" s="127">
        <v>17979</v>
      </c>
      <c r="F756" s="28">
        <v>13489</v>
      </c>
    </row>
    <row r="757" spans="1:6" ht="12.75" customHeight="1">
      <c r="A757" s="37" t="s">
        <v>2586</v>
      </c>
      <c r="B757" s="38" t="s">
        <v>2587</v>
      </c>
      <c r="C757" s="39">
        <v>500</v>
      </c>
      <c r="D757" s="28" t="s">
        <v>2588</v>
      </c>
      <c r="E757" s="127">
        <v>17979</v>
      </c>
      <c r="F757" s="28">
        <v>13489</v>
      </c>
    </row>
    <row r="758" spans="1:6" ht="12.75" customHeight="1">
      <c r="A758" s="37" t="s">
        <v>2589</v>
      </c>
      <c r="B758" s="38" t="s">
        <v>2590</v>
      </c>
      <c r="C758" s="39">
        <v>500</v>
      </c>
      <c r="D758" s="28" t="s">
        <v>2591</v>
      </c>
      <c r="E758" s="127">
        <v>17979</v>
      </c>
      <c r="F758" s="28">
        <v>13489</v>
      </c>
    </row>
    <row r="759" spans="1:6" ht="12.75" customHeight="1">
      <c r="A759" s="37" t="s">
        <v>2592</v>
      </c>
      <c r="B759" s="38" t="s">
        <v>2593</v>
      </c>
      <c r="C759" s="39">
        <v>500</v>
      </c>
      <c r="D759" s="28" t="s">
        <v>2594</v>
      </c>
      <c r="E759" s="127">
        <v>17979</v>
      </c>
      <c r="F759" s="28">
        <v>13489</v>
      </c>
    </row>
    <row r="760" spans="1:6" ht="12.75" customHeight="1">
      <c r="A760" s="37" t="s">
        <v>2595</v>
      </c>
      <c r="B760" s="38" t="s">
        <v>2596</v>
      </c>
      <c r="C760" s="39">
        <v>500</v>
      </c>
      <c r="D760" s="28" t="s">
        <v>2597</v>
      </c>
      <c r="E760" s="127">
        <v>17979</v>
      </c>
      <c r="F760" s="28">
        <v>13489</v>
      </c>
    </row>
    <row r="761" spans="1:6" ht="12.75" customHeight="1">
      <c r="A761" s="37" t="s">
        <v>2598</v>
      </c>
      <c r="B761" s="38" t="s">
        <v>2599</v>
      </c>
      <c r="C761" s="39">
        <v>500</v>
      </c>
      <c r="D761" s="28" t="s">
        <v>2600</v>
      </c>
      <c r="E761" s="127">
        <v>17979</v>
      </c>
      <c r="F761" s="28">
        <v>13489</v>
      </c>
    </row>
    <row r="762" spans="1:6" ht="12.75" customHeight="1">
      <c r="A762" s="37" t="s">
        <v>2601</v>
      </c>
      <c r="B762" s="38" t="s">
        <v>2602</v>
      </c>
      <c r="C762" s="39">
        <v>500</v>
      </c>
      <c r="D762" s="28" t="s">
        <v>2603</v>
      </c>
      <c r="E762" s="127">
        <v>17979</v>
      </c>
      <c r="F762" s="28">
        <v>13489</v>
      </c>
    </row>
    <row r="763" spans="1:6" ht="12.75" customHeight="1">
      <c r="A763" s="37" t="s">
        <v>2604</v>
      </c>
      <c r="B763" s="38" t="s">
        <v>2605</v>
      </c>
      <c r="C763" s="39">
        <v>500</v>
      </c>
      <c r="D763" s="28" t="s">
        <v>2606</v>
      </c>
      <c r="E763" s="127">
        <v>17979</v>
      </c>
      <c r="F763" s="28">
        <v>13489</v>
      </c>
    </row>
    <row r="764" spans="1:6" ht="12.75" customHeight="1">
      <c r="A764" s="37" t="s">
        <v>2607</v>
      </c>
      <c r="B764" s="38" t="s">
        <v>2608</v>
      </c>
      <c r="C764" s="39">
        <v>500</v>
      </c>
      <c r="D764" s="28" t="s">
        <v>2609</v>
      </c>
      <c r="E764" s="127">
        <v>17979</v>
      </c>
      <c r="F764" s="28">
        <v>13489</v>
      </c>
    </row>
    <row r="765" spans="1:6" ht="12.75" customHeight="1">
      <c r="A765" s="37" t="s">
        <v>2610</v>
      </c>
      <c r="B765" s="38" t="s">
        <v>2611</v>
      </c>
      <c r="C765" s="39">
        <v>500</v>
      </c>
      <c r="D765" s="28" t="s">
        <v>2612</v>
      </c>
      <c r="E765" s="127">
        <v>17979</v>
      </c>
      <c r="F765" s="28">
        <v>13489</v>
      </c>
    </row>
    <row r="766" spans="1:6" ht="12.75" customHeight="1">
      <c r="A766" s="37" t="s">
        <v>2613</v>
      </c>
      <c r="B766" s="38" t="s">
        <v>2614</v>
      </c>
      <c r="C766" s="39">
        <v>500</v>
      </c>
      <c r="D766" s="28" t="s">
        <v>2615</v>
      </c>
      <c r="E766" s="127">
        <v>17979</v>
      </c>
      <c r="F766" s="28">
        <v>13489</v>
      </c>
    </row>
    <row r="767" spans="1:6" ht="12.75" customHeight="1">
      <c r="A767" s="37" t="s">
        <v>2616</v>
      </c>
      <c r="B767" s="38" t="s">
        <v>2617</v>
      </c>
      <c r="C767" s="39">
        <v>500</v>
      </c>
      <c r="D767" s="28" t="s">
        <v>2618</v>
      </c>
      <c r="E767" s="127">
        <v>17979</v>
      </c>
      <c r="F767" s="28">
        <v>13489</v>
      </c>
    </row>
    <row r="768" spans="1:6" ht="12.75" customHeight="1">
      <c r="A768" s="37" t="s">
        <v>2619</v>
      </c>
      <c r="B768" s="38" t="s">
        <v>2620</v>
      </c>
      <c r="C768" s="39">
        <v>500</v>
      </c>
      <c r="D768" s="28" t="s">
        <v>2621</v>
      </c>
      <c r="E768" s="127">
        <v>17979</v>
      </c>
      <c r="F768" s="28">
        <v>13489</v>
      </c>
    </row>
    <row r="769" spans="1:45" ht="12.75" customHeight="1">
      <c r="A769" s="37" t="s">
        <v>2622</v>
      </c>
      <c r="B769" s="38" t="s">
        <v>2623</v>
      </c>
      <c r="C769" s="39">
        <v>500</v>
      </c>
      <c r="D769" s="28" t="s">
        <v>2624</v>
      </c>
      <c r="E769" s="127">
        <v>16279</v>
      </c>
      <c r="F769" s="28">
        <v>12209</v>
      </c>
    </row>
    <row r="770" spans="1:45" ht="12.75" customHeight="1">
      <c r="A770" s="37" t="s">
        <v>2625</v>
      </c>
      <c r="B770" s="38" t="s">
        <v>2626</v>
      </c>
      <c r="C770" s="39">
        <v>500</v>
      </c>
      <c r="D770" s="28" t="s">
        <v>2627</v>
      </c>
      <c r="E770" s="127">
        <v>17979</v>
      </c>
      <c r="F770" s="28">
        <v>13489</v>
      </c>
    </row>
    <row r="771" spans="1:45" ht="12.75" customHeight="1">
      <c r="A771" s="37" t="s">
        <v>2628</v>
      </c>
      <c r="B771" s="38" t="s">
        <v>2629</v>
      </c>
      <c r="C771" s="39">
        <v>500</v>
      </c>
      <c r="D771" s="28" t="s">
        <v>2630</v>
      </c>
      <c r="E771" s="127">
        <v>17979</v>
      </c>
      <c r="F771" s="28">
        <v>13489</v>
      </c>
    </row>
    <row r="772" spans="1:45" s="51" customFormat="1">
      <c r="A772" s="37" t="s">
        <v>2631</v>
      </c>
      <c r="B772" s="38" t="s">
        <v>2632</v>
      </c>
      <c r="C772" s="39">
        <v>500</v>
      </c>
      <c r="D772" s="50" t="s">
        <v>2633</v>
      </c>
      <c r="E772" s="127">
        <v>17979</v>
      </c>
      <c r="F772" s="28">
        <v>13489</v>
      </c>
      <c r="G772" s="133"/>
      <c r="H772" s="133"/>
      <c r="I772" s="133"/>
      <c r="J772" s="133"/>
      <c r="K772" s="133"/>
      <c r="L772" s="133"/>
      <c r="M772" s="133"/>
      <c r="N772" s="133"/>
      <c r="O772" s="133"/>
      <c r="P772" s="133"/>
      <c r="Q772" s="133"/>
      <c r="R772" s="133"/>
      <c r="S772" s="133"/>
      <c r="T772" s="133"/>
      <c r="U772" s="133"/>
      <c r="V772" s="133"/>
      <c r="W772" s="133"/>
      <c r="X772" s="133"/>
      <c r="Y772" s="133"/>
      <c r="Z772" s="133"/>
      <c r="AA772" s="133"/>
      <c r="AB772" s="133"/>
      <c r="AC772" s="133"/>
      <c r="AD772" s="133"/>
      <c r="AE772" s="133"/>
      <c r="AF772" s="133"/>
      <c r="AG772" s="133"/>
      <c r="AH772" s="133"/>
      <c r="AI772" s="133"/>
      <c r="AJ772" s="133"/>
      <c r="AK772" s="133"/>
      <c r="AL772" s="133"/>
      <c r="AM772" s="133"/>
      <c r="AN772" s="133"/>
      <c r="AO772" s="133"/>
      <c r="AP772" s="133"/>
      <c r="AQ772" s="133"/>
      <c r="AR772" s="133"/>
      <c r="AS772" s="133"/>
    </row>
    <row r="773" spans="1:45" s="51" customFormat="1">
      <c r="A773" s="37" t="s">
        <v>2634</v>
      </c>
      <c r="B773" s="38" t="s">
        <v>2635</v>
      </c>
      <c r="C773" s="39">
        <v>500</v>
      </c>
      <c r="D773" s="50" t="s">
        <v>2636</v>
      </c>
      <c r="E773" s="127">
        <v>17979</v>
      </c>
      <c r="F773" s="28">
        <v>13489</v>
      </c>
      <c r="G773" s="133"/>
      <c r="H773" s="133"/>
      <c r="I773" s="133"/>
      <c r="J773" s="133"/>
      <c r="K773" s="133"/>
      <c r="L773" s="133"/>
      <c r="M773" s="133"/>
      <c r="N773" s="133"/>
      <c r="O773" s="133"/>
      <c r="P773" s="133"/>
      <c r="Q773" s="133"/>
      <c r="R773" s="133"/>
      <c r="S773" s="133"/>
      <c r="T773" s="133"/>
      <c r="U773" s="133"/>
      <c r="V773" s="133"/>
      <c r="W773" s="133"/>
      <c r="X773" s="133"/>
      <c r="Y773" s="133"/>
      <c r="Z773" s="133"/>
      <c r="AA773" s="133"/>
      <c r="AB773" s="133"/>
      <c r="AC773" s="133"/>
      <c r="AD773" s="133"/>
      <c r="AE773" s="133"/>
      <c r="AF773" s="133"/>
      <c r="AG773" s="133"/>
      <c r="AH773" s="133"/>
      <c r="AI773" s="133"/>
      <c r="AJ773" s="133"/>
      <c r="AK773" s="133"/>
      <c r="AL773" s="133"/>
      <c r="AM773" s="133"/>
      <c r="AN773" s="133"/>
      <c r="AO773" s="133"/>
      <c r="AP773" s="133"/>
      <c r="AQ773" s="133"/>
      <c r="AR773" s="133"/>
      <c r="AS773" s="133"/>
    </row>
    <row r="774" spans="1:45" s="51" customFormat="1">
      <c r="A774" s="37" t="s">
        <v>2637</v>
      </c>
      <c r="B774" s="38" t="s">
        <v>2638</v>
      </c>
      <c r="C774" s="39">
        <v>500</v>
      </c>
      <c r="D774" s="50" t="s">
        <v>2639</v>
      </c>
      <c r="E774" s="127">
        <v>17979</v>
      </c>
      <c r="F774" s="28">
        <v>13489</v>
      </c>
      <c r="G774" s="133"/>
      <c r="H774" s="133"/>
      <c r="I774" s="133"/>
      <c r="J774" s="133"/>
      <c r="K774" s="133"/>
      <c r="L774" s="133"/>
      <c r="M774" s="133"/>
      <c r="N774" s="133"/>
      <c r="O774" s="133"/>
      <c r="P774" s="133"/>
      <c r="Q774" s="133"/>
      <c r="R774" s="133"/>
      <c r="S774" s="133"/>
      <c r="T774" s="133"/>
      <c r="U774" s="133"/>
      <c r="V774" s="133"/>
      <c r="W774" s="133"/>
      <c r="X774" s="133"/>
      <c r="Y774" s="133"/>
      <c r="Z774" s="133"/>
      <c r="AA774" s="133"/>
      <c r="AB774" s="133"/>
      <c r="AC774" s="133"/>
      <c r="AD774" s="133"/>
      <c r="AE774" s="133"/>
      <c r="AF774" s="133"/>
      <c r="AG774" s="133"/>
      <c r="AH774" s="133"/>
      <c r="AI774" s="133"/>
      <c r="AJ774" s="133"/>
      <c r="AK774" s="133"/>
      <c r="AL774" s="133"/>
      <c r="AM774" s="133"/>
      <c r="AN774" s="133"/>
      <c r="AO774" s="133"/>
      <c r="AP774" s="133"/>
      <c r="AQ774" s="133"/>
      <c r="AR774" s="133"/>
      <c r="AS774" s="133"/>
    </row>
    <row r="775" spans="1:45" s="51" customFormat="1">
      <c r="A775" s="37" t="s">
        <v>2640</v>
      </c>
      <c r="B775" s="38" t="s">
        <v>2641</v>
      </c>
      <c r="C775" s="39">
        <v>500</v>
      </c>
      <c r="D775" s="50" t="s">
        <v>2642</v>
      </c>
      <c r="E775" s="127">
        <v>17979</v>
      </c>
      <c r="F775" s="28">
        <v>13489</v>
      </c>
      <c r="G775" s="133"/>
      <c r="H775" s="133"/>
      <c r="I775" s="133"/>
      <c r="J775" s="133"/>
      <c r="K775" s="133"/>
      <c r="L775" s="133"/>
      <c r="M775" s="133"/>
      <c r="N775" s="133"/>
      <c r="O775" s="133"/>
      <c r="P775" s="133"/>
      <c r="Q775" s="133"/>
      <c r="R775" s="133"/>
      <c r="S775" s="133"/>
      <c r="T775" s="133"/>
      <c r="U775" s="133"/>
      <c r="V775" s="133"/>
      <c r="W775" s="133"/>
      <c r="X775" s="133"/>
      <c r="Y775" s="133"/>
      <c r="Z775" s="133"/>
      <c r="AA775" s="133"/>
      <c r="AB775" s="133"/>
      <c r="AC775" s="133"/>
      <c r="AD775" s="133"/>
      <c r="AE775" s="133"/>
      <c r="AF775" s="133"/>
      <c r="AG775" s="133"/>
      <c r="AH775" s="133"/>
      <c r="AI775" s="133"/>
      <c r="AJ775" s="133"/>
      <c r="AK775" s="133"/>
      <c r="AL775" s="133"/>
      <c r="AM775" s="133"/>
      <c r="AN775" s="133"/>
      <c r="AO775" s="133"/>
      <c r="AP775" s="133"/>
      <c r="AQ775" s="133"/>
      <c r="AR775" s="133"/>
      <c r="AS775" s="133"/>
    </row>
    <row r="776" spans="1:45" s="51" customFormat="1">
      <c r="A776" s="37" t="s">
        <v>2643</v>
      </c>
      <c r="B776" s="38" t="s">
        <v>2644</v>
      </c>
      <c r="C776" s="39">
        <v>500</v>
      </c>
      <c r="D776" s="50" t="s">
        <v>2645</v>
      </c>
      <c r="E776" s="127">
        <v>17979</v>
      </c>
      <c r="F776" s="28">
        <v>13489</v>
      </c>
      <c r="G776" s="133"/>
      <c r="H776" s="133"/>
      <c r="I776" s="133"/>
      <c r="J776" s="133"/>
      <c r="K776" s="133"/>
      <c r="L776" s="133"/>
      <c r="M776" s="133"/>
      <c r="N776" s="133"/>
      <c r="O776" s="133"/>
      <c r="P776" s="133"/>
      <c r="Q776" s="133"/>
      <c r="R776" s="133"/>
      <c r="S776" s="133"/>
      <c r="T776" s="133"/>
      <c r="U776" s="133"/>
      <c r="V776" s="133"/>
      <c r="W776" s="133"/>
      <c r="X776" s="133"/>
      <c r="Y776" s="133"/>
      <c r="Z776" s="133"/>
      <c r="AA776" s="133"/>
      <c r="AB776" s="133"/>
      <c r="AC776" s="133"/>
      <c r="AD776" s="133"/>
      <c r="AE776" s="133"/>
      <c r="AF776" s="133"/>
      <c r="AG776" s="133"/>
      <c r="AH776" s="133"/>
      <c r="AI776" s="133"/>
      <c r="AJ776" s="133"/>
      <c r="AK776" s="133"/>
      <c r="AL776" s="133"/>
      <c r="AM776" s="133"/>
      <c r="AN776" s="133"/>
      <c r="AO776" s="133"/>
      <c r="AP776" s="133"/>
      <c r="AQ776" s="133"/>
      <c r="AR776" s="133"/>
      <c r="AS776" s="133"/>
    </row>
    <row r="777" spans="1:45" s="51" customFormat="1">
      <c r="A777" s="37" t="s">
        <v>2646</v>
      </c>
      <c r="B777" s="38" t="s">
        <v>2647</v>
      </c>
      <c r="C777" s="39">
        <v>500</v>
      </c>
      <c r="D777" s="50" t="s">
        <v>2648</v>
      </c>
      <c r="E777" s="127">
        <v>17979</v>
      </c>
      <c r="F777" s="28">
        <v>13489</v>
      </c>
      <c r="G777" s="133"/>
      <c r="H777" s="133"/>
      <c r="I777" s="133"/>
      <c r="J777" s="133"/>
      <c r="K777" s="133"/>
      <c r="L777" s="133"/>
      <c r="M777" s="133"/>
      <c r="N777" s="133"/>
      <c r="O777" s="133"/>
      <c r="P777" s="133"/>
      <c r="Q777" s="133"/>
      <c r="R777" s="133"/>
      <c r="S777" s="133"/>
      <c r="T777" s="133"/>
      <c r="U777" s="133"/>
      <c r="V777" s="133"/>
      <c r="W777" s="133"/>
      <c r="X777" s="133"/>
      <c r="Y777" s="133"/>
      <c r="Z777" s="133"/>
      <c r="AA777" s="133"/>
      <c r="AB777" s="133"/>
      <c r="AC777" s="133"/>
      <c r="AD777" s="133"/>
      <c r="AE777" s="133"/>
      <c r="AF777" s="133"/>
      <c r="AG777" s="133"/>
      <c r="AH777" s="133"/>
      <c r="AI777" s="133"/>
      <c r="AJ777" s="133"/>
      <c r="AK777" s="133"/>
      <c r="AL777" s="133"/>
      <c r="AM777" s="133"/>
      <c r="AN777" s="133"/>
      <c r="AO777" s="133"/>
      <c r="AP777" s="133"/>
      <c r="AQ777" s="133"/>
      <c r="AR777" s="133"/>
      <c r="AS777" s="133"/>
    </row>
    <row r="778" spans="1:45" s="51" customFormat="1">
      <c r="A778" s="37" t="s">
        <v>2649</v>
      </c>
      <c r="B778" s="38" t="s">
        <v>2650</v>
      </c>
      <c r="C778" s="39">
        <v>500</v>
      </c>
      <c r="D778" s="50" t="s">
        <v>2651</v>
      </c>
      <c r="E778" s="127">
        <v>17979</v>
      </c>
      <c r="F778" s="28">
        <v>13489</v>
      </c>
      <c r="G778" s="133"/>
      <c r="H778" s="133"/>
      <c r="I778" s="133"/>
      <c r="J778" s="133"/>
      <c r="K778" s="133"/>
      <c r="L778" s="133"/>
      <c r="M778" s="133"/>
      <c r="N778" s="133"/>
      <c r="O778" s="133"/>
      <c r="P778" s="133"/>
      <c r="Q778" s="133"/>
      <c r="R778" s="133"/>
      <c r="S778" s="133"/>
      <c r="T778" s="133"/>
      <c r="U778" s="133"/>
      <c r="V778" s="133"/>
      <c r="W778" s="133"/>
      <c r="X778" s="133"/>
      <c r="Y778" s="133"/>
      <c r="Z778" s="133"/>
      <c r="AA778" s="133"/>
      <c r="AB778" s="133"/>
      <c r="AC778" s="133"/>
      <c r="AD778" s="133"/>
      <c r="AE778" s="133"/>
      <c r="AF778" s="133"/>
      <c r="AG778" s="133"/>
      <c r="AH778" s="133"/>
      <c r="AI778" s="133"/>
      <c r="AJ778" s="133"/>
      <c r="AK778" s="133"/>
      <c r="AL778" s="133"/>
      <c r="AM778" s="133"/>
      <c r="AN778" s="133"/>
      <c r="AO778" s="133"/>
      <c r="AP778" s="133"/>
      <c r="AQ778" s="133"/>
      <c r="AR778" s="133"/>
      <c r="AS778" s="133"/>
    </row>
    <row r="779" spans="1:45" s="51" customFormat="1">
      <c r="A779" s="37" t="s">
        <v>2652</v>
      </c>
      <c r="B779" s="38" t="s">
        <v>2653</v>
      </c>
      <c r="C779" s="39">
        <v>500</v>
      </c>
      <c r="D779" s="50" t="s">
        <v>2654</v>
      </c>
      <c r="E779" s="127">
        <v>17979</v>
      </c>
      <c r="F779" s="28">
        <v>13489</v>
      </c>
      <c r="G779" s="133"/>
      <c r="H779" s="133"/>
      <c r="I779" s="133"/>
      <c r="J779" s="133"/>
      <c r="K779" s="133"/>
      <c r="L779" s="133"/>
      <c r="M779" s="133"/>
      <c r="N779" s="133"/>
      <c r="O779" s="133"/>
      <c r="P779" s="133"/>
      <c r="Q779" s="133"/>
      <c r="R779" s="133"/>
      <c r="S779" s="133"/>
      <c r="T779" s="133"/>
      <c r="U779" s="133"/>
      <c r="V779" s="133"/>
      <c r="W779" s="133"/>
      <c r="X779" s="133"/>
      <c r="Y779" s="133"/>
      <c r="Z779" s="133"/>
      <c r="AA779" s="133"/>
      <c r="AB779" s="133"/>
      <c r="AC779" s="133"/>
      <c r="AD779" s="133"/>
      <c r="AE779" s="133"/>
      <c r="AF779" s="133"/>
      <c r="AG779" s="133"/>
      <c r="AH779" s="133"/>
      <c r="AI779" s="133"/>
      <c r="AJ779" s="133"/>
      <c r="AK779" s="133"/>
      <c r="AL779" s="133"/>
      <c r="AM779" s="133"/>
      <c r="AN779" s="133"/>
      <c r="AO779" s="133"/>
      <c r="AP779" s="133"/>
      <c r="AQ779" s="133"/>
      <c r="AR779" s="133"/>
      <c r="AS779" s="133"/>
    </row>
    <row r="780" spans="1:45" s="51" customFormat="1">
      <c r="A780" s="37" t="s">
        <v>2655</v>
      </c>
      <c r="B780" s="38" t="s">
        <v>2656</v>
      </c>
      <c r="C780" s="39">
        <v>500</v>
      </c>
      <c r="D780" s="50" t="s">
        <v>2657</v>
      </c>
      <c r="E780" s="127">
        <v>17979</v>
      </c>
      <c r="F780" s="28">
        <v>13489</v>
      </c>
      <c r="G780" s="133"/>
      <c r="H780" s="133"/>
      <c r="I780" s="133"/>
      <c r="J780" s="133"/>
      <c r="K780" s="133"/>
      <c r="L780" s="133"/>
      <c r="M780" s="133"/>
      <c r="N780" s="133"/>
      <c r="O780" s="133"/>
      <c r="P780" s="133"/>
      <c r="Q780" s="133"/>
      <c r="R780" s="133"/>
      <c r="S780" s="133"/>
      <c r="T780" s="133"/>
      <c r="U780" s="133"/>
      <c r="V780" s="133"/>
      <c r="W780" s="133"/>
      <c r="X780" s="133"/>
      <c r="Y780" s="133"/>
      <c r="Z780" s="133"/>
      <c r="AA780" s="133"/>
      <c r="AB780" s="133"/>
      <c r="AC780" s="133"/>
      <c r="AD780" s="133"/>
      <c r="AE780" s="133"/>
      <c r="AF780" s="133"/>
      <c r="AG780" s="133"/>
      <c r="AH780" s="133"/>
      <c r="AI780" s="133"/>
      <c r="AJ780" s="133"/>
      <c r="AK780" s="133"/>
      <c r="AL780" s="133"/>
      <c r="AM780" s="133"/>
      <c r="AN780" s="133"/>
      <c r="AO780" s="133"/>
      <c r="AP780" s="133"/>
      <c r="AQ780" s="133"/>
      <c r="AR780" s="133"/>
      <c r="AS780" s="133"/>
    </row>
    <row r="781" spans="1:45" s="51" customFormat="1">
      <c r="A781" s="37" t="s">
        <v>2658</v>
      </c>
      <c r="B781" s="38" t="s">
        <v>2659</v>
      </c>
      <c r="C781" s="39">
        <v>500</v>
      </c>
      <c r="D781" s="50" t="s">
        <v>2660</v>
      </c>
      <c r="E781" s="127">
        <v>17979</v>
      </c>
      <c r="F781" s="28">
        <v>13489</v>
      </c>
      <c r="G781" s="133"/>
      <c r="H781" s="133"/>
      <c r="I781" s="133"/>
      <c r="J781" s="133"/>
      <c r="K781" s="133"/>
      <c r="L781" s="133"/>
      <c r="M781" s="133"/>
      <c r="N781" s="133"/>
      <c r="O781" s="133"/>
      <c r="P781" s="133"/>
      <c r="Q781" s="133"/>
      <c r="R781" s="133"/>
      <c r="S781" s="133"/>
      <c r="T781" s="133"/>
      <c r="U781" s="133"/>
      <c r="V781" s="133"/>
      <c r="W781" s="133"/>
      <c r="X781" s="133"/>
      <c r="Y781" s="133"/>
      <c r="Z781" s="133"/>
      <c r="AA781" s="133"/>
      <c r="AB781" s="133"/>
      <c r="AC781" s="133"/>
      <c r="AD781" s="133"/>
      <c r="AE781" s="133"/>
      <c r="AF781" s="133"/>
      <c r="AG781" s="133"/>
      <c r="AH781" s="133"/>
      <c r="AI781" s="133"/>
      <c r="AJ781" s="133"/>
      <c r="AK781" s="133"/>
      <c r="AL781" s="133"/>
      <c r="AM781" s="133"/>
      <c r="AN781" s="133"/>
      <c r="AO781" s="133"/>
      <c r="AP781" s="133"/>
      <c r="AQ781" s="133"/>
      <c r="AR781" s="133"/>
      <c r="AS781" s="133"/>
    </row>
    <row r="782" spans="1:45" s="51" customFormat="1">
      <c r="A782" s="37" t="s">
        <v>2661</v>
      </c>
      <c r="B782" s="38" t="s">
        <v>2662</v>
      </c>
      <c r="C782" s="39">
        <v>500</v>
      </c>
      <c r="D782" s="50" t="s">
        <v>2663</v>
      </c>
      <c r="E782" s="127">
        <v>17979</v>
      </c>
      <c r="F782" s="28">
        <v>13489</v>
      </c>
      <c r="G782" s="133"/>
      <c r="H782" s="133"/>
      <c r="I782" s="133"/>
      <c r="J782" s="133"/>
      <c r="K782" s="133"/>
      <c r="L782" s="133"/>
      <c r="M782" s="133"/>
      <c r="N782" s="133"/>
      <c r="O782" s="133"/>
      <c r="P782" s="133"/>
      <c r="Q782" s="133"/>
      <c r="R782" s="133"/>
      <c r="S782" s="133"/>
      <c r="T782" s="133"/>
      <c r="U782" s="133"/>
      <c r="V782" s="133"/>
      <c r="W782" s="133"/>
      <c r="X782" s="133"/>
      <c r="Y782" s="133"/>
      <c r="Z782" s="133"/>
      <c r="AA782" s="133"/>
      <c r="AB782" s="133"/>
      <c r="AC782" s="133"/>
      <c r="AD782" s="133"/>
      <c r="AE782" s="133"/>
      <c r="AF782" s="133"/>
      <c r="AG782" s="133"/>
      <c r="AH782" s="133"/>
      <c r="AI782" s="133"/>
      <c r="AJ782" s="133"/>
      <c r="AK782" s="133"/>
      <c r="AL782" s="133"/>
      <c r="AM782" s="133"/>
      <c r="AN782" s="133"/>
      <c r="AO782" s="133"/>
      <c r="AP782" s="133"/>
      <c r="AQ782" s="133"/>
      <c r="AR782" s="133"/>
      <c r="AS782" s="133"/>
    </row>
    <row r="783" spans="1:45" s="51" customFormat="1">
      <c r="A783" s="37" t="s">
        <v>2664</v>
      </c>
      <c r="B783" s="38" t="s">
        <v>2665</v>
      </c>
      <c r="C783" s="39">
        <v>500</v>
      </c>
      <c r="D783" s="50" t="s">
        <v>2666</v>
      </c>
      <c r="E783" s="127">
        <v>17979</v>
      </c>
      <c r="F783" s="28">
        <v>13489</v>
      </c>
      <c r="G783" s="133"/>
      <c r="H783" s="133"/>
      <c r="I783" s="133"/>
      <c r="J783" s="133"/>
      <c r="K783" s="133"/>
      <c r="L783" s="133"/>
      <c r="M783" s="133"/>
      <c r="N783" s="133"/>
      <c r="O783" s="133"/>
      <c r="P783" s="133"/>
      <c r="Q783" s="133"/>
      <c r="R783" s="133"/>
      <c r="S783" s="133"/>
      <c r="T783" s="133"/>
      <c r="U783" s="133"/>
      <c r="V783" s="133"/>
      <c r="W783" s="133"/>
      <c r="X783" s="133"/>
      <c r="Y783" s="133"/>
      <c r="Z783" s="133"/>
      <c r="AA783" s="133"/>
      <c r="AB783" s="133"/>
      <c r="AC783" s="133"/>
      <c r="AD783" s="133"/>
      <c r="AE783" s="133"/>
      <c r="AF783" s="133"/>
      <c r="AG783" s="133"/>
      <c r="AH783" s="133"/>
      <c r="AI783" s="133"/>
      <c r="AJ783" s="133"/>
      <c r="AK783" s="133"/>
      <c r="AL783" s="133"/>
      <c r="AM783" s="133"/>
      <c r="AN783" s="133"/>
      <c r="AO783" s="133"/>
      <c r="AP783" s="133"/>
      <c r="AQ783" s="133"/>
      <c r="AR783" s="133"/>
      <c r="AS783" s="133"/>
    </row>
    <row r="784" spans="1:45" s="51" customFormat="1">
      <c r="A784" s="37" t="s">
        <v>2667</v>
      </c>
      <c r="B784" s="38" t="s">
        <v>2668</v>
      </c>
      <c r="C784" s="39">
        <v>500</v>
      </c>
      <c r="D784" s="50" t="s">
        <v>2669</v>
      </c>
      <c r="E784" s="127">
        <v>17979</v>
      </c>
      <c r="F784" s="28">
        <v>13489</v>
      </c>
      <c r="G784" s="133"/>
      <c r="H784" s="133"/>
      <c r="I784" s="133"/>
      <c r="J784" s="133"/>
      <c r="K784" s="133"/>
      <c r="L784" s="133"/>
      <c r="M784" s="133"/>
      <c r="N784" s="133"/>
      <c r="O784" s="133"/>
      <c r="P784" s="133"/>
      <c r="Q784" s="133"/>
      <c r="R784" s="133"/>
      <c r="S784" s="133"/>
      <c r="T784" s="133"/>
      <c r="U784" s="133"/>
      <c r="V784" s="133"/>
      <c r="W784" s="133"/>
      <c r="X784" s="133"/>
      <c r="Y784" s="133"/>
      <c r="Z784" s="133"/>
      <c r="AA784" s="133"/>
      <c r="AB784" s="133"/>
      <c r="AC784" s="133"/>
      <c r="AD784" s="133"/>
      <c r="AE784" s="133"/>
      <c r="AF784" s="133"/>
      <c r="AG784" s="133"/>
      <c r="AH784" s="133"/>
      <c r="AI784" s="133"/>
      <c r="AJ784" s="133"/>
      <c r="AK784" s="133"/>
      <c r="AL784" s="133"/>
      <c r="AM784" s="133"/>
      <c r="AN784" s="133"/>
      <c r="AO784" s="133"/>
      <c r="AP784" s="133"/>
      <c r="AQ784" s="133"/>
      <c r="AR784" s="133"/>
      <c r="AS784" s="133"/>
    </row>
    <row r="785" spans="1:45" s="51" customFormat="1">
      <c r="A785" s="37" t="s">
        <v>2670</v>
      </c>
      <c r="B785" s="38" t="s">
        <v>2671</v>
      </c>
      <c r="C785" s="39">
        <v>500</v>
      </c>
      <c r="D785" s="50" t="s">
        <v>2672</v>
      </c>
      <c r="E785" s="127">
        <v>17979</v>
      </c>
      <c r="F785" s="28">
        <v>13489</v>
      </c>
      <c r="G785" s="133"/>
      <c r="H785" s="133"/>
      <c r="I785" s="133"/>
      <c r="J785" s="133"/>
      <c r="K785" s="133"/>
      <c r="L785" s="133"/>
      <c r="M785" s="133"/>
      <c r="N785" s="133"/>
      <c r="O785" s="133"/>
      <c r="P785" s="133"/>
      <c r="Q785" s="133"/>
      <c r="R785" s="133"/>
      <c r="S785" s="133"/>
      <c r="T785" s="133"/>
      <c r="U785" s="133"/>
      <c r="V785" s="133"/>
      <c r="W785" s="133"/>
      <c r="X785" s="133"/>
      <c r="Y785" s="133"/>
      <c r="Z785" s="133"/>
      <c r="AA785" s="133"/>
      <c r="AB785" s="133"/>
      <c r="AC785" s="133"/>
      <c r="AD785" s="133"/>
      <c r="AE785" s="133"/>
      <c r="AF785" s="133"/>
      <c r="AG785" s="133"/>
      <c r="AH785" s="133"/>
      <c r="AI785" s="133"/>
      <c r="AJ785" s="133"/>
      <c r="AK785" s="133"/>
      <c r="AL785" s="133"/>
      <c r="AM785" s="133"/>
      <c r="AN785" s="133"/>
      <c r="AO785" s="133"/>
      <c r="AP785" s="133"/>
      <c r="AQ785" s="133"/>
      <c r="AR785" s="133"/>
      <c r="AS785" s="133"/>
    </row>
    <row r="786" spans="1:45" s="51" customFormat="1">
      <c r="A786" s="37" t="s">
        <v>2673</v>
      </c>
      <c r="B786" s="38" t="s">
        <v>2674</v>
      </c>
      <c r="C786" s="39">
        <v>500</v>
      </c>
      <c r="D786" s="50" t="s">
        <v>2675</v>
      </c>
      <c r="E786" s="127">
        <v>17979</v>
      </c>
      <c r="F786" s="28">
        <v>13489</v>
      </c>
      <c r="G786" s="133"/>
      <c r="H786" s="133"/>
      <c r="I786" s="133"/>
      <c r="J786" s="133"/>
      <c r="K786" s="133"/>
      <c r="L786" s="133"/>
      <c r="M786" s="133"/>
      <c r="N786" s="133"/>
      <c r="O786" s="133"/>
      <c r="P786" s="133"/>
      <c r="Q786" s="133"/>
      <c r="R786" s="133"/>
      <c r="S786" s="133"/>
      <c r="T786" s="133"/>
      <c r="U786" s="133"/>
      <c r="V786" s="133"/>
      <c r="W786" s="133"/>
      <c r="X786" s="133"/>
      <c r="Y786" s="133"/>
      <c r="Z786" s="133"/>
      <c r="AA786" s="133"/>
      <c r="AB786" s="133"/>
      <c r="AC786" s="133"/>
      <c r="AD786" s="133"/>
      <c r="AE786" s="133"/>
      <c r="AF786" s="133"/>
      <c r="AG786" s="133"/>
      <c r="AH786" s="133"/>
      <c r="AI786" s="133"/>
      <c r="AJ786" s="133"/>
      <c r="AK786" s="133"/>
      <c r="AL786" s="133"/>
      <c r="AM786" s="133"/>
      <c r="AN786" s="133"/>
      <c r="AO786" s="133"/>
      <c r="AP786" s="133"/>
      <c r="AQ786" s="133"/>
      <c r="AR786" s="133"/>
      <c r="AS786" s="133"/>
    </row>
    <row r="787" spans="1:45" s="51" customFormat="1">
      <c r="A787" s="37" t="s">
        <v>2676</v>
      </c>
      <c r="B787" s="38" t="s">
        <v>2677</v>
      </c>
      <c r="C787" s="39">
        <v>500</v>
      </c>
      <c r="D787" s="50" t="s">
        <v>2678</v>
      </c>
      <c r="E787" s="127">
        <v>17979</v>
      </c>
      <c r="F787" s="28">
        <v>13489</v>
      </c>
      <c r="G787" s="133"/>
      <c r="H787" s="133"/>
      <c r="I787" s="133"/>
      <c r="J787" s="133"/>
      <c r="K787" s="133"/>
      <c r="L787" s="133"/>
      <c r="M787" s="133"/>
      <c r="N787" s="133"/>
      <c r="O787" s="133"/>
      <c r="P787" s="133"/>
      <c r="Q787" s="133"/>
      <c r="R787" s="133"/>
      <c r="S787" s="133"/>
      <c r="T787" s="133"/>
      <c r="U787" s="133"/>
      <c r="V787" s="133"/>
      <c r="W787" s="133"/>
      <c r="X787" s="133"/>
      <c r="Y787" s="133"/>
      <c r="Z787" s="133"/>
      <c r="AA787" s="133"/>
      <c r="AB787" s="133"/>
      <c r="AC787" s="133"/>
      <c r="AD787" s="133"/>
      <c r="AE787" s="133"/>
      <c r="AF787" s="133"/>
      <c r="AG787" s="133"/>
      <c r="AH787" s="133"/>
      <c r="AI787" s="133"/>
      <c r="AJ787" s="133"/>
      <c r="AK787" s="133"/>
      <c r="AL787" s="133"/>
      <c r="AM787" s="133"/>
      <c r="AN787" s="133"/>
      <c r="AO787" s="133"/>
      <c r="AP787" s="133"/>
      <c r="AQ787" s="133"/>
      <c r="AR787" s="133"/>
      <c r="AS787" s="133"/>
    </row>
    <row r="788" spans="1:45" s="51" customFormat="1">
      <c r="A788" s="37" t="s">
        <v>2679</v>
      </c>
      <c r="B788" s="38" t="s">
        <v>2680</v>
      </c>
      <c r="C788" s="39">
        <v>510</v>
      </c>
      <c r="D788" s="50" t="s">
        <v>2681</v>
      </c>
      <c r="E788" s="127">
        <v>18949</v>
      </c>
      <c r="F788" s="28">
        <v>14219</v>
      </c>
      <c r="G788" s="133"/>
      <c r="H788" s="133"/>
      <c r="I788" s="133"/>
      <c r="J788" s="133"/>
      <c r="K788" s="133"/>
      <c r="L788" s="133"/>
      <c r="M788" s="133"/>
      <c r="N788" s="133"/>
      <c r="O788" s="133"/>
      <c r="P788" s="133"/>
      <c r="Q788" s="133"/>
      <c r="R788" s="133"/>
      <c r="S788" s="133"/>
      <c r="T788" s="133"/>
      <c r="U788" s="133"/>
      <c r="V788" s="133"/>
      <c r="W788" s="133"/>
      <c r="X788" s="133"/>
      <c r="Y788" s="133"/>
      <c r="Z788" s="133"/>
      <c r="AA788" s="133"/>
      <c r="AB788" s="133"/>
      <c r="AC788" s="133"/>
      <c r="AD788" s="133"/>
      <c r="AE788" s="133"/>
      <c r="AF788" s="133"/>
      <c r="AG788" s="133"/>
      <c r="AH788" s="133"/>
      <c r="AI788" s="133"/>
      <c r="AJ788" s="133"/>
      <c r="AK788" s="133"/>
      <c r="AL788" s="133"/>
      <c r="AM788" s="133"/>
      <c r="AN788" s="133"/>
      <c r="AO788" s="133"/>
      <c r="AP788" s="133"/>
      <c r="AQ788" s="133"/>
      <c r="AR788" s="133"/>
      <c r="AS788" s="133"/>
    </row>
    <row r="789" spans="1:45" ht="12.75" customHeight="1">
      <c r="A789" s="37" t="s">
        <v>2682</v>
      </c>
      <c r="B789" s="38" t="s">
        <v>2683</v>
      </c>
      <c r="C789" s="39">
        <v>510</v>
      </c>
      <c r="D789" s="28" t="s">
        <v>2684</v>
      </c>
      <c r="E789" s="127">
        <v>20649</v>
      </c>
      <c r="F789" s="28">
        <v>15489</v>
      </c>
    </row>
    <row r="790" spans="1:45" ht="12.75" customHeight="1">
      <c r="A790" s="37" t="s">
        <v>2685</v>
      </c>
      <c r="B790" s="38" t="s">
        <v>2686</v>
      </c>
      <c r="C790" s="39">
        <v>510</v>
      </c>
      <c r="D790" s="28" t="s">
        <v>2687</v>
      </c>
      <c r="E790" s="127">
        <v>20649</v>
      </c>
      <c r="F790" s="28">
        <v>15489</v>
      </c>
    </row>
    <row r="791" spans="1:45" ht="12.75" customHeight="1">
      <c r="A791" s="37" t="s">
        <v>2688</v>
      </c>
      <c r="B791" s="38" t="s">
        <v>2689</v>
      </c>
      <c r="C791" s="39">
        <v>510</v>
      </c>
      <c r="D791" s="28" t="s">
        <v>2690</v>
      </c>
      <c r="E791" s="127">
        <v>20649</v>
      </c>
      <c r="F791" s="28">
        <v>15489</v>
      </c>
    </row>
    <row r="792" spans="1:45" ht="12.75" customHeight="1">
      <c r="A792" s="37" t="s">
        <v>2691</v>
      </c>
      <c r="B792" s="38" t="s">
        <v>2692</v>
      </c>
      <c r="C792" s="39">
        <v>510</v>
      </c>
      <c r="D792" s="28" t="s">
        <v>2693</v>
      </c>
      <c r="E792" s="127">
        <v>20649</v>
      </c>
      <c r="F792" s="28">
        <v>15489</v>
      </c>
    </row>
    <row r="793" spans="1:45" ht="12.75" customHeight="1">
      <c r="A793" s="37" t="s">
        <v>2694</v>
      </c>
      <c r="B793" s="38" t="s">
        <v>2695</v>
      </c>
      <c r="C793" s="39">
        <v>510</v>
      </c>
      <c r="D793" s="28" t="s">
        <v>2696</v>
      </c>
      <c r="E793" s="127">
        <v>20649</v>
      </c>
      <c r="F793" s="28">
        <v>15489</v>
      </c>
    </row>
    <row r="794" spans="1:45" ht="12.75" customHeight="1">
      <c r="A794" s="37" t="s">
        <v>2697</v>
      </c>
      <c r="B794" s="38" t="s">
        <v>2698</v>
      </c>
      <c r="C794" s="39">
        <v>510</v>
      </c>
      <c r="D794" s="28" t="s">
        <v>2699</v>
      </c>
      <c r="E794" s="127">
        <v>20649</v>
      </c>
      <c r="F794" s="28">
        <v>15489</v>
      </c>
    </row>
    <row r="795" spans="1:45" ht="12.75" customHeight="1">
      <c r="A795" s="37" t="s">
        <v>2700</v>
      </c>
      <c r="B795" s="38" t="s">
        <v>2701</v>
      </c>
      <c r="C795" s="39">
        <v>510</v>
      </c>
      <c r="D795" s="28" t="s">
        <v>2702</v>
      </c>
      <c r="E795" s="127">
        <v>20649</v>
      </c>
      <c r="F795" s="28">
        <v>15489</v>
      </c>
    </row>
    <row r="796" spans="1:45" ht="12.75" customHeight="1">
      <c r="A796" s="37" t="s">
        <v>2703</v>
      </c>
      <c r="B796" s="38" t="s">
        <v>2704</v>
      </c>
      <c r="C796" s="39">
        <v>510</v>
      </c>
      <c r="D796" s="28" t="s">
        <v>2705</v>
      </c>
      <c r="E796" s="127">
        <v>20649</v>
      </c>
      <c r="F796" s="28">
        <v>15489</v>
      </c>
    </row>
    <row r="797" spans="1:45" ht="12.75" customHeight="1">
      <c r="A797" s="37" t="s">
        <v>2706</v>
      </c>
      <c r="B797" s="38" t="s">
        <v>2707</v>
      </c>
      <c r="C797" s="39">
        <v>510</v>
      </c>
      <c r="D797" s="28" t="s">
        <v>2708</v>
      </c>
      <c r="E797" s="127">
        <v>20649</v>
      </c>
      <c r="F797" s="28">
        <v>15489</v>
      </c>
    </row>
    <row r="798" spans="1:45" ht="12.75" customHeight="1">
      <c r="A798" s="37" t="s">
        <v>2709</v>
      </c>
      <c r="B798" s="38" t="s">
        <v>2710</v>
      </c>
      <c r="C798" s="39">
        <v>510</v>
      </c>
      <c r="D798" s="28" t="s">
        <v>2711</v>
      </c>
      <c r="E798" s="127">
        <v>20649</v>
      </c>
      <c r="F798" s="28">
        <v>15489</v>
      </c>
    </row>
    <row r="799" spans="1:45" ht="12.75" customHeight="1">
      <c r="A799" s="37" t="s">
        <v>2712</v>
      </c>
      <c r="B799" s="38" t="s">
        <v>2713</v>
      </c>
      <c r="C799" s="39">
        <v>510</v>
      </c>
      <c r="D799" s="28" t="s">
        <v>2714</v>
      </c>
      <c r="E799" s="127">
        <v>20649</v>
      </c>
      <c r="F799" s="28">
        <v>15489</v>
      </c>
    </row>
    <row r="800" spans="1:45" ht="12.75" customHeight="1">
      <c r="A800" s="37" t="s">
        <v>2715</v>
      </c>
      <c r="B800" s="38" t="s">
        <v>2716</v>
      </c>
      <c r="C800" s="39">
        <v>510</v>
      </c>
      <c r="D800" s="28" t="s">
        <v>2717</v>
      </c>
      <c r="E800" s="127">
        <v>20649</v>
      </c>
      <c r="F800" s="28">
        <v>15489</v>
      </c>
    </row>
    <row r="801" spans="1:45" ht="12.75" customHeight="1">
      <c r="A801" s="37" t="s">
        <v>2718</v>
      </c>
      <c r="B801" s="38" t="s">
        <v>2719</v>
      </c>
      <c r="C801" s="39">
        <v>510</v>
      </c>
      <c r="D801" s="28" t="s">
        <v>2720</v>
      </c>
      <c r="E801" s="127">
        <v>20649</v>
      </c>
      <c r="F801" s="28">
        <v>15489</v>
      </c>
    </row>
    <row r="802" spans="1:45" ht="12.75" customHeight="1">
      <c r="A802" s="37" t="s">
        <v>2721</v>
      </c>
      <c r="B802" s="38" t="s">
        <v>2722</v>
      </c>
      <c r="C802" s="39">
        <v>510</v>
      </c>
      <c r="D802" s="28" t="s">
        <v>2723</v>
      </c>
      <c r="E802" s="127">
        <v>20649</v>
      </c>
      <c r="F802" s="28">
        <v>15489</v>
      </c>
    </row>
    <row r="803" spans="1:45" ht="12.75" customHeight="1">
      <c r="A803" s="37" t="s">
        <v>2724</v>
      </c>
      <c r="B803" s="38" t="s">
        <v>2725</v>
      </c>
      <c r="C803" s="39">
        <v>510</v>
      </c>
      <c r="D803" s="28" t="s">
        <v>2726</v>
      </c>
      <c r="E803" s="127">
        <v>20649</v>
      </c>
      <c r="F803" s="28">
        <v>15489</v>
      </c>
    </row>
    <row r="804" spans="1:45" ht="12.75" customHeight="1">
      <c r="A804" s="37" t="s">
        <v>2727</v>
      </c>
      <c r="B804" s="38" t="s">
        <v>2728</v>
      </c>
      <c r="C804" s="39">
        <v>510</v>
      </c>
      <c r="D804" s="28" t="s">
        <v>2729</v>
      </c>
      <c r="E804" s="127">
        <v>20649</v>
      </c>
      <c r="F804" s="28">
        <v>15489</v>
      </c>
    </row>
    <row r="805" spans="1:45" ht="12.75" customHeight="1">
      <c r="A805" s="37" t="s">
        <v>2730</v>
      </c>
      <c r="B805" s="38" t="s">
        <v>2731</v>
      </c>
      <c r="C805" s="39">
        <v>510</v>
      </c>
      <c r="D805" s="28" t="s">
        <v>2732</v>
      </c>
      <c r="E805" s="127">
        <v>20649</v>
      </c>
      <c r="F805" s="28">
        <v>15489</v>
      </c>
    </row>
    <row r="806" spans="1:45" ht="12.75" customHeight="1">
      <c r="A806" s="37" t="s">
        <v>2733</v>
      </c>
      <c r="B806" s="38" t="s">
        <v>2734</v>
      </c>
      <c r="C806" s="39">
        <v>510</v>
      </c>
      <c r="D806" s="28" t="s">
        <v>2735</v>
      </c>
      <c r="E806" s="127">
        <v>20649</v>
      </c>
      <c r="F806" s="28">
        <v>15489</v>
      </c>
    </row>
    <row r="807" spans="1:45" ht="12.75" customHeight="1">
      <c r="A807" s="37" t="s">
        <v>2736</v>
      </c>
      <c r="B807" s="38" t="s">
        <v>2737</v>
      </c>
      <c r="C807" s="39">
        <v>510</v>
      </c>
      <c r="D807" s="28" t="s">
        <v>2738</v>
      </c>
      <c r="E807" s="127">
        <v>18949</v>
      </c>
      <c r="F807" s="28">
        <v>14219</v>
      </c>
    </row>
    <row r="808" spans="1:45" ht="12.75" customHeight="1">
      <c r="A808" s="37" t="s">
        <v>2739</v>
      </c>
      <c r="B808" s="38" t="s">
        <v>2740</v>
      </c>
      <c r="C808" s="39">
        <v>510</v>
      </c>
      <c r="D808" s="28" t="s">
        <v>2741</v>
      </c>
      <c r="E808" s="127">
        <v>20649</v>
      </c>
      <c r="F808" s="28">
        <v>15489</v>
      </c>
    </row>
    <row r="809" spans="1:45" ht="12.75" customHeight="1">
      <c r="A809" s="37" t="s">
        <v>2742</v>
      </c>
      <c r="B809" s="38" t="s">
        <v>2743</v>
      </c>
      <c r="C809" s="39">
        <v>510</v>
      </c>
      <c r="D809" s="28" t="s">
        <v>2744</v>
      </c>
      <c r="E809" s="127">
        <v>20649</v>
      </c>
      <c r="F809" s="28">
        <v>15489</v>
      </c>
    </row>
    <row r="810" spans="1:45" s="51" customFormat="1">
      <c r="A810" s="37" t="s">
        <v>2745</v>
      </c>
      <c r="B810" s="38" t="s">
        <v>2746</v>
      </c>
      <c r="C810" s="39">
        <v>510</v>
      </c>
      <c r="D810" s="50" t="s">
        <v>2747</v>
      </c>
      <c r="E810" s="127">
        <v>20649</v>
      </c>
      <c r="F810" s="28">
        <v>15489</v>
      </c>
      <c r="G810" s="133"/>
      <c r="H810" s="133"/>
      <c r="I810" s="133"/>
      <c r="J810" s="133"/>
      <c r="K810" s="133"/>
      <c r="L810" s="133"/>
      <c r="M810" s="133"/>
      <c r="N810" s="133"/>
      <c r="O810" s="133"/>
      <c r="P810" s="133"/>
      <c r="Q810" s="133"/>
      <c r="R810" s="133"/>
      <c r="S810" s="133"/>
      <c r="T810" s="133"/>
      <c r="U810" s="133"/>
      <c r="V810" s="133"/>
      <c r="W810" s="133"/>
      <c r="X810" s="133"/>
      <c r="Y810" s="133"/>
      <c r="Z810" s="133"/>
      <c r="AA810" s="133"/>
      <c r="AB810" s="133"/>
      <c r="AC810" s="133"/>
      <c r="AD810" s="133"/>
      <c r="AE810" s="133"/>
      <c r="AF810" s="133"/>
      <c r="AG810" s="133"/>
      <c r="AH810" s="133"/>
      <c r="AI810" s="133"/>
      <c r="AJ810" s="133"/>
      <c r="AK810" s="133"/>
      <c r="AL810" s="133"/>
      <c r="AM810" s="133"/>
      <c r="AN810" s="133"/>
      <c r="AO810" s="133"/>
      <c r="AP810" s="133"/>
      <c r="AQ810" s="133"/>
      <c r="AR810" s="133"/>
      <c r="AS810" s="133"/>
    </row>
    <row r="811" spans="1:45" s="51" customFormat="1">
      <c r="A811" s="37" t="s">
        <v>2748</v>
      </c>
      <c r="B811" s="38" t="s">
        <v>2749</v>
      </c>
      <c r="C811" s="39">
        <v>510</v>
      </c>
      <c r="D811" s="50" t="s">
        <v>2750</v>
      </c>
      <c r="E811" s="127">
        <v>20649</v>
      </c>
      <c r="F811" s="28">
        <v>15489</v>
      </c>
      <c r="G811" s="133"/>
      <c r="H811" s="133"/>
      <c r="I811" s="133"/>
      <c r="J811" s="133"/>
      <c r="K811" s="133"/>
      <c r="L811" s="133"/>
      <c r="M811" s="133"/>
      <c r="N811" s="133"/>
      <c r="O811" s="133"/>
      <c r="P811" s="133"/>
      <c r="Q811" s="133"/>
      <c r="R811" s="133"/>
      <c r="S811" s="133"/>
      <c r="T811" s="133"/>
      <c r="U811" s="133"/>
      <c r="V811" s="133"/>
      <c r="W811" s="133"/>
      <c r="X811" s="133"/>
      <c r="Y811" s="133"/>
      <c r="Z811" s="133"/>
      <c r="AA811" s="133"/>
      <c r="AB811" s="133"/>
      <c r="AC811" s="133"/>
      <c r="AD811" s="133"/>
      <c r="AE811" s="133"/>
      <c r="AF811" s="133"/>
      <c r="AG811" s="133"/>
      <c r="AH811" s="133"/>
      <c r="AI811" s="133"/>
      <c r="AJ811" s="133"/>
      <c r="AK811" s="133"/>
      <c r="AL811" s="133"/>
      <c r="AM811" s="133"/>
      <c r="AN811" s="133"/>
      <c r="AO811" s="133"/>
      <c r="AP811" s="133"/>
      <c r="AQ811" s="133"/>
      <c r="AR811" s="133"/>
      <c r="AS811" s="133"/>
    </row>
    <row r="812" spans="1:45" s="51" customFormat="1">
      <c r="A812" s="37" t="s">
        <v>2751</v>
      </c>
      <c r="B812" s="38" t="s">
        <v>2752</v>
      </c>
      <c r="C812" s="39">
        <v>510</v>
      </c>
      <c r="D812" s="50" t="s">
        <v>2753</v>
      </c>
      <c r="E812" s="127">
        <v>20649</v>
      </c>
      <c r="F812" s="28">
        <v>15489</v>
      </c>
      <c r="G812" s="133"/>
      <c r="H812" s="133"/>
      <c r="I812" s="133"/>
      <c r="J812" s="133"/>
      <c r="K812" s="133"/>
      <c r="L812" s="133"/>
      <c r="M812" s="133"/>
      <c r="N812" s="133"/>
      <c r="O812" s="133"/>
      <c r="P812" s="133"/>
      <c r="Q812" s="133"/>
      <c r="R812" s="133"/>
      <c r="S812" s="133"/>
      <c r="T812" s="133"/>
      <c r="U812" s="133"/>
      <c r="V812" s="133"/>
      <c r="W812" s="133"/>
      <c r="X812" s="133"/>
      <c r="Y812" s="133"/>
      <c r="Z812" s="133"/>
      <c r="AA812" s="133"/>
      <c r="AB812" s="133"/>
      <c r="AC812" s="133"/>
      <c r="AD812" s="133"/>
      <c r="AE812" s="133"/>
      <c r="AF812" s="133"/>
      <c r="AG812" s="133"/>
      <c r="AH812" s="133"/>
      <c r="AI812" s="133"/>
      <c r="AJ812" s="133"/>
      <c r="AK812" s="133"/>
      <c r="AL812" s="133"/>
      <c r="AM812" s="133"/>
      <c r="AN812" s="133"/>
      <c r="AO812" s="133"/>
      <c r="AP812" s="133"/>
      <c r="AQ812" s="133"/>
      <c r="AR812" s="133"/>
      <c r="AS812" s="133"/>
    </row>
    <row r="813" spans="1:45" s="51" customFormat="1">
      <c r="A813" s="37" t="s">
        <v>2754</v>
      </c>
      <c r="B813" s="38" t="s">
        <v>2755</v>
      </c>
      <c r="C813" s="39">
        <v>510</v>
      </c>
      <c r="D813" s="50" t="s">
        <v>2756</v>
      </c>
      <c r="E813" s="127">
        <v>20649</v>
      </c>
      <c r="F813" s="28">
        <v>15489</v>
      </c>
      <c r="G813" s="133"/>
      <c r="H813" s="133"/>
      <c r="I813" s="133"/>
      <c r="J813" s="133"/>
      <c r="K813" s="133"/>
      <c r="L813" s="133"/>
      <c r="M813" s="133"/>
      <c r="N813" s="133"/>
      <c r="O813" s="133"/>
      <c r="P813" s="133"/>
      <c r="Q813" s="133"/>
      <c r="R813" s="133"/>
      <c r="S813" s="133"/>
      <c r="T813" s="133"/>
      <c r="U813" s="133"/>
      <c r="V813" s="133"/>
      <c r="W813" s="133"/>
      <c r="X813" s="133"/>
      <c r="Y813" s="133"/>
      <c r="Z813" s="133"/>
      <c r="AA813" s="133"/>
      <c r="AB813" s="133"/>
      <c r="AC813" s="133"/>
      <c r="AD813" s="133"/>
      <c r="AE813" s="133"/>
      <c r="AF813" s="133"/>
      <c r="AG813" s="133"/>
      <c r="AH813" s="133"/>
      <c r="AI813" s="133"/>
      <c r="AJ813" s="133"/>
      <c r="AK813" s="133"/>
      <c r="AL813" s="133"/>
      <c r="AM813" s="133"/>
      <c r="AN813" s="133"/>
      <c r="AO813" s="133"/>
      <c r="AP813" s="133"/>
      <c r="AQ813" s="133"/>
      <c r="AR813" s="133"/>
      <c r="AS813" s="133"/>
    </row>
    <row r="814" spans="1:45" s="51" customFormat="1">
      <c r="A814" s="37" t="s">
        <v>2757</v>
      </c>
      <c r="B814" s="38" t="s">
        <v>2758</v>
      </c>
      <c r="C814" s="39">
        <v>510</v>
      </c>
      <c r="D814" s="50" t="s">
        <v>2759</v>
      </c>
      <c r="E814" s="127">
        <v>20649</v>
      </c>
      <c r="F814" s="28">
        <v>15489</v>
      </c>
      <c r="G814" s="133"/>
      <c r="H814" s="133"/>
      <c r="I814" s="133"/>
      <c r="J814" s="133"/>
      <c r="K814" s="133"/>
      <c r="L814" s="133"/>
      <c r="M814" s="133"/>
      <c r="N814" s="133"/>
      <c r="O814" s="133"/>
      <c r="P814" s="133"/>
      <c r="Q814" s="133"/>
      <c r="R814" s="133"/>
      <c r="S814" s="133"/>
      <c r="T814" s="133"/>
      <c r="U814" s="133"/>
      <c r="V814" s="133"/>
      <c r="W814" s="133"/>
      <c r="X814" s="133"/>
      <c r="Y814" s="133"/>
      <c r="Z814" s="133"/>
      <c r="AA814" s="133"/>
      <c r="AB814" s="133"/>
      <c r="AC814" s="133"/>
      <c r="AD814" s="133"/>
      <c r="AE814" s="133"/>
      <c r="AF814" s="133"/>
      <c r="AG814" s="133"/>
      <c r="AH814" s="133"/>
      <c r="AI814" s="133"/>
      <c r="AJ814" s="133"/>
      <c r="AK814" s="133"/>
      <c r="AL814" s="133"/>
      <c r="AM814" s="133"/>
      <c r="AN814" s="133"/>
      <c r="AO814" s="133"/>
      <c r="AP814" s="133"/>
      <c r="AQ814" s="133"/>
      <c r="AR814" s="133"/>
      <c r="AS814" s="133"/>
    </row>
    <row r="815" spans="1:45" s="51" customFormat="1">
      <c r="A815" s="37" t="s">
        <v>2760</v>
      </c>
      <c r="B815" s="38" t="s">
        <v>2761</v>
      </c>
      <c r="C815" s="39">
        <v>510</v>
      </c>
      <c r="D815" s="50" t="s">
        <v>2762</v>
      </c>
      <c r="E815" s="127">
        <v>20649</v>
      </c>
      <c r="F815" s="28">
        <v>15489</v>
      </c>
      <c r="G815" s="133"/>
      <c r="H815" s="133"/>
      <c r="I815" s="133"/>
      <c r="J815" s="133"/>
      <c r="K815" s="133"/>
      <c r="L815" s="133"/>
      <c r="M815" s="133"/>
      <c r="N815" s="133"/>
      <c r="O815" s="133"/>
      <c r="P815" s="133"/>
      <c r="Q815" s="133"/>
      <c r="R815" s="133"/>
      <c r="S815" s="133"/>
      <c r="T815" s="133"/>
      <c r="U815" s="133"/>
      <c r="V815" s="133"/>
      <c r="W815" s="133"/>
      <c r="X815" s="133"/>
      <c r="Y815" s="133"/>
      <c r="Z815" s="133"/>
      <c r="AA815" s="133"/>
      <c r="AB815" s="133"/>
      <c r="AC815" s="133"/>
      <c r="AD815" s="133"/>
      <c r="AE815" s="133"/>
      <c r="AF815" s="133"/>
      <c r="AG815" s="133"/>
      <c r="AH815" s="133"/>
      <c r="AI815" s="133"/>
      <c r="AJ815" s="133"/>
      <c r="AK815" s="133"/>
      <c r="AL815" s="133"/>
      <c r="AM815" s="133"/>
      <c r="AN815" s="133"/>
      <c r="AO815" s="133"/>
      <c r="AP815" s="133"/>
      <c r="AQ815" s="133"/>
      <c r="AR815" s="133"/>
      <c r="AS815" s="133"/>
    </row>
    <row r="816" spans="1:45" s="51" customFormat="1">
      <c r="A816" s="37" t="s">
        <v>2763</v>
      </c>
      <c r="B816" s="38" t="s">
        <v>2764</v>
      </c>
      <c r="C816" s="39">
        <v>510</v>
      </c>
      <c r="D816" s="50" t="s">
        <v>2765</v>
      </c>
      <c r="E816" s="127">
        <v>20649</v>
      </c>
      <c r="F816" s="28">
        <v>15489</v>
      </c>
      <c r="G816" s="133"/>
      <c r="H816" s="133"/>
      <c r="I816" s="133"/>
      <c r="J816" s="133"/>
      <c r="K816" s="133"/>
      <c r="L816" s="133"/>
      <c r="M816" s="133"/>
      <c r="N816" s="133"/>
      <c r="O816" s="133"/>
      <c r="P816" s="133"/>
      <c r="Q816" s="133"/>
      <c r="R816" s="133"/>
      <c r="S816" s="133"/>
      <c r="T816" s="133"/>
      <c r="U816" s="133"/>
      <c r="V816" s="133"/>
      <c r="W816" s="133"/>
      <c r="X816" s="133"/>
      <c r="Y816" s="133"/>
      <c r="Z816" s="133"/>
      <c r="AA816" s="133"/>
      <c r="AB816" s="133"/>
      <c r="AC816" s="133"/>
      <c r="AD816" s="133"/>
      <c r="AE816" s="133"/>
      <c r="AF816" s="133"/>
      <c r="AG816" s="133"/>
      <c r="AH816" s="133"/>
      <c r="AI816" s="133"/>
      <c r="AJ816" s="133"/>
      <c r="AK816" s="133"/>
      <c r="AL816" s="133"/>
      <c r="AM816" s="133"/>
      <c r="AN816" s="133"/>
      <c r="AO816" s="133"/>
      <c r="AP816" s="133"/>
      <c r="AQ816" s="133"/>
      <c r="AR816" s="133"/>
      <c r="AS816" s="133"/>
    </row>
    <row r="817" spans="1:45" s="51" customFormat="1">
      <c r="A817" s="37" t="s">
        <v>2766</v>
      </c>
      <c r="B817" s="38" t="s">
        <v>2767</v>
      </c>
      <c r="C817" s="39">
        <v>510</v>
      </c>
      <c r="D817" s="50" t="s">
        <v>2768</v>
      </c>
      <c r="E817" s="127">
        <v>20649</v>
      </c>
      <c r="F817" s="28">
        <v>15489</v>
      </c>
      <c r="G817" s="133"/>
      <c r="H817" s="133"/>
      <c r="I817" s="133"/>
      <c r="J817" s="133"/>
      <c r="K817" s="133"/>
      <c r="L817" s="133"/>
      <c r="M817" s="133"/>
      <c r="N817" s="133"/>
      <c r="O817" s="133"/>
      <c r="P817" s="133"/>
      <c r="Q817" s="133"/>
      <c r="R817" s="133"/>
      <c r="S817" s="133"/>
      <c r="T817" s="133"/>
      <c r="U817" s="133"/>
      <c r="V817" s="133"/>
      <c r="W817" s="133"/>
      <c r="X817" s="133"/>
      <c r="Y817" s="133"/>
      <c r="Z817" s="133"/>
      <c r="AA817" s="133"/>
      <c r="AB817" s="133"/>
      <c r="AC817" s="133"/>
      <c r="AD817" s="133"/>
      <c r="AE817" s="133"/>
      <c r="AF817" s="133"/>
      <c r="AG817" s="133"/>
      <c r="AH817" s="133"/>
      <c r="AI817" s="133"/>
      <c r="AJ817" s="133"/>
      <c r="AK817" s="133"/>
      <c r="AL817" s="133"/>
      <c r="AM817" s="133"/>
      <c r="AN817" s="133"/>
      <c r="AO817" s="133"/>
      <c r="AP817" s="133"/>
      <c r="AQ817" s="133"/>
      <c r="AR817" s="133"/>
      <c r="AS817" s="133"/>
    </row>
    <row r="818" spans="1:45" s="51" customFormat="1">
      <c r="A818" s="37" t="s">
        <v>2769</v>
      </c>
      <c r="B818" s="38" t="s">
        <v>2770</v>
      </c>
      <c r="C818" s="39">
        <v>510</v>
      </c>
      <c r="D818" s="50" t="s">
        <v>2771</v>
      </c>
      <c r="E818" s="127">
        <v>20649</v>
      </c>
      <c r="F818" s="28">
        <v>15489</v>
      </c>
      <c r="G818" s="133"/>
      <c r="H818" s="133"/>
      <c r="I818" s="133"/>
      <c r="J818" s="133"/>
      <c r="K818" s="133"/>
      <c r="L818" s="133"/>
      <c r="M818" s="133"/>
      <c r="N818" s="133"/>
      <c r="O818" s="133"/>
      <c r="P818" s="133"/>
      <c r="Q818" s="133"/>
      <c r="R818" s="133"/>
      <c r="S818" s="133"/>
      <c r="T818" s="133"/>
      <c r="U818" s="133"/>
      <c r="V818" s="133"/>
      <c r="W818" s="133"/>
      <c r="X818" s="133"/>
      <c r="Y818" s="133"/>
      <c r="Z818" s="133"/>
      <c r="AA818" s="133"/>
      <c r="AB818" s="133"/>
      <c r="AC818" s="133"/>
      <c r="AD818" s="133"/>
      <c r="AE818" s="133"/>
      <c r="AF818" s="133"/>
      <c r="AG818" s="133"/>
      <c r="AH818" s="133"/>
      <c r="AI818" s="133"/>
      <c r="AJ818" s="133"/>
      <c r="AK818" s="133"/>
      <c r="AL818" s="133"/>
      <c r="AM818" s="133"/>
      <c r="AN818" s="133"/>
      <c r="AO818" s="133"/>
      <c r="AP818" s="133"/>
      <c r="AQ818" s="133"/>
      <c r="AR818" s="133"/>
      <c r="AS818" s="133"/>
    </row>
    <row r="819" spans="1:45" s="51" customFormat="1">
      <c r="A819" s="37" t="s">
        <v>2772</v>
      </c>
      <c r="B819" s="38" t="s">
        <v>2773</v>
      </c>
      <c r="C819" s="39">
        <v>510</v>
      </c>
      <c r="D819" s="50" t="s">
        <v>2774</v>
      </c>
      <c r="E819" s="127">
        <v>20649</v>
      </c>
      <c r="F819" s="28">
        <v>15489</v>
      </c>
      <c r="G819" s="133"/>
      <c r="H819" s="133"/>
      <c r="I819" s="133"/>
      <c r="J819" s="133"/>
      <c r="K819" s="133"/>
      <c r="L819" s="133"/>
      <c r="M819" s="133"/>
      <c r="N819" s="133"/>
      <c r="O819" s="133"/>
      <c r="P819" s="133"/>
      <c r="Q819" s="133"/>
      <c r="R819" s="133"/>
      <c r="S819" s="133"/>
      <c r="T819" s="133"/>
      <c r="U819" s="133"/>
      <c r="V819" s="133"/>
      <c r="W819" s="133"/>
      <c r="X819" s="133"/>
      <c r="Y819" s="133"/>
      <c r="Z819" s="133"/>
      <c r="AA819" s="133"/>
      <c r="AB819" s="133"/>
      <c r="AC819" s="133"/>
      <c r="AD819" s="133"/>
      <c r="AE819" s="133"/>
      <c r="AF819" s="133"/>
      <c r="AG819" s="133"/>
      <c r="AH819" s="133"/>
      <c r="AI819" s="133"/>
      <c r="AJ819" s="133"/>
      <c r="AK819" s="133"/>
      <c r="AL819" s="133"/>
      <c r="AM819" s="133"/>
      <c r="AN819" s="133"/>
      <c r="AO819" s="133"/>
      <c r="AP819" s="133"/>
      <c r="AQ819" s="133"/>
      <c r="AR819" s="133"/>
      <c r="AS819" s="133"/>
    </row>
    <row r="820" spans="1:45" s="51" customFormat="1">
      <c r="A820" s="37" t="s">
        <v>2775</v>
      </c>
      <c r="B820" s="38" t="s">
        <v>2776</v>
      </c>
      <c r="C820" s="39">
        <v>510</v>
      </c>
      <c r="D820" s="50" t="s">
        <v>2777</v>
      </c>
      <c r="E820" s="127">
        <v>20649</v>
      </c>
      <c r="F820" s="28">
        <v>15489</v>
      </c>
      <c r="G820" s="133"/>
      <c r="H820" s="133"/>
      <c r="I820" s="133"/>
      <c r="J820" s="133"/>
      <c r="K820" s="133"/>
      <c r="L820" s="133"/>
      <c r="M820" s="133"/>
      <c r="N820" s="133"/>
      <c r="O820" s="133"/>
      <c r="P820" s="133"/>
      <c r="Q820" s="133"/>
      <c r="R820" s="133"/>
      <c r="S820" s="133"/>
      <c r="T820" s="133"/>
      <c r="U820" s="133"/>
      <c r="V820" s="133"/>
      <c r="W820" s="133"/>
      <c r="X820" s="133"/>
      <c r="Y820" s="133"/>
      <c r="Z820" s="133"/>
      <c r="AA820" s="133"/>
      <c r="AB820" s="133"/>
      <c r="AC820" s="133"/>
      <c r="AD820" s="133"/>
      <c r="AE820" s="133"/>
      <c r="AF820" s="133"/>
      <c r="AG820" s="133"/>
      <c r="AH820" s="133"/>
      <c r="AI820" s="133"/>
      <c r="AJ820" s="133"/>
      <c r="AK820" s="133"/>
      <c r="AL820" s="133"/>
      <c r="AM820" s="133"/>
      <c r="AN820" s="133"/>
      <c r="AO820" s="133"/>
      <c r="AP820" s="133"/>
      <c r="AQ820" s="133"/>
      <c r="AR820" s="133"/>
      <c r="AS820" s="133"/>
    </row>
    <row r="821" spans="1:45" s="51" customFormat="1">
      <c r="A821" s="37" t="s">
        <v>2778</v>
      </c>
      <c r="B821" s="38" t="s">
        <v>2779</v>
      </c>
      <c r="C821" s="39">
        <v>510</v>
      </c>
      <c r="D821" s="50" t="s">
        <v>2780</v>
      </c>
      <c r="E821" s="127">
        <v>20649</v>
      </c>
      <c r="F821" s="28">
        <v>15489</v>
      </c>
      <c r="G821" s="133"/>
      <c r="H821" s="133"/>
      <c r="I821" s="133"/>
      <c r="J821" s="133"/>
      <c r="K821" s="133"/>
      <c r="L821" s="133"/>
      <c r="M821" s="133"/>
      <c r="N821" s="133"/>
      <c r="O821" s="133"/>
      <c r="P821" s="133"/>
      <c r="Q821" s="133"/>
      <c r="R821" s="133"/>
      <c r="S821" s="133"/>
      <c r="T821" s="133"/>
      <c r="U821" s="133"/>
      <c r="V821" s="133"/>
      <c r="W821" s="133"/>
      <c r="X821" s="133"/>
      <c r="Y821" s="133"/>
      <c r="Z821" s="133"/>
      <c r="AA821" s="133"/>
      <c r="AB821" s="133"/>
      <c r="AC821" s="133"/>
      <c r="AD821" s="133"/>
      <c r="AE821" s="133"/>
      <c r="AF821" s="133"/>
      <c r="AG821" s="133"/>
      <c r="AH821" s="133"/>
      <c r="AI821" s="133"/>
      <c r="AJ821" s="133"/>
      <c r="AK821" s="133"/>
      <c r="AL821" s="133"/>
      <c r="AM821" s="133"/>
      <c r="AN821" s="133"/>
      <c r="AO821" s="133"/>
      <c r="AP821" s="133"/>
      <c r="AQ821" s="133"/>
      <c r="AR821" s="133"/>
      <c r="AS821" s="133"/>
    </row>
    <row r="822" spans="1:45" s="51" customFormat="1">
      <c r="A822" s="37" t="s">
        <v>2781</v>
      </c>
      <c r="B822" s="38" t="s">
        <v>2782</v>
      </c>
      <c r="C822" s="39">
        <v>510</v>
      </c>
      <c r="D822" s="50" t="s">
        <v>2783</v>
      </c>
      <c r="E822" s="127">
        <v>20649</v>
      </c>
      <c r="F822" s="28">
        <v>15489</v>
      </c>
      <c r="G822" s="133"/>
      <c r="H822" s="133"/>
      <c r="I822" s="133"/>
      <c r="J822" s="133"/>
      <c r="K822" s="133"/>
      <c r="L822" s="133"/>
      <c r="M822" s="133"/>
      <c r="N822" s="133"/>
      <c r="O822" s="133"/>
      <c r="P822" s="133"/>
      <c r="Q822" s="133"/>
      <c r="R822" s="133"/>
      <c r="S822" s="133"/>
      <c r="T822" s="133"/>
      <c r="U822" s="133"/>
      <c r="V822" s="133"/>
      <c r="W822" s="133"/>
      <c r="X822" s="133"/>
      <c r="Y822" s="133"/>
      <c r="Z822" s="133"/>
      <c r="AA822" s="133"/>
      <c r="AB822" s="133"/>
      <c r="AC822" s="133"/>
      <c r="AD822" s="133"/>
      <c r="AE822" s="133"/>
      <c r="AF822" s="133"/>
      <c r="AG822" s="133"/>
      <c r="AH822" s="133"/>
      <c r="AI822" s="133"/>
      <c r="AJ822" s="133"/>
      <c r="AK822" s="133"/>
      <c r="AL822" s="133"/>
      <c r="AM822" s="133"/>
      <c r="AN822" s="133"/>
      <c r="AO822" s="133"/>
      <c r="AP822" s="133"/>
      <c r="AQ822" s="133"/>
      <c r="AR822" s="133"/>
      <c r="AS822" s="133"/>
    </row>
    <row r="823" spans="1:45" s="51" customFormat="1">
      <c r="A823" s="37" t="s">
        <v>2784</v>
      </c>
      <c r="B823" s="38" t="s">
        <v>2785</v>
      </c>
      <c r="C823" s="39">
        <v>510</v>
      </c>
      <c r="D823" s="50" t="s">
        <v>2786</v>
      </c>
      <c r="E823" s="127">
        <v>20649</v>
      </c>
      <c r="F823" s="28">
        <v>15489</v>
      </c>
      <c r="G823" s="133"/>
      <c r="H823" s="133"/>
      <c r="I823" s="133"/>
      <c r="J823" s="133"/>
      <c r="K823" s="133"/>
      <c r="L823" s="133"/>
      <c r="M823" s="133"/>
      <c r="N823" s="133"/>
      <c r="O823" s="133"/>
      <c r="P823" s="133"/>
      <c r="Q823" s="133"/>
      <c r="R823" s="133"/>
      <c r="S823" s="133"/>
      <c r="T823" s="133"/>
      <c r="U823" s="133"/>
      <c r="V823" s="133"/>
      <c r="W823" s="133"/>
      <c r="X823" s="133"/>
      <c r="Y823" s="133"/>
      <c r="Z823" s="133"/>
      <c r="AA823" s="133"/>
      <c r="AB823" s="133"/>
      <c r="AC823" s="133"/>
      <c r="AD823" s="133"/>
      <c r="AE823" s="133"/>
      <c r="AF823" s="133"/>
      <c r="AG823" s="133"/>
      <c r="AH823" s="133"/>
      <c r="AI823" s="133"/>
      <c r="AJ823" s="133"/>
      <c r="AK823" s="133"/>
      <c r="AL823" s="133"/>
      <c r="AM823" s="133"/>
      <c r="AN823" s="133"/>
      <c r="AO823" s="133"/>
      <c r="AP823" s="133"/>
      <c r="AQ823" s="133"/>
      <c r="AR823" s="133"/>
      <c r="AS823" s="133"/>
    </row>
    <row r="824" spans="1:45" s="51" customFormat="1">
      <c r="A824" s="37" t="s">
        <v>2787</v>
      </c>
      <c r="B824" s="38" t="s">
        <v>2788</v>
      </c>
      <c r="C824" s="39">
        <v>510</v>
      </c>
      <c r="D824" s="50" t="s">
        <v>2789</v>
      </c>
      <c r="E824" s="127">
        <v>20649</v>
      </c>
      <c r="F824" s="28">
        <v>15489</v>
      </c>
      <c r="G824" s="133"/>
      <c r="H824" s="133"/>
      <c r="I824" s="133"/>
      <c r="J824" s="133"/>
      <c r="K824" s="133"/>
      <c r="L824" s="133"/>
      <c r="M824" s="133"/>
      <c r="N824" s="133"/>
      <c r="O824" s="133"/>
      <c r="P824" s="133"/>
      <c r="Q824" s="133"/>
      <c r="R824" s="133"/>
      <c r="S824" s="133"/>
      <c r="T824" s="133"/>
      <c r="U824" s="133"/>
      <c r="V824" s="133"/>
      <c r="W824" s="133"/>
      <c r="X824" s="133"/>
      <c r="Y824" s="133"/>
      <c r="Z824" s="133"/>
      <c r="AA824" s="133"/>
      <c r="AB824" s="133"/>
      <c r="AC824" s="133"/>
      <c r="AD824" s="133"/>
      <c r="AE824" s="133"/>
      <c r="AF824" s="133"/>
      <c r="AG824" s="133"/>
      <c r="AH824" s="133"/>
      <c r="AI824" s="133"/>
      <c r="AJ824" s="133"/>
      <c r="AK824" s="133"/>
      <c r="AL824" s="133"/>
      <c r="AM824" s="133"/>
      <c r="AN824" s="133"/>
      <c r="AO824" s="133"/>
      <c r="AP824" s="133"/>
      <c r="AQ824" s="133"/>
      <c r="AR824" s="133"/>
      <c r="AS824" s="133"/>
    </row>
    <row r="825" spans="1:45" s="51" customFormat="1">
      <c r="A825" s="37" t="s">
        <v>2790</v>
      </c>
      <c r="B825" s="38" t="s">
        <v>2791</v>
      </c>
      <c r="C825" s="39">
        <v>510</v>
      </c>
      <c r="D825" s="50" t="s">
        <v>2792</v>
      </c>
      <c r="E825" s="127">
        <v>20649</v>
      </c>
      <c r="F825" s="28">
        <v>15489</v>
      </c>
      <c r="G825" s="133"/>
      <c r="H825" s="133"/>
      <c r="I825" s="133"/>
      <c r="J825" s="133"/>
      <c r="K825" s="133"/>
      <c r="L825" s="133"/>
      <c r="M825" s="133"/>
      <c r="N825" s="133"/>
      <c r="O825" s="133"/>
      <c r="P825" s="133"/>
      <c r="Q825" s="133"/>
      <c r="R825" s="133"/>
      <c r="S825" s="133"/>
      <c r="T825" s="133"/>
      <c r="U825" s="133"/>
      <c r="V825" s="133"/>
      <c r="W825" s="133"/>
      <c r="X825" s="133"/>
      <c r="Y825" s="133"/>
      <c r="Z825" s="133"/>
      <c r="AA825" s="133"/>
      <c r="AB825" s="133"/>
      <c r="AC825" s="133"/>
      <c r="AD825" s="133"/>
      <c r="AE825" s="133"/>
      <c r="AF825" s="133"/>
      <c r="AG825" s="133"/>
      <c r="AH825" s="133"/>
      <c r="AI825" s="133"/>
      <c r="AJ825" s="133"/>
      <c r="AK825" s="133"/>
      <c r="AL825" s="133"/>
      <c r="AM825" s="133"/>
      <c r="AN825" s="133"/>
      <c r="AO825" s="133"/>
      <c r="AP825" s="133"/>
      <c r="AQ825" s="133"/>
      <c r="AR825" s="133"/>
      <c r="AS825" s="133"/>
    </row>
    <row r="826" spans="1:45" s="51" customFormat="1">
      <c r="A826" s="37" t="s">
        <v>2793</v>
      </c>
      <c r="B826" s="38" t="s">
        <v>2794</v>
      </c>
      <c r="C826" s="39">
        <v>575</v>
      </c>
      <c r="D826" s="50" t="s">
        <v>2795</v>
      </c>
      <c r="E826" s="127">
        <v>20269</v>
      </c>
      <c r="F826" s="28">
        <v>15199</v>
      </c>
      <c r="G826" s="133"/>
      <c r="H826" s="133"/>
      <c r="I826" s="133"/>
      <c r="J826" s="133"/>
      <c r="K826" s="133"/>
      <c r="L826" s="133"/>
      <c r="M826" s="133"/>
      <c r="N826" s="133"/>
      <c r="O826" s="133"/>
      <c r="P826" s="133"/>
      <c r="Q826" s="133"/>
      <c r="R826" s="133"/>
      <c r="S826" s="133"/>
      <c r="T826" s="133"/>
      <c r="U826" s="133"/>
      <c r="V826" s="133"/>
      <c r="W826" s="133"/>
      <c r="X826" s="133"/>
      <c r="Y826" s="133"/>
      <c r="Z826" s="133"/>
      <c r="AA826" s="133"/>
      <c r="AB826" s="133"/>
      <c r="AC826" s="133"/>
      <c r="AD826" s="133"/>
      <c r="AE826" s="133"/>
      <c r="AF826" s="133"/>
      <c r="AG826" s="133"/>
      <c r="AH826" s="133"/>
      <c r="AI826" s="133"/>
      <c r="AJ826" s="133"/>
      <c r="AK826" s="133"/>
      <c r="AL826" s="133"/>
      <c r="AM826" s="133"/>
      <c r="AN826" s="133"/>
      <c r="AO826" s="133"/>
      <c r="AP826" s="133"/>
      <c r="AQ826" s="133"/>
      <c r="AR826" s="133"/>
      <c r="AS826" s="133"/>
    </row>
    <row r="827" spans="1:45" ht="12.75" customHeight="1">
      <c r="A827" s="37" t="s">
        <v>2796</v>
      </c>
      <c r="B827" s="38" t="s">
        <v>2797</v>
      </c>
      <c r="C827" s="39">
        <v>575</v>
      </c>
      <c r="D827" s="28" t="s">
        <v>2798</v>
      </c>
      <c r="E827" s="127">
        <v>22169</v>
      </c>
      <c r="F827" s="28">
        <v>16629</v>
      </c>
    </row>
    <row r="828" spans="1:45" ht="12.75" customHeight="1">
      <c r="A828" s="37" t="s">
        <v>2799</v>
      </c>
      <c r="B828" s="38" t="s">
        <v>2800</v>
      </c>
      <c r="C828" s="39">
        <v>575</v>
      </c>
      <c r="D828" s="28" t="s">
        <v>2801</v>
      </c>
      <c r="E828" s="127">
        <v>22169</v>
      </c>
      <c r="F828" s="28">
        <v>16629</v>
      </c>
    </row>
    <row r="829" spans="1:45" ht="12.75" customHeight="1">
      <c r="A829" s="37" t="s">
        <v>2802</v>
      </c>
      <c r="B829" s="38" t="s">
        <v>2803</v>
      </c>
      <c r="C829" s="39">
        <v>575</v>
      </c>
      <c r="D829" s="28" t="s">
        <v>2804</v>
      </c>
      <c r="E829" s="127">
        <v>22169</v>
      </c>
      <c r="F829" s="28">
        <v>16629</v>
      </c>
    </row>
    <row r="830" spans="1:45" ht="12.75" customHeight="1">
      <c r="A830" s="37" t="s">
        <v>2805</v>
      </c>
      <c r="B830" s="38" t="s">
        <v>2806</v>
      </c>
      <c r="C830" s="39">
        <v>575</v>
      </c>
      <c r="D830" s="28" t="s">
        <v>2807</v>
      </c>
      <c r="E830" s="127">
        <v>22169</v>
      </c>
      <c r="F830" s="28">
        <v>16629</v>
      </c>
    </row>
    <row r="831" spans="1:45" ht="12.75" customHeight="1">
      <c r="A831" s="37" t="s">
        <v>2808</v>
      </c>
      <c r="B831" s="38" t="s">
        <v>2809</v>
      </c>
      <c r="C831" s="39">
        <v>575</v>
      </c>
      <c r="D831" s="28" t="s">
        <v>2810</v>
      </c>
      <c r="E831" s="127">
        <v>22169</v>
      </c>
      <c r="F831" s="28">
        <v>16629</v>
      </c>
    </row>
    <row r="832" spans="1:45" ht="12.75" customHeight="1">
      <c r="A832" s="37" t="s">
        <v>2811</v>
      </c>
      <c r="B832" s="38" t="s">
        <v>2812</v>
      </c>
      <c r="C832" s="39">
        <v>575</v>
      </c>
      <c r="D832" s="28" t="s">
        <v>2813</v>
      </c>
      <c r="E832" s="127">
        <v>22169</v>
      </c>
      <c r="F832" s="28">
        <v>16629</v>
      </c>
    </row>
    <row r="833" spans="1:45" ht="12.75" customHeight="1">
      <c r="A833" s="37" t="s">
        <v>2814</v>
      </c>
      <c r="B833" s="38" t="s">
        <v>2815</v>
      </c>
      <c r="C833" s="39">
        <v>575</v>
      </c>
      <c r="D833" s="28" t="s">
        <v>2816</v>
      </c>
      <c r="E833" s="127">
        <v>22169</v>
      </c>
      <c r="F833" s="28">
        <v>16629</v>
      </c>
    </row>
    <row r="834" spans="1:45" ht="12.75" customHeight="1">
      <c r="A834" s="37" t="s">
        <v>2817</v>
      </c>
      <c r="B834" s="38" t="s">
        <v>2818</v>
      </c>
      <c r="C834" s="39">
        <v>575</v>
      </c>
      <c r="D834" s="28" t="s">
        <v>2819</v>
      </c>
      <c r="E834" s="127">
        <v>22169</v>
      </c>
      <c r="F834" s="28">
        <v>16629</v>
      </c>
    </row>
    <row r="835" spans="1:45" ht="12.75" customHeight="1">
      <c r="A835" s="37" t="s">
        <v>2820</v>
      </c>
      <c r="B835" s="38" t="s">
        <v>2821</v>
      </c>
      <c r="C835" s="39">
        <v>575</v>
      </c>
      <c r="D835" s="28" t="s">
        <v>2822</v>
      </c>
      <c r="E835" s="127">
        <v>22169</v>
      </c>
      <c r="F835" s="28">
        <v>16629</v>
      </c>
    </row>
    <row r="836" spans="1:45" ht="12.75" customHeight="1">
      <c r="A836" s="37" t="s">
        <v>2823</v>
      </c>
      <c r="B836" s="38" t="s">
        <v>2824</v>
      </c>
      <c r="C836" s="39">
        <v>575</v>
      </c>
      <c r="D836" s="28" t="s">
        <v>2825</v>
      </c>
      <c r="E836" s="127">
        <v>22169</v>
      </c>
      <c r="F836" s="28">
        <v>16629</v>
      </c>
    </row>
    <row r="837" spans="1:45" ht="12.75" customHeight="1">
      <c r="A837" s="37" t="s">
        <v>2826</v>
      </c>
      <c r="B837" s="38" t="s">
        <v>2827</v>
      </c>
      <c r="C837" s="39">
        <v>575</v>
      </c>
      <c r="D837" s="28" t="s">
        <v>2828</v>
      </c>
      <c r="E837" s="127">
        <v>22169</v>
      </c>
      <c r="F837" s="28">
        <v>16629</v>
      </c>
    </row>
    <row r="838" spans="1:45" ht="12.75" customHeight="1">
      <c r="A838" s="37" t="s">
        <v>2829</v>
      </c>
      <c r="B838" s="38" t="s">
        <v>2830</v>
      </c>
      <c r="C838" s="39">
        <v>575</v>
      </c>
      <c r="D838" s="28" t="s">
        <v>2831</v>
      </c>
      <c r="E838" s="127">
        <v>22169</v>
      </c>
      <c r="F838" s="28">
        <v>16629</v>
      </c>
    </row>
    <row r="839" spans="1:45" ht="12.75" customHeight="1">
      <c r="A839" s="37" t="s">
        <v>2832</v>
      </c>
      <c r="B839" s="38" t="s">
        <v>2833</v>
      </c>
      <c r="C839" s="39">
        <v>575</v>
      </c>
      <c r="D839" s="28" t="s">
        <v>2834</v>
      </c>
      <c r="E839" s="127">
        <v>22169</v>
      </c>
      <c r="F839" s="28">
        <v>16629</v>
      </c>
    </row>
    <row r="840" spans="1:45" ht="12.75" customHeight="1">
      <c r="A840" s="37" t="s">
        <v>2835</v>
      </c>
      <c r="B840" s="38" t="s">
        <v>2836</v>
      </c>
      <c r="C840" s="39">
        <v>575</v>
      </c>
      <c r="D840" s="28" t="s">
        <v>2837</v>
      </c>
      <c r="E840" s="127">
        <v>22169</v>
      </c>
      <c r="F840" s="28">
        <v>16629</v>
      </c>
    </row>
    <row r="841" spans="1:45" ht="12.75" customHeight="1">
      <c r="A841" s="37" t="s">
        <v>2838</v>
      </c>
      <c r="B841" s="38" t="s">
        <v>2839</v>
      </c>
      <c r="C841" s="39">
        <v>575</v>
      </c>
      <c r="D841" s="28" t="s">
        <v>2840</v>
      </c>
      <c r="E841" s="127">
        <v>22169</v>
      </c>
      <c r="F841" s="28">
        <v>16629</v>
      </c>
    </row>
    <row r="842" spans="1:45" ht="12.75" customHeight="1">
      <c r="A842" s="37" t="s">
        <v>2841</v>
      </c>
      <c r="B842" s="38" t="s">
        <v>2842</v>
      </c>
      <c r="C842" s="39">
        <v>575</v>
      </c>
      <c r="D842" s="28" t="s">
        <v>2843</v>
      </c>
      <c r="E842" s="127">
        <v>22169</v>
      </c>
      <c r="F842" s="28">
        <v>16629</v>
      </c>
    </row>
    <row r="843" spans="1:45" ht="12.75" customHeight="1">
      <c r="A843" s="37" t="s">
        <v>2844</v>
      </c>
      <c r="B843" s="38" t="s">
        <v>2845</v>
      </c>
      <c r="C843" s="39">
        <v>575</v>
      </c>
      <c r="D843" s="28" t="s">
        <v>2846</v>
      </c>
      <c r="E843" s="127">
        <v>22169</v>
      </c>
      <c r="F843" s="28">
        <v>16629</v>
      </c>
    </row>
    <row r="844" spans="1:45" ht="12.75" customHeight="1">
      <c r="A844" s="37" t="s">
        <v>2847</v>
      </c>
      <c r="B844" s="38" t="s">
        <v>2848</v>
      </c>
      <c r="C844" s="39">
        <v>575</v>
      </c>
      <c r="D844" s="28" t="s">
        <v>2849</v>
      </c>
      <c r="E844" s="127">
        <v>22169</v>
      </c>
      <c r="F844" s="28">
        <v>16629</v>
      </c>
    </row>
    <row r="845" spans="1:45" ht="12.75" customHeight="1">
      <c r="A845" s="37" t="s">
        <v>2850</v>
      </c>
      <c r="B845" s="38" t="s">
        <v>2851</v>
      </c>
      <c r="C845" s="39">
        <v>575</v>
      </c>
      <c r="D845" s="28" t="s">
        <v>2852</v>
      </c>
      <c r="E845" s="127">
        <v>20269</v>
      </c>
      <c r="F845" s="28">
        <v>15199</v>
      </c>
    </row>
    <row r="846" spans="1:45" ht="12.75" customHeight="1">
      <c r="A846" s="37" t="s">
        <v>2853</v>
      </c>
      <c r="B846" s="38" t="s">
        <v>2854</v>
      </c>
      <c r="C846" s="39">
        <v>575</v>
      </c>
      <c r="D846" s="28" t="s">
        <v>2855</v>
      </c>
      <c r="E846" s="127">
        <v>22169</v>
      </c>
      <c r="F846" s="28">
        <v>16629</v>
      </c>
    </row>
    <row r="847" spans="1:45" ht="12.75" customHeight="1">
      <c r="A847" s="37" t="s">
        <v>2856</v>
      </c>
      <c r="B847" s="38" t="s">
        <v>2857</v>
      </c>
      <c r="C847" s="39">
        <v>575</v>
      </c>
      <c r="D847" s="28" t="s">
        <v>2858</v>
      </c>
      <c r="E847" s="127">
        <v>22169</v>
      </c>
      <c r="F847" s="28">
        <v>16629</v>
      </c>
    </row>
    <row r="848" spans="1:45" s="51" customFormat="1">
      <c r="A848" s="37" t="s">
        <v>2859</v>
      </c>
      <c r="B848" s="38" t="s">
        <v>2860</v>
      </c>
      <c r="C848" s="39">
        <v>575</v>
      </c>
      <c r="D848" s="50" t="s">
        <v>2861</v>
      </c>
      <c r="E848" s="127">
        <v>22169</v>
      </c>
      <c r="F848" s="28">
        <v>16629</v>
      </c>
      <c r="G848" s="133"/>
      <c r="H848" s="133"/>
      <c r="I848" s="133"/>
      <c r="J848" s="133"/>
      <c r="K848" s="133"/>
      <c r="L848" s="133"/>
      <c r="M848" s="133"/>
      <c r="N848" s="133"/>
      <c r="O848" s="133"/>
      <c r="P848" s="133"/>
      <c r="Q848" s="133"/>
      <c r="R848" s="133"/>
      <c r="S848" s="133"/>
      <c r="T848" s="133"/>
      <c r="U848" s="133"/>
      <c r="V848" s="133"/>
      <c r="W848" s="133"/>
      <c r="X848" s="133"/>
      <c r="Y848" s="133"/>
      <c r="Z848" s="133"/>
      <c r="AA848" s="133"/>
      <c r="AB848" s="133"/>
      <c r="AC848" s="133"/>
      <c r="AD848" s="133"/>
      <c r="AE848" s="133"/>
      <c r="AF848" s="133"/>
      <c r="AG848" s="133"/>
      <c r="AH848" s="133"/>
      <c r="AI848" s="133"/>
      <c r="AJ848" s="133"/>
      <c r="AK848" s="133"/>
      <c r="AL848" s="133"/>
      <c r="AM848" s="133"/>
      <c r="AN848" s="133"/>
      <c r="AO848" s="133"/>
      <c r="AP848" s="133"/>
      <c r="AQ848" s="133"/>
      <c r="AR848" s="133"/>
      <c r="AS848" s="133"/>
    </row>
    <row r="849" spans="1:45" s="51" customFormat="1">
      <c r="A849" s="37" t="s">
        <v>2862</v>
      </c>
      <c r="B849" s="38" t="s">
        <v>2863</v>
      </c>
      <c r="C849" s="39">
        <v>575</v>
      </c>
      <c r="D849" s="50" t="s">
        <v>2864</v>
      </c>
      <c r="E849" s="127">
        <v>22169</v>
      </c>
      <c r="F849" s="28">
        <v>16629</v>
      </c>
      <c r="G849" s="133"/>
      <c r="H849" s="133"/>
      <c r="I849" s="133"/>
      <c r="J849" s="133"/>
      <c r="K849" s="133"/>
      <c r="L849" s="133"/>
      <c r="M849" s="133"/>
      <c r="N849" s="133"/>
      <c r="O849" s="133"/>
      <c r="P849" s="133"/>
      <c r="Q849" s="133"/>
      <c r="R849" s="133"/>
      <c r="S849" s="133"/>
      <c r="T849" s="133"/>
      <c r="U849" s="133"/>
      <c r="V849" s="133"/>
      <c r="W849" s="133"/>
      <c r="X849" s="133"/>
      <c r="Y849" s="133"/>
      <c r="Z849" s="133"/>
      <c r="AA849" s="133"/>
      <c r="AB849" s="133"/>
      <c r="AC849" s="133"/>
      <c r="AD849" s="133"/>
      <c r="AE849" s="133"/>
      <c r="AF849" s="133"/>
      <c r="AG849" s="133"/>
      <c r="AH849" s="133"/>
      <c r="AI849" s="133"/>
      <c r="AJ849" s="133"/>
      <c r="AK849" s="133"/>
      <c r="AL849" s="133"/>
      <c r="AM849" s="133"/>
      <c r="AN849" s="133"/>
      <c r="AO849" s="133"/>
      <c r="AP849" s="133"/>
      <c r="AQ849" s="133"/>
      <c r="AR849" s="133"/>
      <c r="AS849" s="133"/>
    </row>
    <row r="850" spans="1:45" s="51" customFormat="1">
      <c r="A850" s="37" t="s">
        <v>2865</v>
      </c>
      <c r="B850" s="38" t="s">
        <v>2866</v>
      </c>
      <c r="C850" s="39">
        <v>575</v>
      </c>
      <c r="D850" s="50" t="s">
        <v>2867</v>
      </c>
      <c r="E850" s="127">
        <v>22169</v>
      </c>
      <c r="F850" s="28">
        <v>16629</v>
      </c>
      <c r="G850" s="133"/>
      <c r="H850" s="133"/>
      <c r="I850" s="133"/>
      <c r="J850" s="133"/>
      <c r="K850" s="133"/>
      <c r="L850" s="133"/>
      <c r="M850" s="133"/>
      <c r="N850" s="133"/>
      <c r="O850" s="133"/>
      <c r="P850" s="133"/>
      <c r="Q850" s="133"/>
      <c r="R850" s="133"/>
      <c r="S850" s="133"/>
      <c r="T850" s="133"/>
      <c r="U850" s="133"/>
      <c r="V850" s="133"/>
      <c r="W850" s="133"/>
      <c r="X850" s="133"/>
      <c r="Y850" s="133"/>
      <c r="Z850" s="133"/>
      <c r="AA850" s="133"/>
      <c r="AB850" s="133"/>
      <c r="AC850" s="133"/>
      <c r="AD850" s="133"/>
      <c r="AE850" s="133"/>
      <c r="AF850" s="133"/>
      <c r="AG850" s="133"/>
      <c r="AH850" s="133"/>
      <c r="AI850" s="133"/>
      <c r="AJ850" s="133"/>
      <c r="AK850" s="133"/>
      <c r="AL850" s="133"/>
      <c r="AM850" s="133"/>
      <c r="AN850" s="133"/>
      <c r="AO850" s="133"/>
      <c r="AP850" s="133"/>
      <c r="AQ850" s="133"/>
      <c r="AR850" s="133"/>
      <c r="AS850" s="133"/>
    </row>
    <row r="851" spans="1:45" s="51" customFormat="1">
      <c r="A851" s="37" t="s">
        <v>2868</v>
      </c>
      <c r="B851" s="38" t="s">
        <v>2869</v>
      </c>
      <c r="C851" s="39">
        <v>575</v>
      </c>
      <c r="D851" s="50" t="s">
        <v>2870</v>
      </c>
      <c r="E851" s="127">
        <v>22169</v>
      </c>
      <c r="F851" s="28">
        <v>16629</v>
      </c>
      <c r="G851" s="133"/>
      <c r="H851" s="133"/>
      <c r="I851" s="133"/>
      <c r="J851" s="133"/>
      <c r="K851" s="133"/>
      <c r="L851" s="133"/>
      <c r="M851" s="133"/>
      <c r="N851" s="133"/>
      <c r="O851" s="133"/>
      <c r="P851" s="133"/>
      <c r="Q851" s="133"/>
      <c r="R851" s="133"/>
      <c r="S851" s="133"/>
      <c r="T851" s="133"/>
      <c r="U851" s="133"/>
      <c r="V851" s="133"/>
      <c r="W851" s="133"/>
      <c r="X851" s="133"/>
      <c r="Y851" s="133"/>
      <c r="Z851" s="133"/>
      <c r="AA851" s="133"/>
      <c r="AB851" s="133"/>
      <c r="AC851" s="133"/>
      <c r="AD851" s="133"/>
      <c r="AE851" s="133"/>
      <c r="AF851" s="133"/>
      <c r="AG851" s="133"/>
      <c r="AH851" s="133"/>
      <c r="AI851" s="133"/>
      <c r="AJ851" s="133"/>
      <c r="AK851" s="133"/>
      <c r="AL851" s="133"/>
      <c r="AM851" s="133"/>
      <c r="AN851" s="133"/>
      <c r="AO851" s="133"/>
      <c r="AP851" s="133"/>
      <c r="AQ851" s="133"/>
      <c r="AR851" s="133"/>
      <c r="AS851" s="133"/>
    </row>
    <row r="852" spans="1:45" s="51" customFormat="1">
      <c r="A852" s="37" t="s">
        <v>2871</v>
      </c>
      <c r="B852" s="38" t="s">
        <v>2872</v>
      </c>
      <c r="C852" s="39">
        <v>575</v>
      </c>
      <c r="D852" s="50" t="s">
        <v>2873</v>
      </c>
      <c r="E852" s="127">
        <v>22169</v>
      </c>
      <c r="F852" s="28">
        <v>16629</v>
      </c>
      <c r="G852" s="133"/>
      <c r="H852" s="133"/>
      <c r="I852" s="133"/>
      <c r="J852" s="133"/>
      <c r="K852" s="133"/>
      <c r="L852" s="133"/>
      <c r="M852" s="133"/>
      <c r="N852" s="133"/>
      <c r="O852" s="133"/>
      <c r="P852" s="133"/>
      <c r="Q852" s="133"/>
      <c r="R852" s="133"/>
      <c r="S852" s="133"/>
      <c r="T852" s="133"/>
      <c r="U852" s="133"/>
      <c r="V852" s="133"/>
      <c r="W852" s="133"/>
      <c r="X852" s="133"/>
      <c r="Y852" s="133"/>
      <c r="Z852" s="133"/>
      <c r="AA852" s="133"/>
      <c r="AB852" s="133"/>
      <c r="AC852" s="133"/>
      <c r="AD852" s="133"/>
      <c r="AE852" s="133"/>
      <c r="AF852" s="133"/>
      <c r="AG852" s="133"/>
      <c r="AH852" s="133"/>
      <c r="AI852" s="133"/>
      <c r="AJ852" s="133"/>
      <c r="AK852" s="133"/>
      <c r="AL852" s="133"/>
      <c r="AM852" s="133"/>
      <c r="AN852" s="133"/>
      <c r="AO852" s="133"/>
      <c r="AP852" s="133"/>
      <c r="AQ852" s="133"/>
      <c r="AR852" s="133"/>
      <c r="AS852" s="133"/>
    </row>
    <row r="853" spans="1:45" s="51" customFormat="1">
      <c r="A853" s="37" t="s">
        <v>2874</v>
      </c>
      <c r="B853" s="38" t="s">
        <v>2875</v>
      </c>
      <c r="C853" s="39">
        <v>575</v>
      </c>
      <c r="D853" s="50" t="s">
        <v>2876</v>
      </c>
      <c r="E853" s="127">
        <v>22169</v>
      </c>
      <c r="F853" s="28">
        <v>16629</v>
      </c>
      <c r="G853" s="133"/>
      <c r="H853" s="133"/>
      <c r="I853" s="133"/>
      <c r="J853" s="133"/>
      <c r="K853" s="133"/>
      <c r="L853" s="133"/>
      <c r="M853" s="133"/>
      <c r="N853" s="133"/>
      <c r="O853" s="133"/>
      <c r="P853" s="133"/>
      <c r="Q853" s="133"/>
      <c r="R853" s="133"/>
      <c r="S853" s="133"/>
      <c r="T853" s="133"/>
      <c r="U853" s="133"/>
      <c r="V853" s="133"/>
      <c r="W853" s="133"/>
      <c r="X853" s="133"/>
      <c r="Y853" s="133"/>
      <c r="Z853" s="133"/>
      <c r="AA853" s="133"/>
      <c r="AB853" s="133"/>
      <c r="AC853" s="133"/>
      <c r="AD853" s="133"/>
      <c r="AE853" s="133"/>
      <c r="AF853" s="133"/>
      <c r="AG853" s="133"/>
      <c r="AH853" s="133"/>
      <c r="AI853" s="133"/>
      <c r="AJ853" s="133"/>
      <c r="AK853" s="133"/>
      <c r="AL853" s="133"/>
      <c r="AM853" s="133"/>
      <c r="AN853" s="133"/>
      <c r="AO853" s="133"/>
      <c r="AP853" s="133"/>
      <c r="AQ853" s="133"/>
      <c r="AR853" s="133"/>
      <c r="AS853" s="133"/>
    </row>
    <row r="854" spans="1:45" s="51" customFormat="1">
      <c r="A854" s="37" t="s">
        <v>2877</v>
      </c>
      <c r="B854" s="38" t="s">
        <v>2878</v>
      </c>
      <c r="C854" s="39">
        <v>575</v>
      </c>
      <c r="D854" s="50" t="s">
        <v>2879</v>
      </c>
      <c r="E854" s="127">
        <v>22169</v>
      </c>
      <c r="F854" s="28">
        <v>16629</v>
      </c>
      <c r="G854" s="133"/>
      <c r="H854" s="133"/>
      <c r="I854" s="133"/>
      <c r="J854" s="133"/>
      <c r="K854" s="133"/>
      <c r="L854" s="133"/>
      <c r="M854" s="133"/>
      <c r="N854" s="133"/>
      <c r="O854" s="133"/>
      <c r="P854" s="133"/>
      <c r="Q854" s="133"/>
      <c r="R854" s="133"/>
      <c r="S854" s="133"/>
      <c r="T854" s="133"/>
      <c r="U854" s="133"/>
      <c r="V854" s="133"/>
      <c r="W854" s="133"/>
      <c r="X854" s="133"/>
      <c r="Y854" s="133"/>
      <c r="Z854" s="133"/>
      <c r="AA854" s="133"/>
      <c r="AB854" s="133"/>
      <c r="AC854" s="133"/>
      <c r="AD854" s="133"/>
      <c r="AE854" s="133"/>
      <c r="AF854" s="133"/>
      <c r="AG854" s="133"/>
      <c r="AH854" s="133"/>
      <c r="AI854" s="133"/>
      <c r="AJ854" s="133"/>
      <c r="AK854" s="133"/>
      <c r="AL854" s="133"/>
      <c r="AM854" s="133"/>
      <c r="AN854" s="133"/>
      <c r="AO854" s="133"/>
      <c r="AP854" s="133"/>
      <c r="AQ854" s="133"/>
      <c r="AR854" s="133"/>
      <c r="AS854" s="133"/>
    </row>
    <row r="855" spans="1:45" s="51" customFormat="1">
      <c r="A855" s="37" t="s">
        <v>2880</v>
      </c>
      <c r="B855" s="38" t="s">
        <v>2881</v>
      </c>
      <c r="C855" s="39">
        <v>575</v>
      </c>
      <c r="D855" s="50" t="s">
        <v>2882</v>
      </c>
      <c r="E855" s="127">
        <v>22169</v>
      </c>
      <c r="F855" s="28">
        <v>16629</v>
      </c>
      <c r="G855" s="133"/>
      <c r="H855" s="133"/>
      <c r="I855" s="133"/>
      <c r="J855" s="133"/>
      <c r="K855" s="133"/>
      <c r="L855" s="133"/>
      <c r="M855" s="133"/>
      <c r="N855" s="133"/>
      <c r="O855" s="133"/>
      <c r="P855" s="133"/>
      <c r="Q855" s="133"/>
      <c r="R855" s="133"/>
      <c r="S855" s="133"/>
      <c r="T855" s="133"/>
      <c r="U855" s="133"/>
      <c r="V855" s="133"/>
      <c r="W855" s="133"/>
      <c r="X855" s="133"/>
      <c r="Y855" s="133"/>
      <c r="Z855" s="133"/>
      <c r="AA855" s="133"/>
      <c r="AB855" s="133"/>
      <c r="AC855" s="133"/>
      <c r="AD855" s="133"/>
      <c r="AE855" s="133"/>
      <c r="AF855" s="133"/>
      <c r="AG855" s="133"/>
      <c r="AH855" s="133"/>
      <c r="AI855" s="133"/>
      <c r="AJ855" s="133"/>
      <c r="AK855" s="133"/>
      <c r="AL855" s="133"/>
      <c r="AM855" s="133"/>
      <c r="AN855" s="133"/>
      <c r="AO855" s="133"/>
      <c r="AP855" s="133"/>
      <c r="AQ855" s="133"/>
      <c r="AR855" s="133"/>
      <c r="AS855" s="133"/>
    </row>
    <row r="856" spans="1:45" s="51" customFormat="1">
      <c r="A856" s="37" t="s">
        <v>2883</v>
      </c>
      <c r="B856" s="38" t="s">
        <v>2884</v>
      </c>
      <c r="C856" s="39">
        <v>575</v>
      </c>
      <c r="D856" s="50" t="s">
        <v>2885</v>
      </c>
      <c r="E856" s="127">
        <v>22169</v>
      </c>
      <c r="F856" s="28">
        <v>16629</v>
      </c>
      <c r="G856" s="133"/>
      <c r="H856" s="133"/>
      <c r="I856" s="133"/>
      <c r="J856" s="133"/>
      <c r="K856" s="133"/>
      <c r="L856" s="133"/>
      <c r="M856" s="133"/>
      <c r="N856" s="133"/>
      <c r="O856" s="133"/>
      <c r="P856" s="133"/>
      <c r="Q856" s="133"/>
      <c r="R856" s="133"/>
      <c r="S856" s="133"/>
      <c r="T856" s="133"/>
      <c r="U856" s="133"/>
      <c r="V856" s="133"/>
      <c r="W856" s="133"/>
      <c r="X856" s="133"/>
      <c r="Y856" s="133"/>
      <c r="Z856" s="133"/>
      <c r="AA856" s="133"/>
      <c r="AB856" s="133"/>
      <c r="AC856" s="133"/>
      <c r="AD856" s="133"/>
      <c r="AE856" s="133"/>
      <c r="AF856" s="133"/>
      <c r="AG856" s="133"/>
      <c r="AH856" s="133"/>
      <c r="AI856" s="133"/>
      <c r="AJ856" s="133"/>
      <c r="AK856" s="133"/>
      <c r="AL856" s="133"/>
      <c r="AM856" s="133"/>
      <c r="AN856" s="133"/>
      <c r="AO856" s="133"/>
      <c r="AP856" s="133"/>
      <c r="AQ856" s="133"/>
      <c r="AR856" s="133"/>
      <c r="AS856" s="133"/>
    </row>
    <row r="857" spans="1:45" s="51" customFormat="1">
      <c r="A857" s="37" t="s">
        <v>2886</v>
      </c>
      <c r="B857" s="38" t="s">
        <v>2887</v>
      </c>
      <c r="C857" s="39">
        <v>575</v>
      </c>
      <c r="D857" s="50" t="s">
        <v>2888</v>
      </c>
      <c r="E857" s="127">
        <v>22169</v>
      </c>
      <c r="F857" s="28">
        <v>16629</v>
      </c>
      <c r="G857" s="133"/>
      <c r="H857" s="133"/>
      <c r="I857" s="133"/>
      <c r="J857" s="133"/>
      <c r="K857" s="133"/>
      <c r="L857" s="133"/>
      <c r="M857" s="133"/>
      <c r="N857" s="133"/>
      <c r="O857" s="133"/>
      <c r="P857" s="133"/>
      <c r="Q857" s="133"/>
      <c r="R857" s="133"/>
      <c r="S857" s="133"/>
      <c r="T857" s="133"/>
      <c r="U857" s="133"/>
      <c r="V857" s="133"/>
      <c r="W857" s="133"/>
      <c r="X857" s="133"/>
      <c r="Y857" s="133"/>
      <c r="Z857" s="133"/>
      <c r="AA857" s="133"/>
      <c r="AB857" s="133"/>
      <c r="AC857" s="133"/>
      <c r="AD857" s="133"/>
      <c r="AE857" s="133"/>
      <c r="AF857" s="133"/>
      <c r="AG857" s="133"/>
      <c r="AH857" s="133"/>
      <c r="AI857" s="133"/>
      <c r="AJ857" s="133"/>
      <c r="AK857" s="133"/>
      <c r="AL857" s="133"/>
      <c r="AM857" s="133"/>
      <c r="AN857" s="133"/>
      <c r="AO857" s="133"/>
      <c r="AP857" s="133"/>
      <c r="AQ857" s="133"/>
      <c r="AR857" s="133"/>
      <c r="AS857" s="133"/>
    </row>
    <row r="858" spans="1:45" s="51" customFormat="1">
      <c r="A858" s="37" t="s">
        <v>2889</v>
      </c>
      <c r="B858" s="38" t="s">
        <v>2890</v>
      </c>
      <c r="C858" s="39">
        <v>575</v>
      </c>
      <c r="D858" s="50" t="s">
        <v>2891</v>
      </c>
      <c r="E858" s="127">
        <v>22169</v>
      </c>
      <c r="F858" s="28">
        <v>16629</v>
      </c>
      <c r="G858" s="133"/>
      <c r="H858" s="133"/>
      <c r="I858" s="133"/>
      <c r="J858" s="133"/>
      <c r="K858" s="133"/>
      <c r="L858" s="133"/>
      <c r="M858" s="133"/>
      <c r="N858" s="133"/>
      <c r="O858" s="133"/>
      <c r="P858" s="133"/>
      <c r="Q858" s="133"/>
      <c r="R858" s="133"/>
      <c r="S858" s="133"/>
      <c r="T858" s="133"/>
      <c r="U858" s="133"/>
      <c r="V858" s="133"/>
      <c r="W858" s="133"/>
      <c r="X858" s="133"/>
      <c r="Y858" s="133"/>
      <c r="Z858" s="133"/>
      <c r="AA858" s="133"/>
      <c r="AB858" s="133"/>
      <c r="AC858" s="133"/>
      <c r="AD858" s="133"/>
      <c r="AE858" s="133"/>
      <c r="AF858" s="133"/>
      <c r="AG858" s="133"/>
      <c r="AH858" s="133"/>
      <c r="AI858" s="133"/>
      <c r="AJ858" s="133"/>
      <c r="AK858" s="133"/>
      <c r="AL858" s="133"/>
      <c r="AM858" s="133"/>
      <c r="AN858" s="133"/>
      <c r="AO858" s="133"/>
      <c r="AP858" s="133"/>
      <c r="AQ858" s="133"/>
      <c r="AR858" s="133"/>
      <c r="AS858" s="133"/>
    </row>
    <row r="859" spans="1:45" s="51" customFormat="1">
      <c r="A859" s="37" t="s">
        <v>2892</v>
      </c>
      <c r="B859" s="38" t="s">
        <v>2893</v>
      </c>
      <c r="C859" s="39">
        <v>575</v>
      </c>
      <c r="D859" s="50" t="s">
        <v>2894</v>
      </c>
      <c r="E859" s="127">
        <v>22169</v>
      </c>
      <c r="F859" s="28">
        <v>16629</v>
      </c>
      <c r="G859" s="133"/>
      <c r="H859" s="133"/>
      <c r="I859" s="133"/>
      <c r="J859" s="133"/>
      <c r="K859" s="133"/>
      <c r="L859" s="133"/>
      <c r="M859" s="133"/>
      <c r="N859" s="133"/>
      <c r="O859" s="133"/>
      <c r="P859" s="133"/>
      <c r="Q859" s="133"/>
      <c r="R859" s="133"/>
      <c r="S859" s="133"/>
      <c r="T859" s="133"/>
      <c r="U859" s="133"/>
      <c r="V859" s="133"/>
      <c r="W859" s="133"/>
      <c r="X859" s="133"/>
      <c r="Y859" s="133"/>
      <c r="Z859" s="133"/>
      <c r="AA859" s="133"/>
      <c r="AB859" s="133"/>
      <c r="AC859" s="133"/>
      <c r="AD859" s="133"/>
      <c r="AE859" s="133"/>
      <c r="AF859" s="133"/>
      <c r="AG859" s="133"/>
      <c r="AH859" s="133"/>
      <c r="AI859" s="133"/>
      <c r="AJ859" s="133"/>
      <c r="AK859" s="133"/>
      <c r="AL859" s="133"/>
      <c r="AM859" s="133"/>
      <c r="AN859" s="133"/>
      <c r="AO859" s="133"/>
      <c r="AP859" s="133"/>
      <c r="AQ859" s="133"/>
      <c r="AR859" s="133"/>
      <c r="AS859" s="133"/>
    </row>
    <row r="860" spans="1:45" s="51" customFormat="1">
      <c r="A860" s="37" t="s">
        <v>2895</v>
      </c>
      <c r="B860" s="38" t="s">
        <v>2896</v>
      </c>
      <c r="C860" s="39">
        <v>575</v>
      </c>
      <c r="D860" s="50" t="s">
        <v>2897</v>
      </c>
      <c r="E860" s="127">
        <v>22169</v>
      </c>
      <c r="F860" s="28">
        <v>16629</v>
      </c>
      <c r="G860" s="133"/>
      <c r="H860" s="133"/>
      <c r="I860" s="133"/>
      <c r="J860" s="133"/>
      <c r="K860" s="133"/>
      <c r="L860" s="133"/>
      <c r="M860" s="133"/>
      <c r="N860" s="133"/>
      <c r="O860" s="133"/>
      <c r="P860" s="133"/>
      <c r="Q860" s="133"/>
      <c r="R860" s="133"/>
      <c r="S860" s="133"/>
      <c r="T860" s="133"/>
      <c r="U860" s="133"/>
      <c r="V860" s="133"/>
      <c r="W860" s="133"/>
      <c r="X860" s="133"/>
      <c r="Y860" s="133"/>
      <c r="Z860" s="133"/>
      <c r="AA860" s="133"/>
      <c r="AB860" s="133"/>
      <c r="AC860" s="133"/>
      <c r="AD860" s="133"/>
      <c r="AE860" s="133"/>
      <c r="AF860" s="133"/>
      <c r="AG860" s="133"/>
      <c r="AH860" s="133"/>
      <c r="AI860" s="133"/>
      <c r="AJ860" s="133"/>
      <c r="AK860" s="133"/>
      <c r="AL860" s="133"/>
      <c r="AM860" s="133"/>
      <c r="AN860" s="133"/>
      <c r="AO860" s="133"/>
      <c r="AP860" s="133"/>
      <c r="AQ860" s="133"/>
      <c r="AR860" s="133"/>
      <c r="AS860" s="133"/>
    </row>
    <row r="861" spans="1:45" s="51" customFormat="1">
      <c r="A861" s="37" t="s">
        <v>2898</v>
      </c>
      <c r="B861" s="38" t="s">
        <v>2899</v>
      </c>
      <c r="C861" s="39">
        <v>575</v>
      </c>
      <c r="D861" s="50" t="s">
        <v>2900</v>
      </c>
      <c r="E861" s="127">
        <v>22169</v>
      </c>
      <c r="F861" s="28">
        <v>16629</v>
      </c>
      <c r="G861" s="133"/>
      <c r="H861" s="133"/>
      <c r="I861" s="133"/>
      <c r="J861" s="133"/>
      <c r="K861" s="133"/>
      <c r="L861" s="133"/>
      <c r="M861" s="133"/>
      <c r="N861" s="133"/>
      <c r="O861" s="133"/>
      <c r="P861" s="133"/>
      <c r="Q861" s="133"/>
      <c r="R861" s="133"/>
      <c r="S861" s="133"/>
      <c r="T861" s="133"/>
      <c r="U861" s="133"/>
      <c r="V861" s="133"/>
      <c r="W861" s="133"/>
      <c r="X861" s="133"/>
      <c r="Y861" s="133"/>
      <c r="Z861" s="133"/>
      <c r="AA861" s="133"/>
      <c r="AB861" s="133"/>
      <c r="AC861" s="133"/>
      <c r="AD861" s="133"/>
      <c r="AE861" s="133"/>
      <c r="AF861" s="133"/>
      <c r="AG861" s="133"/>
      <c r="AH861" s="133"/>
      <c r="AI861" s="133"/>
      <c r="AJ861" s="133"/>
      <c r="AK861" s="133"/>
      <c r="AL861" s="133"/>
      <c r="AM861" s="133"/>
      <c r="AN861" s="133"/>
      <c r="AO861" s="133"/>
      <c r="AP861" s="133"/>
      <c r="AQ861" s="133"/>
      <c r="AR861" s="133"/>
      <c r="AS861" s="133"/>
    </row>
    <row r="862" spans="1:45" s="51" customFormat="1">
      <c r="A862" s="37" t="s">
        <v>2901</v>
      </c>
      <c r="B862" s="38" t="s">
        <v>2902</v>
      </c>
      <c r="C862" s="39">
        <v>575</v>
      </c>
      <c r="D862" s="50" t="s">
        <v>2903</v>
      </c>
      <c r="E862" s="127">
        <v>22169</v>
      </c>
      <c r="F862" s="28">
        <v>16629</v>
      </c>
      <c r="G862" s="133"/>
      <c r="H862" s="133"/>
      <c r="I862" s="133"/>
      <c r="J862" s="133"/>
      <c r="K862" s="133"/>
      <c r="L862" s="133"/>
      <c r="M862" s="133"/>
      <c r="N862" s="133"/>
      <c r="O862" s="133"/>
      <c r="P862" s="133"/>
      <c r="Q862" s="133"/>
      <c r="R862" s="133"/>
      <c r="S862" s="133"/>
      <c r="T862" s="133"/>
      <c r="U862" s="133"/>
      <c r="V862" s="133"/>
      <c r="W862" s="133"/>
      <c r="X862" s="133"/>
      <c r="Y862" s="133"/>
      <c r="Z862" s="133"/>
      <c r="AA862" s="133"/>
      <c r="AB862" s="133"/>
      <c r="AC862" s="133"/>
      <c r="AD862" s="133"/>
      <c r="AE862" s="133"/>
      <c r="AF862" s="133"/>
      <c r="AG862" s="133"/>
      <c r="AH862" s="133"/>
      <c r="AI862" s="133"/>
      <c r="AJ862" s="133"/>
      <c r="AK862" s="133"/>
      <c r="AL862" s="133"/>
      <c r="AM862" s="133"/>
      <c r="AN862" s="133"/>
      <c r="AO862" s="133"/>
      <c r="AP862" s="133"/>
      <c r="AQ862" s="133"/>
      <c r="AR862" s="133"/>
      <c r="AS862" s="133"/>
    </row>
    <row r="863" spans="1:45" s="51" customFormat="1">
      <c r="A863" s="37" t="s">
        <v>2904</v>
      </c>
      <c r="B863" s="38" t="s">
        <v>2905</v>
      </c>
      <c r="C863" s="39">
        <v>575</v>
      </c>
      <c r="D863" s="50" t="s">
        <v>2906</v>
      </c>
      <c r="E863" s="127">
        <v>22169</v>
      </c>
      <c r="F863" s="28">
        <v>16629</v>
      </c>
      <c r="G863" s="133"/>
      <c r="H863" s="133"/>
      <c r="I863" s="133"/>
      <c r="J863" s="133"/>
      <c r="K863" s="133"/>
      <c r="L863" s="133"/>
      <c r="M863" s="133"/>
      <c r="N863" s="133"/>
      <c r="O863" s="133"/>
      <c r="P863" s="133"/>
      <c r="Q863" s="133"/>
      <c r="R863" s="133"/>
      <c r="S863" s="133"/>
      <c r="T863" s="133"/>
      <c r="U863" s="133"/>
      <c r="V863" s="133"/>
      <c r="W863" s="133"/>
      <c r="X863" s="133"/>
      <c r="Y863" s="133"/>
      <c r="Z863" s="133"/>
      <c r="AA863" s="133"/>
      <c r="AB863" s="133"/>
      <c r="AC863" s="133"/>
      <c r="AD863" s="133"/>
      <c r="AE863" s="133"/>
      <c r="AF863" s="133"/>
      <c r="AG863" s="133"/>
      <c r="AH863" s="133"/>
      <c r="AI863" s="133"/>
      <c r="AJ863" s="133"/>
      <c r="AK863" s="133"/>
      <c r="AL863" s="133"/>
      <c r="AM863" s="133"/>
      <c r="AN863" s="133"/>
      <c r="AO863" s="133"/>
      <c r="AP863" s="133"/>
      <c r="AQ863" s="133"/>
      <c r="AR863" s="133"/>
      <c r="AS863" s="133"/>
    </row>
    <row r="864" spans="1:45" s="51" customFormat="1">
      <c r="A864" s="37" t="s">
        <v>2907</v>
      </c>
      <c r="B864" s="38" t="s">
        <v>2908</v>
      </c>
      <c r="C864" s="39">
        <v>585</v>
      </c>
      <c r="D864" s="50" t="s">
        <v>2909</v>
      </c>
      <c r="E864" s="127">
        <v>22159</v>
      </c>
      <c r="F864" s="28">
        <v>16619</v>
      </c>
      <c r="G864" s="133"/>
      <c r="H864" s="133"/>
      <c r="I864" s="133"/>
      <c r="J864" s="133"/>
      <c r="K864" s="133"/>
      <c r="L864" s="133"/>
      <c r="M864" s="133"/>
      <c r="N864" s="133"/>
      <c r="O864" s="133"/>
      <c r="P864" s="133"/>
      <c r="Q864" s="133"/>
      <c r="R864" s="133"/>
      <c r="S864" s="133"/>
      <c r="T864" s="133"/>
      <c r="U864" s="133"/>
      <c r="V864" s="133"/>
      <c r="W864" s="133"/>
      <c r="X864" s="133"/>
      <c r="Y864" s="133"/>
      <c r="Z864" s="133"/>
      <c r="AA864" s="133"/>
      <c r="AB864" s="133"/>
      <c r="AC864" s="133"/>
      <c r="AD864" s="133"/>
      <c r="AE864" s="133"/>
      <c r="AF864" s="133"/>
      <c r="AG864" s="133"/>
      <c r="AH864" s="133"/>
      <c r="AI864" s="133"/>
      <c r="AJ864" s="133"/>
      <c r="AK864" s="133"/>
      <c r="AL864" s="133"/>
      <c r="AM864" s="133"/>
      <c r="AN864" s="133"/>
      <c r="AO864" s="133"/>
      <c r="AP864" s="133"/>
      <c r="AQ864" s="133"/>
      <c r="AR864" s="133"/>
      <c r="AS864" s="133"/>
    </row>
    <row r="865" spans="1:45" ht="12.75" customHeight="1">
      <c r="A865" s="37" t="s">
        <v>2910</v>
      </c>
      <c r="B865" s="38" t="s">
        <v>2911</v>
      </c>
      <c r="C865" s="39">
        <v>585</v>
      </c>
      <c r="D865" s="52" t="s">
        <v>2912</v>
      </c>
      <c r="E865" s="127">
        <v>24059</v>
      </c>
      <c r="F865" s="28">
        <v>18049</v>
      </c>
    </row>
    <row r="866" spans="1:45" ht="12.75" customHeight="1">
      <c r="A866" s="37" t="s">
        <v>2913</v>
      </c>
      <c r="B866" s="38" t="s">
        <v>2914</v>
      </c>
      <c r="C866" s="39">
        <v>585</v>
      </c>
      <c r="D866" s="52" t="s">
        <v>2915</v>
      </c>
      <c r="E866" s="127">
        <v>24059</v>
      </c>
      <c r="F866" s="28">
        <v>18049</v>
      </c>
    </row>
    <row r="867" spans="1:45" s="51" customFormat="1">
      <c r="A867" s="37" t="s">
        <v>2916</v>
      </c>
      <c r="B867" s="38" t="s">
        <v>2917</v>
      </c>
      <c r="C867" s="39">
        <v>585</v>
      </c>
      <c r="D867" s="52" t="s">
        <v>2918</v>
      </c>
      <c r="E867" s="127">
        <v>24059</v>
      </c>
      <c r="F867" s="28">
        <v>18049</v>
      </c>
      <c r="G867" s="133"/>
      <c r="H867" s="133"/>
      <c r="I867" s="133"/>
      <c r="J867" s="133"/>
      <c r="K867" s="133"/>
      <c r="L867" s="133"/>
      <c r="M867" s="133"/>
      <c r="N867" s="133"/>
      <c r="O867" s="133"/>
      <c r="P867" s="133"/>
      <c r="Q867" s="133"/>
      <c r="R867" s="133"/>
      <c r="S867" s="133"/>
      <c r="T867" s="133"/>
      <c r="U867" s="133"/>
      <c r="V867" s="133"/>
      <c r="W867" s="133"/>
      <c r="X867" s="133"/>
      <c r="Y867" s="133"/>
      <c r="Z867" s="133"/>
      <c r="AA867" s="133"/>
      <c r="AB867" s="133"/>
      <c r="AC867" s="133"/>
      <c r="AD867" s="133"/>
      <c r="AE867" s="133"/>
      <c r="AF867" s="133"/>
      <c r="AG867" s="133"/>
      <c r="AH867" s="133"/>
      <c r="AI867" s="133"/>
      <c r="AJ867" s="133"/>
      <c r="AK867" s="133"/>
      <c r="AL867" s="133"/>
      <c r="AM867" s="133"/>
      <c r="AN867" s="133"/>
      <c r="AO867" s="133"/>
      <c r="AP867" s="133"/>
      <c r="AQ867" s="133"/>
      <c r="AR867" s="133"/>
      <c r="AS867" s="133"/>
    </row>
    <row r="868" spans="1:45" s="51" customFormat="1">
      <c r="A868" s="37" t="s">
        <v>2919</v>
      </c>
      <c r="B868" s="38" t="s">
        <v>2920</v>
      </c>
      <c r="C868" s="39">
        <v>585</v>
      </c>
      <c r="D868" s="52" t="s">
        <v>2921</v>
      </c>
      <c r="E868" s="127">
        <v>24059</v>
      </c>
      <c r="F868" s="28">
        <v>18049</v>
      </c>
      <c r="G868" s="133"/>
      <c r="H868" s="133"/>
      <c r="I868" s="133"/>
      <c r="J868" s="133"/>
      <c r="K868" s="133"/>
      <c r="L868" s="133"/>
      <c r="M868" s="133"/>
      <c r="N868" s="133"/>
      <c r="O868" s="133"/>
      <c r="P868" s="133"/>
      <c r="Q868" s="133"/>
      <c r="R868" s="133"/>
      <c r="S868" s="133"/>
      <c r="T868" s="133"/>
      <c r="U868" s="133"/>
      <c r="V868" s="133"/>
      <c r="W868" s="133"/>
      <c r="X868" s="133"/>
      <c r="Y868" s="133"/>
      <c r="Z868" s="133"/>
      <c r="AA868" s="133"/>
      <c r="AB868" s="133"/>
      <c r="AC868" s="133"/>
      <c r="AD868" s="133"/>
      <c r="AE868" s="133"/>
      <c r="AF868" s="133"/>
      <c r="AG868" s="133"/>
      <c r="AH868" s="133"/>
      <c r="AI868" s="133"/>
      <c r="AJ868" s="133"/>
      <c r="AK868" s="133"/>
      <c r="AL868" s="133"/>
      <c r="AM868" s="133"/>
      <c r="AN868" s="133"/>
      <c r="AO868" s="133"/>
      <c r="AP868" s="133"/>
      <c r="AQ868" s="133"/>
      <c r="AR868" s="133"/>
      <c r="AS868" s="133"/>
    </row>
    <row r="869" spans="1:45" s="51" customFormat="1">
      <c r="A869" s="37" t="s">
        <v>2922</v>
      </c>
      <c r="B869" s="38" t="s">
        <v>2923</v>
      </c>
      <c r="C869" s="39">
        <v>585</v>
      </c>
      <c r="D869" s="52" t="s">
        <v>2924</v>
      </c>
      <c r="E869" s="127">
        <v>24059</v>
      </c>
      <c r="F869" s="28">
        <v>18049</v>
      </c>
      <c r="G869" s="133"/>
      <c r="H869" s="133"/>
      <c r="I869" s="133"/>
      <c r="J869" s="133"/>
      <c r="K869" s="133"/>
      <c r="L869" s="133"/>
      <c r="M869" s="133"/>
      <c r="N869" s="133"/>
      <c r="O869" s="133"/>
      <c r="P869" s="133"/>
      <c r="Q869" s="133"/>
      <c r="R869" s="133"/>
      <c r="S869" s="133"/>
      <c r="T869" s="133"/>
      <c r="U869" s="133"/>
      <c r="V869" s="133"/>
      <c r="W869" s="133"/>
      <c r="X869" s="133"/>
      <c r="Y869" s="133"/>
      <c r="Z869" s="133"/>
      <c r="AA869" s="133"/>
      <c r="AB869" s="133"/>
      <c r="AC869" s="133"/>
      <c r="AD869" s="133"/>
      <c r="AE869" s="133"/>
      <c r="AF869" s="133"/>
      <c r="AG869" s="133"/>
      <c r="AH869" s="133"/>
      <c r="AI869" s="133"/>
      <c r="AJ869" s="133"/>
      <c r="AK869" s="133"/>
      <c r="AL869" s="133"/>
      <c r="AM869" s="133"/>
      <c r="AN869" s="133"/>
      <c r="AO869" s="133"/>
      <c r="AP869" s="133"/>
      <c r="AQ869" s="133"/>
      <c r="AR869" s="133"/>
      <c r="AS869" s="133"/>
    </row>
    <row r="870" spans="1:45" s="51" customFormat="1">
      <c r="A870" s="37" t="s">
        <v>2925</v>
      </c>
      <c r="B870" s="38" t="s">
        <v>2926</v>
      </c>
      <c r="C870" s="39">
        <v>585</v>
      </c>
      <c r="D870" s="52" t="s">
        <v>2927</v>
      </c>
      <c r="E870" s="127">
        <v>24059</v>
      </c>
      <c r="F870" s="28">
        <v>18049</v>
      </c>
      <c r="G870" s="133"/>
      <c r="H870" s="133"/>
      <c r="I870" s="133"/>
      <c r="J870" s="133"/>
      <c r="K870" s="133"/>
      <c r="L870" s="133"/>
      <c r="M870" s="133"/>
      <c r="N870" s="133"/>
      <c r="O870" s="133"/>
      <c r="P870" s="133"/>
      <c r="Q870" s="133"/>
      <c r="R870" s="133"/>
      <c r="S870" s="133"/>
      <c r="T870" s="133"/>
      <c r="U870" s="133"/>
      <c r="V870" s="133"/>
      <c r="W870" s="133"/>
      <c r="X870" s="133"/>
      <c r="Y870" s="133"/>
      <c r="Z870" s="133"/>
      <c r="AA870" s="133"/>
      <c r="AB870" s="133"/>
      <c r="AC870" s="133"/>
      <c r="AD870" s="133"/>
      <c r="AE870" s="133"/>
      <c r="AF870" s="133"/>
      <c r="AG870" s="133"/>
      <c r="AH870" s="133"/>
      <c r="AI870" s="133"/>
      <c r="AJ870" s="133"/>
      <c r="AK870" s="133"/>
      <c r="AL870" s="133"/>
      <c r="AM870" s="133"/>
      <c r="AN870" s="133"/>
      <c r="AO870" s="133"/>
      <c r="AP870" s="133"/>
      <c r="AQ870" s="133"/>
      <c r="AR870" s="133"/>
      <c r="AS870" s="133"/>
    </row>
    <row r="871" spans="1:45" s="51" customFormat="1">
      <c r="A871" s="37" t="s">
        <v>2928</v>
      </c>
      <c r="B871" s="38" t="s">
        <v>2929</v>
      </c>
      <c r="C871" s="39">
        <v>585</v>
      </c>
      <c r="D871" s="52" t="s">
        <v>2930</v>
      </c>
      <c r="E871" s="127">
        <v>24059</v>
      </c>
      <c r="F871" s="28">
        <v>18049</v>
      </c>
      <c r="G871" s="133"/>
      <c r="H871" s="133"/>
      <c r="I871" s="133"/>
      <c r="J871" s="133"/>
      <c r="K871" s="133"/>
      <c r="L871" s="133"/>
      <c r="M871" s="133"/>
      <c r="N871" s="133"/>
      <c r="O871" s="133"/>
      <c r="P871" s="133"/>
      <c r="Q871" s="133"/>
      <c r="R871" s="133"/>
      <c r="S871" s="133"/>
      <c r="T871" s="133"/>
      <c r="U871" s="133"/>
      <c r="V871" s="133"/>
      <c r="W871" s="133"/>
      <c r="X871" s="133"/>
      <c r="Y871" s="133"/>
      <c r="Z871" s="133"/>
      <c r="AA871" s="133"/>
      <c r="AB871" s="133"/>
      <c r="AC871" s="133"/>
      <c r="AD871" s="133"/>
      <c r="AE871" s="133"/>
      <c r="AF871" s="133"/>
      <c r="AG871" s="133"/>
      <c r="AH871" s="133"/>
      <c r="AI871" s="133"/>
      <c r="AJ871" s="133"/>
      <c r="AK871" s="133"/>
      <c r="AL871" s="133"/>
      <c r="AM871" s="133"/>
      <c r="AN871" s="133"/>
      <c r="AO871" s="133"/>
      <c r="AP871" s="133"/>
      <c r="AQ871" s="133"/>
      <c r="AR871" s="133"/>
      <c r="AS871" s="133"/>
    </row>
    <row r="872" spans="1:45" s="51" customFormat="1">
      <c r="A872" s="37" t="s">
        <v>2931</v>
      </c>
      <c r="B872" s="38" t="s">
        <v>2932</v>
      </c>
      <c r="C872" s="39">
        <v>585</v>
      </c>
      <c r="D872" s="52" t="s">
        <v>2933</v>
      </c>
      <c r="E872" s="127">
        <v>24059</v>
      </c>
      <c r="F872" s="28">
        <v>18049</v>
      </c>
      <c r="G872" s="133"/>
      <c r="H872" s="133"/>
      <c r="I872" s="133"/>
      <c r="J872" s="133"/>
      <c r="K872" s="133"/>
      <c r="L872" s="133"/>
      <c r="M872" s="133"/>
      <c r="N872" s="133"/>
      <c r="O872" s="133"/>
      <c r="P872" s="133"/>
      <c r="Q872" s="133"/>
      <c r="R872" s="133"/>
      <c r="S872" s="133"/>
      <c r="T872" s="133"/>
      <c r="U872" s="133"/>
      <c r="V872" s="133"/>
      <c r="W872" s="133"/>
      <c r="X872" s="133"/>
      <c r="Y872" s="133"/>
      <c r="Z872" s="133"/>
      <c r="AA872" s="133"/>
      <c r="AB872" s="133"/>
      <c r="AC872" s="133"/>
      <c r="AD872" s="133"/>
      <c r="AE872" s="133"/>
      <c r="AF872" s="133"/>
      <c r="AG872" s="133"/>
      <c r="AH872" s="133"/>
      <c r="AI872" s="133"/>
      <c r="AJ872" s="133"/>
      <c r="AK872" s="133"/>
      <c r="AL872" s="133"/>
      <c r="AM872" s="133"/>
      <c r="AN872" s="133"/>
      <c r="AO872" s="133"/>
      <c r="AP872" s="133"/>
      <c r="AQ872" s="133"/>
      <c r="AR872" s="133"/>
      <c r="AS872" s="133"/>
    </row>
    <row r="873" spans="1:45" s="51" customFormat="1">
      <c r="A873" s="37" t="s">
        <v>2934</v>
      </c>
      <c r="B873" s="38" t="s">
        <v>2935</v>
      </c>
      <c r="C873" s="39">
        <v>585</v>
      </c>
      <c r="D873" s="52" t="s">
        <v>2936</v>
      </c>
      <c r="E873" s="127">
        <v>24059</v>
      </c>
      <c r="F873" s="28">
        <v>18049</v>
      </c>
      <c r="G873" s="133"/>
      <c r="H873" s="133"/>
      <c r="I873" s="133"/>
      <c r="J873" s="133"/>
      <c r="K873" s="133"/>
      <c r="L873" s="133"/>
      <c r="M873" s="133"/>
      <c r="N873" s="133"/>
      <c r="O873" s="133"/>
      <c r="P873" s="133"/>
      <c r="Q873" s="133"/>
      <c r="R873" s="133"/>
      <c r="S873" s="133"/>
      <c r="T873" s="133"/>
      <c r="U873" s="133"/>
      <c r="V873" s="133"/>
      <c r="W873" s="133"/>
      <c r="X873" s="133"/>
      <c r="Y873" s="133"/>
      <c r="Z873" s="133"/>
      <c r="AA873" s="133"/>
      <c r="AB873" s="133"/>
      <c r="AC873" s="133"/>
      <c r="AD873" s="133"/>
      <c r="AE873" s="133"/>
      <c r="AF873" s="133"/>
      <c r="AG873" s="133"/>
      <c r="AH873" s="133"/>
      <c r="AI873" s="133"/>
      <c r="AJ873" s="133"/>
      <c r="AK873" s="133"/>
      <c r="AL873" s="133"/>
      <c r="AM873" s="133"/>
      <c r="AN873" s="133"/>
      <c r="AO873" s="133"/>
      <c r="AP873" s="133"/>
      <c r="AQ873" s="133"/>
      <c r="AR873" s="133"/>
      <c r="AS873" s="133"/>
    </row>
    <row r="874" spans="1:45" s="51" customFormat="1">
      <c r="A874" s="37" t="s">
        <v>2937</v>
      </c>
      <c r="B874" s="38" t="s">
        <v>2938</v>
      </c>
      <c r="C874" s="39">
        <v>585</v>
      </c>
      <c r="D874" s="52" t="s">
        <v>2939</v>
      </c>
      <c r="E874" s="127">
        <v>24059</v>
      </c>
      <c r="F874" s="28">
        <v>18049</v>
      </c>
      <c r="G874" s="133"/>
      <c r="H874" s="133"/>
      <c r="I874" s="133"/>
      <c r="J874" s="133"/>
      <c r="K874" s="133"/>
      <c r="L874" s="133"/>
      <c r="M874" s="133"/>
      <c r="N874" s="133"/>
      <c r="O874" s="133"/>
      <c r="P874" s="133"/>
      <c r="Q874" s="133"/>
      <c r="R874" s="133"/>
      <c r="S874" s="133"/>
      <c r="T874" s="133"/>
      <c r="U874" s="133"/>
      <c r="V874" s="133"/>
      <c r="W874" s="133"/>
      <c r="X874" s="133"/>
      <c r="Y874" s="133"/>
      <c r="Z874" s="133"/>
      <c r="AA874" s="133"/>
      <c r="AB874" s="133"/>
      <c r="AC874" s="133"/>
      <c r="AD874" s="133"/>
      <c r="AE874" s="133"/>
      <c r="AF874" s="133"/>
      <c r="AG874" s="133"/>
      <c r="AH874" s="133"/>
      <c r="AI874" s="133"/>
      <c r="AJ874" s="133"/>
      <c r="AK874" s="133"/>
      <c r="AL874" s="133"/>
      <c r="AM874" s="133"/>
      <c r="AN874" s="133"/>
      <c r="AO874" s="133"/>
      <c r="AP874" s="133"/>
      <c r="AQ874" s="133"/>
      <c r="AR874" s="133"/>
      <c r="AS874" s="133"/>
    </row>
    <row r="875" spans="1:45" s="51" customFormat="1">
      <c r="A875" s="37" t="s">
        <v>2940</v>
      </c>
      <c r="B875" s="38" t="s">
        <v>2941</v>
      </c>
      <c r="C875" s="39">
        <v>585</v>
      </c>
      <c r="D875" s="52" t="s">
        <v>2942</v>
      </c>
      <c r="E875" s="127">
        <v>24059</v>
      </c>
      <c r="F875" s="28">
        <v>18049</v>
      </c>
      <c r="G875" s="133"/>
      <c r="H875" s="133"/>
      <c r="I875" s="133"/>
      <c r="J875" s="133"/>
      <c r="K875" s="133"/>
      <c r="L875" s="133"/>
      <c r="M875" s="133"/>
      <c r="N875" s="133"/>
      <c r="O875" s="133"/>
      <c r="P875" s="133"/>
      <c r="Q875" s="133"/>
      <c r="R875" s="133"/>
      <c r="S875" s="133"/>
      <c r="T875" s="133"/>
      <c r="U875" s="133"/>
      <c r="V875" s="133"/>
      <c r="W875" s="133"/>
      <c r="X875" s="133"/>
      <c r="Y875" s="133"/>
      <c r="Z875" s="133"/>
      <c r="AA875" s="133"/>
      <c r="AB875" s="133"/>
      <c r="AC875" s="133"/>
      <c r="AD875" s="133"/>
      <c r="AE875" s="133"/>
      <c r="AF875" s="133"/>
      <c r="AG875" s="133"/>
      <c r="AH875" s="133"/>
      <c r="AI875" s="133"/>
      <c r="AJ875" s="133"/>
      <c r="AK875" s="133"/>
      <c r="AL875" s="133"/>
      <c r="AM875" s="133"/>
      <c r="AN875" s="133"/>
      <c r="AO875" s="133"/>
      <c r="AP875" s="133"/>
      <c r="AQ875" s="133"/>
      <c r="AR875" s="133"/>
      <c r="AS875" s="133"/>
    </row>
    <row r="876" spans="1:45" s="51" customFormat="1">
      <c r="A876" s="37" t="s">
        <v>2943</v>
      </c>
      <c r="B876" s="38" t="s">
        <v>2944</v>
      </c>
      <c r="C876" s="39">
        <v>585</v>
      </c>
      <c r="D876" s="52" t="s">
        <v>2945</v>
      </c>
      <c r="E876" s="127">
        <v>24059</v>
      </c>
      <c r="F876" s="28">
        <v>18049</v>
      </c>
      <c r="G876" s="133"/>
      <c r="H876" s="133"/>
      <c r="I876" s="133"/>
      <c r="J876" s="133"/>
      <c r="K876" s="133"/>
      <c r="L876" s="133"/>
      <c r="M876" s="133"/>
      <c r="N876" s="133"/>
      <c r="O876" s="133"/>
      <c r="P876" s="133"/>
      <c r="Q876" s="133"/>
      <c r="R876" s="133"/>
      <c r="S876" s="133"/>
      <c r="T876" s="133"/>
      <c r="U876" s="133"/>
      <c r="V876" s="133"/>
      <c r="W876" s="133"/>
      <c r="X876" s="133"/>
      <c r="Y876" s="133"/>
      <c r="Z876" s="133"/>
      <c r="AA876" s="133"/>
      <c r="AB876" s="133"/>
      <c r="AC876" s="133"/>
      <c r="AD876" s="133"/>
      <c r="AE876" s="133"/>
      <c r="AF876" s="133"/>
      <c r="AG876" s="133"/>
      <c r="AH876" s="133"/>
      <c r="AI876" s="133"/>
      <c r="AJ876" s="133"/>
      <c r="AK876" s="133"/>
      <c r="AL876" s="133"/>
      <c r="AM876" s="133"/>
      <c r="AN876" s="133"/>
      <c r="AO876" s="133"/>
      <c r="AP876" s="133"/>
      <c r="AQ876" s="133"/>
      <c r="AR876" s="133"/>
      <c r="AS876" s="133"/>
    </row>
    <row r="877" spans="1:45" s="51" customFormat="1">
      <c r="A877" s="37" t="s">
        <v>2946</v>
      </c>
      <c r="B877" s="38" t="s">
        <v>2947</v>
      </c>
      <c r="C877" s="39">
        <v>585</v>
      </c>
      <c r="D877" s="52" t="s">
        <v>2948</v>
      </c>
      <c r="E877" s="127">
        <v>24059</v>
      </c>
      <c r="F877" s="28">
        <v>18049</v>
      </c>
      <c r="G877" s="133"/>
      <c r="H877" s="133"/>
      <c r="I877" s="133"/>
      <c r="J877" s="133"/>
      <c r="K877" s="133"/>
      <c r="L877" s="133"/>
      <c r="M877" s="133"/>
      <c r="N877" s="133"/>
      <c r="O877" s="133"/>
      <c r="P877" s="133"/>
      <c r="Q877" s="133"/>
      <c r="R877" s="133"/>
      <c r="S877" s="133"/>
      <c r="T877" s="133"/>
      <c r="U877" s="133"/>
      <c r="V877" s="133"/>
      <c r="W877" s="133"/>
      <c r="X877" s="133"/>
      <c r="Y877" s="133"/>
      <c r="Z877" s="133"/>
      <c r="AA877" s="133"/>
      <c r="AB877" s="133"/>
      <c r="AC877" s="133"/>
      <c r="AD877" s="133"/>
      <c r="AE877" s="133"/>
      <c r="AF877" s="133"/>
      <c r="AG877" s="133"/>
      <c r="AH877" s="133"/>
      <c r="AI877" s="133"/>
      <c r="AJ877" s="133"/>
      <c r="AK877" s="133"/>
      <c r="AL877" s="133"/>
      <c r="AM877" s="133"/>
      <c r="AN877" s="133"/>
      <c r="AO877" s="133"/>
      <c r="AP877" s="133"/>
      <c r="AQ877" s="133"/>
      <c r="AR877" s="133"/>
      <c r="AS877" s="133"/>
    </row>
    <row r="878" spans="1:45" s="51" customFormat="1">
      <c r="A878" s="37" t="s">
        <v>2949</v>
      </c>
      <c r="B878" s="38" t="s">
        <v>2950</v>
      </c>
      <c r="C878" s="39">
        <v>585</v>
      </c>
      <c r="D878" s="52" t="s">
        <v>2951</v>
      </c>
      <c r="E878" s="127">
        <v>24059</v>
      </c>
      <c r="F878" s="28">
        <v>18049</v>
      </c>
      <c r="G878" s="133"/>
      <c r="H878" s="133"/>
      <c r="I878" s="133"/>
      <c r="J878" s="133"/>
      <c r="K878" s="133"/>
      <c r="L878" s="133"/>
      <c r="M878" s="133"/>
      <c r="N878" s="133"/>
      <c r="O878" s="133"/>
      <c r="P878" s="133"/>
      <c r="Q878" s="133"/>
      <c r="R878" s="133"/>
      <c r="S878" s="133"/>
      <c r="T878" s="133"/>
      <c r="U878" s="133"/>
      <c r="V878" s="133"/>
      <c r="W878" s="133"/>
      <c r="X878" s="133"/>
      <c r="Y878" s="133"/>
      <c r="Z878" s="133"/>
      <c r="AA878" s="133"/>
      <c r="AB878" s="133"/>
      <c r="AC878" s="133"/>
      <c r="AD878" s="133"/>
      <c r="AE878" s="133"/>
      <c r="AF878" s="133"/>
      <c r="AG878" s="133"/>
      <c r="AH878" s="133"/>
      <c r="AI878" s="133"/>
      <c r="AJ878" s="133"/>
      <c r="AK878" s="133"/>
      <c r="AL878" s="133"/>
      <c r="AM878" s="133"/>
      <c r="AN878" s="133"/>
      <c r="AO878" s="133"/>
      <c r="AP878" s="133"/>
      <c r="AQ878" s="133"/>
      <c r="AR878" s="133"/>
      <c r="AS878" s="133"/>
    </row>
    <row r="879" spans="1:45" s="51" customFormat="1">
      <c r="A879" s="37" t="s">
        <v>2952</v>
      </c>
      <c r="B879" s="38" t="s">
        <v>2953</v>
      </c>
      <c r="C879" s="39">
        <v>585</v>
      </c>
      <c r="D879" s="52" t="s">
        <v>2954</v>
      </c>
      <c r="E879" s="127">
        <v>24059</v>
      </c>
      <c r="F879" s="28">
        <v>18049</v>
      </c>
      <c r="G879" s="133"/>
      <c r="H879" s="133"/>
      <c r="I879" s="133"/>
      <c r="J879" s="133"/>
      <c r="K879" s="133"/>
      <c r="L879" s="133"/>
      <c r="M879" s="133"/>
      <c r="N879" s="133"/>
      <c r="O879" s="133"/>
      <c r="P879" s="133"/>
      <c r="Q879" s="133"/>
      <c r="R879" s="133"/>
      <c r="S879" s="133"/>
      <c r="T879" s="133"/>
      <c r="U879" s="133"/>
      <c r="V879" s="133"/>
      <c r="W879" s="133"/>
      <c r="X879" s="133"/>
      <c r="Y879" s="133"/>
      <c r="Z879" s="133"/>
      <c r="AA879" s="133"/>
      <c r="AB879" s="133"/>
      <c r="AC879" s="133"/>
      <c r="AD879" s="133"/>
      <c r="AE879" s="133"/>
      <c r="AF879" s="133"/>
      <c r="AG879" s="133"/>
      <c r="AH879" s="133"/>
      <c r="AI879" s="133"/>
      <c r="AJ879" s="133"/>
      <c r="AK879" s="133"/>
      <c r="AL879" s="133"/>
      <c r="AM879" s="133"/>
      <c r="AN879" s="133"/>
      <c r="AO879" s="133"/>
      <c r="AP879" s="133"/>
      <c r="AQ879" s="133"/>
      <c r="AR879" s="133"/>
      <c r="AS879" s="133"/>
    </row>
    <row r="880" spans="1:45" s="51" customFormat="1">
      <c r="A880" s="37" t="s">
        <v>2955</v>
      </c>
      <c r="B880" s="38" t="s">
        <v>2956</v>
      </c>
      <c r="C880" s="39">
        <v>585</v>
      </c>
      <c r="D880" s="52" t="s">
        <v>2957</v>
      </c>
      <c r="E880" s="127">
        <v>24059</v>
      </c>
      <c r="F880" s="28">
        <v>18049</v>
      </c>
      <c r="G880" s="133"/>
      <c r="H880" s="133"/>
      <c r="I880" s="133"/>
      <c r="J880" s="133"/>
      <c r="K880" s="133"/>
      <c r="L880" s="133"/>
      <c r="M880" s="133"/>
      <c r="N880" s="133"/>
      <c r="O880" s="133"/>
      <c r="P880" s="133"/>
      <c r="Q880" s="133"/>
      <c r="R880" s="133"/>
      <c r="S880" s="133"/>
      <c r="T880" s="133"/>
      <c r="U880" s="133"/>
      <c r="V880" s="133"/>
      <c r="W880" s="133"/>
      <c r="X880" s="133"/>
      <c r="Y880" s="133"/>
      <c r="Z880" s="133"/>
      <c r="AA880" s="133"/>
      <c r="AB880" s="133"/>
      <c r="AC880" s="133"/>
      <c r="AD880" s="133"/>
      <c r="AE880" s="133"/>
      <c r="AF880" s="133"/>
      <c r="AG880" s="133"/>
      <c r="AH880" s="133"/>
      <c r="AI880" s="133"/>
      <c r="AJ880" s="133"/>
      <c r="AK880" s="133"/>
      <c r="AL880" s="133"/>
      <c r="AM880" s="133"/>
      <c r="AN880" s="133"/>
      <c r="AO880" s="133"/>
      <c r="AP880" s="133"/>
      <c r="AQ880" s="133"/>
      <c r="AR880" s="133"/>
      <c r="AS880" s="133"/>
    </row>
    <row r="881" spans="1:45" s="51" customFormat="1">
      <c r="A881" s="37" t="s">
        <v>2958</v>
      </c>
      <c r="B881" s="38" t="s">
        <v>2959</v>
      </c>
      <c r="C881" s="39">
        <v>585</v>
      </c>
      <c r="D881" s="52" t="s">
        <v>2960</v>
      </c>
      <c r="E881" s="127">
        <v>24059</v>
      </c>
      <c r="F881" s="28">
        <v>18049</v>
      </c>
      <c r="G881" s="133"/>
      <c r="H881" s="133"/>
      <c r="I881" s="133"/>
      <c r="J881" s="133"/>
      <c r="K881" s="133"/>
      <c r="L881" s="133"/>
      <c r="M881" s="133"/>
      <c r="N881" s="133"/>
      <c r="O881" s="133"/>
      <c r="P881" s="133"/>
      <c r="Q881" s="133"/>
      <c r="R881" s="133"/>
      <c r="S881" s="133"/>
      <c r="T881" s="133"/>
      <c r="U881" s="133"/>
      <c r="V881" s="133"/>
      <c r="W881" s="133"/>
      <c r="X881" s="133"/>
      <c r="Y881" s="133"/>
      <c r="Z881" s="133"/>
      <c r="AA881" s="133"/>
      <c r="AB881" s="133"/>
      <c r="AC881" s="133"/>
      <c r="AD881" s="133"/>
      <c r="AE881" s="133"/>
      <c r="AF881" s="133"/>
      <c r="AG881" s="133"/>
      <c r="AH881" s="133"/>
      <c r="AI881" s="133"/>
      <c r="AJ881" s="133"/>
      <c r="AK881" s="133"/>
      <c r="AL881" s="133"/>
      <c r="AM881" s="133"/>
      <c r="AN881" s="133"/>
      <c r="AO881" s="133"/>
      <c r="AP881" s="133"/>
      <c r="AQ881" s="133"/>
      <c r="AR881" s="133"/>
      <c r="AS881" s="133"/>
    </row>
    <row r="882" spans="1:45" s="51" customFormat="1">
      <c r="A882" s="37" t="s">
        <v>2961</v>
      </c>
      <c r="B882" s="38" t="s">
        <v>2962</v>
      </c>
      <c r="C882" s="39">
        <v>585</v>
      </c>
      <c r="D882" s="52" t="s">
        <v>2963</v>
      </c>
      <c r="E882" s="127">
        <v>24059</v>
      </c>
      <c r="F882" s="28">
        <v>18049</v>
      </c>
      <c r="G882" s="133"/>
      <c r="H882" s="133"/>
      <c r="I882" s="133"/>
      <c r="J882" s="133"/>
      <c r="K882" s="133"/>
      <c r="L882" s="133"/>
      <c r="M882" s="133"/>
      <c r="N882" s="133"/>
      <c r="O882" s="133"/>
      <c r="P882" s="133"/>
      <c r="Q882" s="133"/>
      <c r="R882" s="133"/>
      <c r="S882" s="133"/>
      <c r="T882" s="133"/>
      <c r="U882" s="133"/>
      <c r="V882" s="133"/>
      <c r="W882" s="133"/>
      <c r="X882" s="133"/>
      <c r="Y882" s="133"/>
      <c r="Z882" s="133"/>
      <c r="AA882" s="133"/>
      <c r="AB882" s="133"/>
      <c r="AC882" s="133"/>
      <c r="AD882" s="133"/>
      <c r="AE882" s="133"/>
      <c r="AF882" s="133"/>
      <c r="AG882" s="133"/>
      <c r="AH882" s="133"/>
      <c r="AI882" s="133"/>
      <c r="AJ882" s="133"/>
      <c r="AK882" s="133"/>
      <c r="AL882" s="133"/>
      <c r="AM882" s="133"/>
      <c r="AN882" s="133"/>
      <c r="AO882" s="133"/>
      <c r="AP882" s="133"/>
      <c r="AQ882" s="133"/>
      <c r="AR882" s="133"/>
      <c r="AS882" s="133"/>
    </row>
    <row r="883" spans="1:45" s="51" customFormat="1">
      <c r="A883" s="37" t="s">
        <v>2964</v>
      </c>
      <c r="B883" s="38" t="s">
        <v>2965</v>
      </c>
      <c r="C883" s="39">
        <v>585</v>
      </c>
      <c r="D883" s="52" t="s">
        <v>2966</v>
      </c>
      <c r="E883" s="127">
        <v>22159</v>
      </c>
      <c r="F883" s="28">
        <v>16619</v>
      </c>
      <c r="G883" s="133"/>
      <c r="H883" s="133"/>
      <c r="I883" s="133"/>
      <c r="J883" s="133"/>
      <c r="K883" s="133"/>
      <c r="L883" s="133"/>
      <c r="M883" s="133"/>
      <c r="N883" s="133"/>
      <c r="O883" s="133"/>
      <c r="P883" s="133"/>
      <c r="Q883" s="133"/>
      <c r="R883" s="133"/>
      <c r="S883" s="133"/>
      <c r="T883" s="133"/>
      <c r="U883" s="133"/>
      <c r="V883" s="133"/>
      <c r="W883" s="133"/>
      <c r="X883" s="133"/>
      <c r="Y883" s="133"/>
      <c r="Z883" s="133"/>
      <c r="AA883" s="133"/>
      <c r="AB883" s="133"/>
      <c r="AC883" s="133"/>
      <c r="AD883" s="133"/>
      <c r="AE883" s="133"/>
      <c r="AF883" s="133"/>
      <c r="AG883" s="133"/>
      <c r="AH883" s="133"/>
      <c r="AI883" s="133"/>
      <c r="AJ883" s="133"/>
      <c r="AK883" s="133"/>
      <c r="AL883" s="133"/>
      <c r="AM883" s="133"/>
      <c r="AN883" s="133"/>
      <c r="AO883" s="133"/>
      <c r="AP883" s="133"/>
      <c r="AQ883" s="133"/>
      <c r="AR883" s="133"/>
      <c r="AS883" s="133"/>
    </row>
    <row r="884" spans="1:45" ht="12.75" customHeight="1">
      <c r="A884" s="37" t="s">
        <v>2967</v>
      </c>
      <c r="B884" s="38" t="s">
        <v>2968</v>
      </c>
      <c r="C884" s="39">
        <v>585</v>
      </c>
      <c r="D884" s="28" t="s">
        <v>2969</v>
      </c>
      <c r="E884" s="127">
        <v>24059</v>
      </c>
      <c r="F884" s="28">
        <v>18049</v>
      </c>
    </row>
    <row r="885" spans="1:45" ht="12.75" customHeight="1">
      <c r="A885" s="37" t="s">
        <v>2970</v>
      </c>
      <c r="B885" s="38" t="s">
        <v>2971</v>
      </c>
      <c r="C885" s="39">
        <v>585</v>
      </c>
      <c r="D885" s="28" t="s">
        <v>2972</v>
      </c>
      <c r="E885" s="127">
        <v>24059</v>
      </c>
      <c r="F885" s="28">
        <v>18049</v>
      </c>
    </row>
    <row r="886" spans="1:45" s="51" customFormat="1">
      <c r="A886" s="37" t="s">
        <v>2973</v>
      </c>
      <c r="B886" s="38" t="s">
        <v>2974</v>
      </c>
      <c r="C886" s="39">
        <v>585</v>
      </c>
      <c r="D886" s="53" t="s">
        <v>2975</v>
      </c>
      <c r="E886" s="127">
        <v>24059</v>
      </c>
      <c r="F886" s="28">
        <v>18049</v>
      </c>
      <c r="G886" s="133"/>
      <c r="H886" s="133"/>
      <c r="I886" s="133"/>
      <c r="J886" s="133"/>
      <c r="K886" s="133"/>
      <c r="L886" s="133"/>
      <c r="M886" s="133"/>
      <c r="N886" s="133"/>
      <c r="O886" s="133"/>
      <c r="P886" s="133"/>
      <c r="Q886" s="133"/>
      <c r="R886" s="133"/>
      <c r="S886" s="133"/>
      <c r="T886" s="133"/>
      <c r="U886" s="133"/>
      <c r="V886" s="133"/>
      <c r="W886" s="133"/>
      <c r="X886" s="133"/>
      <c r="Y886" s="133"/>
      <c r="Z886" s="133"/>
      <c r="AA886" s="133"/>
      <c r="AB886" s="133"/>
      <c r="AC886" s="133"/>
      <c r="AD886" s="133"/>
      <c r="AE886" s="133"/>
      <c r="AF886" s="133"/>
      <c r="AG886" s="133"/>
      <c r="AH886" s="133"/>
      <c r="AI886" s="133"/>
      <c r="AJ886" s="133"/>
      <c r="AK886" s="133"/>
      <c r="AL886" s="133"/>
      <c r="AM886" s="133"/>
      <c r="AN886" s="133"/>
      <c r="AO886" s="133"/>
      <c r="AP886" s="133"/>
      <c r="AQ886" s="133"/>
      <c r="AR886" s="133"/>
      <c r="AS886" s="133"/>
    </row>
    <row r="887" spans="1:45" s="51" customFormat="1">
      <c r="A887" s="37" t="s">
        <v>2976</v>
      </c>
      <c r="B887" s="38" t="s">
        <v>2977</v>
      </c>
      <c r="C887" s="39">
        <v>585</v>
      </c>
      <c r="D887" s="53" t="s">
        <v>2978</v>
      </c>
      <c r="E887" s="127">
        <v>24059</v>
      </c>
      <c r="F887" s="28">
        <v>18049</v>
      </c>
      <c r="G887" s="133"/>
      <c r="H887" s="133"/>
      <c r="I887" s="133"/>
      <c r="J887" s="133"/>
      <c r="K887" s="133"/>
      <c r="L887" s="133"/>
      <c r="M887" s="133"/>
      <c r="N887" s="133"/>
      <c r="O887" s="133"/>
      <c r="P887" s="133"/>
      <c r="Q887" s="133"/>
      <c r="R887" s="133"/>
      <c r="S887" s="133"/>
      <c r="T887" s="133"/>
      <c r="U887" s="133"/>
      <c r="V887" s="133"/>
      <c r="W887" s="133"/>
      <c r="X887" s="133"/>
      <c r="Y887" s="133"/>
      <c r="Z887" s="133"/>
      <c r="AA887" s="133"/>
      <c r="AB887" s="133"/>
      <c r="AC887" s="133"/>
      <c r="AD887" s="133"/>
      <c r="AE887" s="133"/>
      <c r="AF887" s="133"/>
      <c r="AG887" s="133"/>
      <c r="AH887" s="133"/>
      <c r="AI887" s="133"/>
      <c r="AJ887" s="133"/>
      <c r="AK887" s="133"/>
      <c r="AL887" s="133"/>
      <c r="AM887" s="133"/>
      <c r="AN887" s="133"/>
      <c r="AO887" s="133"/>
      <c r="AP887" s="133"/>
      <c r="AQ887" s="133"/>
      <c r="AR887" s="133"/>
      <c r="AS887" s="133"/>
    </row>
    <row r="888" spans="1:45" s="51" customFormat="1">
      <c r="A888" s="37" t="s">
        <v>2979</v>
      </c>
      <c r="B888" s="38" t="s">
        <v>2980</v>
      </c>
      <c r="C888" s="39">
        <v>585</v>
      </c>
      <c r="D888" s="53" t="s">
        <v>2981</v>
      </c>
      <c r="E888" s="127">
        <v>24059</v>
      </c>
      <c r="F888" s="28">
        <v>18049</v>
      </c>
      <c r="G888" s="133"/>
      <c r="H888" s="133"/>
      <c r="I888" s="133"/>
      <c r="J888" s="133"/>
      <c r="K888" s="133"/>
      <c r="L888" s="133"/>
      <c r="M888" s="133"/>
      <c r="N888" s="133"/>
      <c r="O888" s="133"/>
      <c r="P888" s="133"/>
      <c r="Q888" s="133"/>
      <c r="R888" s="133"/>
      <c r="S888" s="133"/>
      <c r="T888" s="133"/>
      <c r="U888" s="133"/>
      <c r="V888" s="133"/>
      <c r="W888" s="133"/>
      <c r="X888" s="133"/>
      <c r="Y888" s="133"/>
      <c r="Z888" s="133"/>
      <c r="AA888" s="133"/>
      <c r="AB888" s="133"/>
      <c r="AC888" s="133"/>
      <c r="AD888" s="133"/>
      <c r="AE888" s="133"/>
      <c r="AF888" s="133"/>
      <c r="AG888" s="133"/>
      <c r="AH888" s="133"/>
      <c r="AI888" s="133"/>
      <c r="AJ888" s="133"/>
      <c r="AK888" s="133"/>
      <c r="AL888" s="133"/>
      <c r="AM888" s="133"/>
      <c r="AN888" s="133"/>
      <c r="AO888" s="133"/>
      <c r="AP888" s="133"/>
      <c r="AQ888" s="133"/>
      <c r="AR888" s="133"/>
      <c r="AS888" s="133"/>
    </row>
    <row r="889" spans="1:45" s="51" customFormat="1">
      <c r="A889" s="37" t="s">
        <v>2982</v>
      </c>
      <c r="B889" s="38" t="s">
        <v>2983</v>
      </c>
      <c r="C889" s="39">
        <v>585</v>
      </c>
      <c r="D889" s="53" t="s">
        <v>2984</v>
      </c>
      <c r="E889" s="127">
        <v>24059</v>
      </c>
      <c r="F889" s="28">
        <v>18049</v>
      </c>
      <c r="G889" s="133"/>
      <c r="H889" s="133"/>
      <c r="I889" s="133"/>
      <c r="J889" s="133"/>
      <c r="K889" s="133"/>
      <c r="L889" s="133"/>
      <c r="M889" s="133"/>
      <c r="N889" s="133"/>
      <c r="O889" s="133"/>
      <c r="P889" s="133"/>
      <c r="Q889" s="133"/>
      <c r="R889" s="133"/>
      <c r="S889" s="133"/>
      <c r="T889" s="133"/>
      <c r="U889" s="133"/>
      <c r="V889" s="133"/>
      <c r="W889" s="133"/>
      <c r="X889" s="133"/>
      <c r="Y889" s="133"/>
      <c r="Z889" s="133"/>
      <c r="AA889" s="133"/>
      <c r="AB889" s="133"/>
      <c r="AC889" s="133"/>
      <c r="AD889" s="133"/>
      <c r="AE889" s="133"/>
      <c r="AF889" s="133"/>
      <c r="AG889" s="133"/>
      <c r="AH889" s="133"/>
      <c r="AI889" s="133"/>
      <c r="AJ889" s="133"/>
      <c r="AK889" s="133"/>
      <c r="AL889" s="133"/>
      <c r="AM889" s="133"/>
      <c r="AN889" s="133"/>
      <c r="AO889" s="133"/>
      <c r="AP889" s="133"/>
      <c r="AQ889" s="133"/>
      <c r="AR889" s="133"/>
      <c r="AS889" s="133"/>
    </row>
    <row r="890" spans="1:45" s="51" customFormat="1">
      <c r="A890" s="37" t="s">
        <v>2985</v>
      </c>
      <c r="B890" s="38" t="s">
        <v>2986</v>
      </c>
      <c r="C890" s="39">
        <v>585</v>
      </c>
      <c r="D890" s="53" t="s">
        <v>2987</v>
      </c>
      <c r="E890" s="127">
        <v>24059</v>
      </c>
      <c r="F890" s="28">
        <v>18049</v>
      </c>
      <c r="G890" s="133"/>
      <c r="H890" s="133"/>
      <c r="I890" s="133"/>
      <c r="J890" s="133"/>
      <c r="K890" s="133"/>
      <c r="L890" s="133"/>
      <c r="M890" s="133"/>
      <c r="N890" s="133"/>
      <c r="O890" s="133"/>
      <c r="P890" s="133"/>
      <c r="Q890" s="133"/>
      <c r="R890" s="133"/>
      <c r="S890" s="133"/>
      <c r="T890" s="133"/>
      <c r="U890" s="133"/>
      <c r="V890" s="133"/>
      <c r="W890" s="133"/>
      <c r="X890" s="133"/>
      <c r="Y890" s="133"/>
      <c r="Z890" s="133"/>
      <c r="AA890" s="133"/>
      <c r="AB890" s="133"/>
      <c r="AC890" s="133"/>
      <c r="AD890" s="133"/>
      <c r="AE890" s="133"/>
      <c r="AF890" s="133"/>
      <c r="AG890" s="133"/>
      <c r="AH890" s="133"/>
      <c r="AI890" s="133"/>
      <c r="AJ890" s="133"/>
      <c r="AK890" s="133"/>
      <c r="AL890" s="133"/>
      <c r="AM890" s="133"/>
      <c r="AN890" s="133"/>
      <c r="AO890" s="133"/>
      <c r="AP890" s="133"/>
      <c r="AQ890" s="133"/>
      <c r="AR890" s="133"/>
      <c r="AS890" s="133"/>
    </row>
    <row r="891" spans="1:45" s="51" customFormat="1">
      <c r="A891" s="37" t="s">
        <v>2988</v>
      </c>
      <c r="B891" s="38" t="s">
        <v>2989</v>
      </c>
      <c r="C891" s="39">
        <v>585</v>
      </c>
      <c r="D891" s="53" t="s">
        <v>2990</v>
      </c>
      <c r="E891" s="127">
        <v>24059</v>
      </c>
      <c r="F891" s="28">
        <v>18049</v>
      </c>
      <c r="G891" s="133"/>
      <c r="H891" s="133"/>
      <c r="I891" s="133"/>
      <c r="J891" s="133"/>
      <c r="K891" s="133"/>
      <c r="L891" s="133"/>
      <c r="M891" s="133"/>
      <c r="N891" s="133"/>
      <c r="O891" s="133"/>
      <c r="P891" s="133"/>
      <c r="Q891" s="133"/>
      <c r="R891" s="133"/>
      <c r="S891" s="133"/>
      <c r="T891" s="133"/>
      <c r="U891" s="133"/>
      <c r="V891" s="133"/>
      <c r="W891" s="133"/>
      <c r="X891" s="133"/>
      <c r="Y891" s="133"/>
      <c r="Z891" s="133"/>
      <c r="AA891" s="133"/>
      <c r="AB891" s="133"/>
      <c r="AC891" s="133"/>
      <c r="AD891" s="133"/>
      <c r="AE891" s="133"/>
      <c r="AF891" s="133"/>
      <c r="AG891" s="133"/>
      <c r="AH891" s="133"/>
      <c r="AI891" s="133"/>
      <c r="AJ891" s="133"/>
      <c r="AK891" s="133"/>
      <c r="AL891" s="133"/>
      <c r="AM891" s="133"/>
      <c r="AN891" s="133"/>
      <c r="AO891" s="133"/>
      <c r="AP891" s="133"/>
      <c r="AQ891" s="133"/>
      <c r="AR891" s="133"/>
      <c r="AS891" s="133"/>
    </row>
    <row r="892" spans="1:45" s="51" customFormat="1">
      <c r="A892" s="37" t="s">
        <v>2991</v>
      </c>
      <c r="B892" s="38" t="s">
        <v>2992</v>
      </c>
      <c r="C892" s="39">
        <v>585</v>
      </c>
      <c r="D892" s="53" t="s">
        <v>2993</v>
      </c>
      <c r="E892" s="127">
        <v>24059</v>
      </c>
      <c r="F892" s="28">
        <v>18049</v>
      </c>
      <c r="G892" s="133"/>
      <c r="H892" s="133"/>
      <c r="I892" s="133"/>
      <c r="J892" s="133"/>
      <c r="K892" s="133"/>
      <c r="L892" s="133"/>
      <c r="M892" s="133"/>
      <c r="N892" s="133"/>
      <c r="O892" s="133"/>
      <c r="P892" s="133"/>
      <c r="Q892" s="133"/>
      <c r="R892" s="133"/>
      <c r="S892" s="133"/>
      <c r="T892" s="133"/>
      <c r="U892" s="133"/>
      <c r="V892" s="133"/>
      <c r="W892" s="133"/>
      <c r="X892" s="133"/>
      <c r="Y892" s="133"/>
      <c r="Z892" s="133"/>
      <c r="AA892" s="133"/>
      <c r="AB892" s="133"/>
      <c r="AC892" s="133"/>
      <c r="AD892" s="133"/>
      <c r="AE892" s="133"/>
      <c r="AF892" s="133"/>
      <c r="AG892" s="133"/>
      <c r="AH892" s="133"/>
      <c r="AI892" s="133"/>
      <c r="AJ892" s="133"/>
      <c r="AK892" s="133"/>
      <c r="AL892" s="133"/>
      <c r="AM892" s="133"/>
      <c r="AN892" s="133"/>
      <c r="AO892" s="133"/>
      <c r="AP892" s="133"/>
      <c r="AQ892" s="133"/>
      <c r="AR892" s="133"/>
      <c r="AS892" s="133"/>
    </row>
    <row r="893" spans="1:45" s="51" customFormat="1">
      <c r="A893" s="37" t="s">
        <v>2994</v>
      </c>
      <c r="B893" s="38" t="s">
        <v>2995</v>
      </c>
      <c r="C893" s="39">
        <v>585</v>
      </c>
      <c r="D893" s="53" t="s">
        <v>2996</v>
      </c>
      <c r="E893" s="127">
        <v>24059</v>
      </c>
      <c r="F893" s="28">
        <v>18049</v>
      </c>
      <c r="G893" s="133"/>
      <c r="H893" s="133"/>
      <c r="I893" s="133"/>
      <c r="J893" s="133"/>
      <c r="K893" s="133"/>
      <c r="L893" s="133"/>
      <c r="M893" s="133"/>
      <c r="N893" s="133"/>
      <c r="O893" s="133"/>
      <c r="P893" s="133"/>
      <c r="Q893" s="133"/>
      <c r="R893" s="133"/>
      <c r="S893" s="133"/>
      <c r="T893" s="133"/>
      <c r="U893" s="133"/>
      <c r="V893" s="133"/>
      <c r="W893" s="133"/>
      <c r="X893" s="133"/>
      <c r="Y893" s="133"/>
      <c r="Z893" s="133"/>
      <c r="AA893" s="133"/>
      <c r="AB893" s="133"/>
      <c r="AC893" s="133"/>
      <c r="AD893" s="133"/>
      <c r="AE893" s="133"/>
      <c r="AF893" s="133"/>
      <c r="AG893" s="133"/>
      <c r="AH893" s="133"/>
      <c r="AI893" s="133"/>
      <c r="AJ893" s="133"/>
      <c r="AK893" s="133"/>
      <c r="AL893" s="133"/>
      <c r="AM893" s="133"/>
      <c r="AN893" s="133"/>
      <c r="AO893" s="133"/>
      <c r="AP893" s="133"/>
      <c r="AQ893" s="133"/>
      <c r="AR893" s="133"/>
      <c r="AS893" s="133"/>
    </row>
    <row r="894" spans="1:45" s="51" customFormat="1">
      <c r="A894" s="37" t="s">
        <v>2997</v>
      </c>
      <c r="B894" s="38" t="s">
        <v>2998</v>
      </c>
      <c r="C894" s="39">
        <v>585</v>
      </c>
      <c r="D894" s="53" t="s">
        <v>2999</v>
      </c>
      <c r="E894" s="127">
        <v>24059</v>
      </c>
      <c r="F894" s="28">
        <v>18049</v>
      </c>
      <c r="G894" s="133"/>
      <c r="H894" s="133"/>
      <c r="I894" s="133"/>
      <c r="J894" s="133"/>
      <c r="K894" s="133"/>
      <c r="L894" s="133"/>
      <c r="M894" s="133"/>
      <c r="N894" s="133"/>
      <c r="O894" s="133"/>
      <c r="P894" s="133"/>
      <c r="Q894" s="133"/>
      <c r="R894" s="133"/>
      <c r="S894" s="133"/>
      <c r="T894" s="133"/>
      <c r="U894" s="133"/>
      <c r="V894" s="133"/>
      <c r="W894" s="133"/>
      <c r="X894" s="133"/>
      <c r="Y894" s="133"/>
      <c r="Z894" s="133"/>
      <c r="AA894" s="133"/>
      <c r="AB894" s="133"/>
      <c r="AC894" s="133"/>
      <c r="AD894" s="133"/>
      <c r="AE894" s="133"/>
      <c r="AF894" s="133"/>
      <c r="AG894" s="133"/>
      <c r="AH894" s="133"/>
      <c r="AI894" s="133"/>
      <c r="AJ894" s="133"/>
      <c r="AK894" s="133"/>
      <c r="AL894" s="133"/>
      <c r="AM894" s="133"/>
      <c r="AN894" s="133"/>
      <c r="AO894" s="133"/>
      <c r="AP894" s="133"/>
      <c r="AQ894" s="133"/>
      <c r="AR894" s="133"/>
      <c r="AS894" s="133"/>
    </row>
    <row r="895" spans="1:45" s="51" customFormat="1">
      <c r="A895" s="37" t="s">
        <v>3000</v>
      </c>
      <c r="B895" s="38" t="s">
        <v>3001</v>
      </c>
      <c r="C895" s="39">
        <v>585</v>
      </c>
      <c r="D895" s="53" t="s">
        <v>3002</v>
      </c>
      <c r="E895" s="127">
        <v>24059</v>
      </c>
      <c r="F895" s="28">
        <v>18049</v>
      </c>
      <c r="G895" s="133"/>
      <c r="H895" s="133"/>
      <c r="I895" s="133"/>
      <c r="J895" s="133"/>
      <c r="K895" s="133"/>
      <c r="L895" s="133"/>
      <c r="M895" s="133"/>
      <c r="N895" s="133"/>
      <c r="O895" s="133"/>
      <c r="P895" s="133"/>
      <c r="Q895" s="133"/>
      <c r="R895" s="133"/>
      <c r="S895" s="133"/>
      <c r="T895" s="133"/>
      <c r="U895" s="133"/>
      <c r="V895" s="133"/>
      <c r="W895" s="133"/>
      <c r="X895" s="133"/>
      <c r="Y895" s="133"/>
      <c r="Z895" s="133"/>
      <c r="AA895" s="133"/>
      <c r="AB895" s="133"/>
      <c r="AC895" s="133"/>
      <c r="AD895" s="133"/>
      <c r="AE895" s="133"/>
      <c r="AF895" s="133"/>
      <c r="AG895" s="133"/>
      <c r="AH895" s="133"/>
      <c r="AI895" s="133"/>
      <c r="AJ895" s="133"/>
      <c r="AK895" s="133"/>
      <c r="AL895" s="133"/>
      <c r="AM895" s="133"/>
      <c r="AN895" s="133"/>
      <c r="AO895" s="133"/>
      <c r="AP895" s="133"/>
      <c r="AQ895" s="133"/>
      <c r="AR895" s="133"/>
      <c r="AS895" s="133"/>
    </row>
    <row r="896" spans="1:45" s="51" customFormat="1">
      <c r="A896" s="37" t="s">
        <v>3003</v>
      </c>
      <c r="B896" s="38" t="s">
        <v>3004</v>
      </c>
      <c r="C896" s="39">
        <v>585</v>
      </c>
      <c r="D896" s="53" t="s">
        <v>3005</v>
      </c>
      <c r="E896" s="127">
        <v>24059</v>
      </c>
      <c r="F896" s="28">
        <v>18049</v>
      </c>
      <c r="G896" s="133"/>
      <c r="H896" s="133"/>
      <c r="I896" s="133"/>
      <c r="J896" s="133"/>
      <c r="K896" s="133"/>
      <c r="L896" s="133"/>
      <c r="M896" s="133"/>
      <c r="N896" s="133"/>
      <c r="O896" s="133"/>
      <c r="P896" s="133"/>
      <c r="Q896" s="133"/>
      <c r="R896" s="133"/>
      <c r="S896" s="133"/>
      <c r="T896" s="133"/>
      <c r="U896" s="133"/>
      <c r="V896" s="133"/>
      <c r="W896" s="133"/>
      <c r="X896" s="133"/>
      <c r="Y896" s="133"/>
      <c r="Z896" s="133"/>
      <c r="AA896" s="133"/>
      <c r="AB896" s="133"/>
      <c r="AC896" s="133"/>
      <c r="AD896" s="133"/>
      <c r="AE896" s="133"/>
      <c r="AF896" s="133"/>
      <c r="AG896" s="133"/>
      <c r="AH896" s="133"/>
      <c r="AI896" s="133"/>
      <c r="AJ896" s="133"/>
      <c r="AK896" s="133"/>
      <c r="AL896" s="133"/>
      <c r="AM896" s="133"/>
      <c r="AN896" s="133"/>
      <c r="AO896" s="133"/>
      <c r="AP896" s="133"/>
      <c r="AQ896" s="133"/>
      <c r="AR896" s="133"/>
      <c r="AS896" s="133"/>
    </row>
    <row r="897" spans="1:45" s="51" customFormat="1">
      <c r="A897" s="37" t="s">
        <v>3006</v>
      </c>
      <c r="B897" s="38" t="s">
        <v>3007</v>
      </c>
      <c r="C897" s="39">
        <v>585</v>
      </c>
      <c r="D897" s="53" t="s">
        <v>3008</v>
      </c>
      <c r="E897" s="127">
        <v>24059</v>
      </c>
      <c r="F897" s="28">
        <v>18049</v>
      </c>
      <c r="G897" s="133"/>
      <c r="H897" s="133"/>
      <c r="I897" s="133"/>
      <c r="J897" s="133"/>
      <c r="K897" s="133"/>
      <c r="L897" s="133"/>
      <c r="M897" s="133"/>
      <c r="N897" s="133"/>
      <c r="O897" s="133"/>
      <c r="P897" s="133"/>
      <c r="Q897" s="133"/>
      <c r="R897" s="133"/>
      <c r="S897" s="133"/>
      <c r="T897" s="133"/>
      <c r="U897" s="133"/>
      <c r="V897" s="133"/>
      <c r="W897" s="133"/>
      <c r="X897" s="133"/>
      <c r="Y897" s="133"/>
      <c r="Z897" s="133"/>
      <c r="AA897" s="133"/>
      <c r="AB897" s="133"/>
      <c r="AC897" s="133"/>
      <c r="AD897" s="133"/>
      <c r="AE897" s="133"/>
      <c r="AF897" s="133"/>
      <c r="AG897" s="133"/>
      <c r="AH897" s="133"/>
      <c r="AI897" s="133"/>
      <c r="AJ897" s="133"/>
      <c r="AK897" s="133"/>
      <c r="AL897" s="133"/>
      <c r="AM897" s="133"/>
      <c r="AN897" s="133"/>
      <c r="AO897" s="133"/>
      <c r="AP897" s="133"/>
      <c r="AQ897" s="133"/>
      <c r="AR897" s="133"/>
      <c r="AS897" s="133"/>
    </row>
    <row r="898" spans="1:45" s="51" customFormat="1">
      <c r="A898" s="37" t="s">
        <v>3009</v>
      </c>
      <c r="B898" s="38" t="s">
        <v>3010</v>
      </c>
      <c r="C898" s="39">
        <v>585</v>
      </c>
      <c r="D898" s="53" t="s">
        <v>3011</v>
      </c>
      <c r="E898" s="127">
        <v>24059</v>
      </c>
      <c r="F898" s="28">
        <v>18049</v>
      </c>
      <c r="G898" s="133"/>
      <c r="H898" s="133"/>
      <c r="I898" s="133"/>
      <c r="J898" s="133"/>
      <c r="K898" s="133"/>
      <c r="L898" s="133"/>
      <c r="M898" s="133"/>
      <c r="N898" s="133"/>
      <c r="O898" s="133"/>
      <c r="P898" s="133"/>
      <c r="Q898" s="133"/>
      <c r="R898" s="133"/>
      <c r="S898" s="133"/>
      <c r="T898" s="133"/>
      <c r="U898" s="133"/>
      <c r="V898" s="133"/>
      <c r="W898" s="133"/>
      <c r="X898" s="133"/>
      <c r="Y898" s="133"/>
      <c r="Z898" s="133"/>
      <c r="AA898" s="133"/>
      <c r="AB898" s="133"/>
      <c r="AC898" s="133"/>
      <c r="AD898" s="133"/>
      <c r="AE898" s="133"/>
      <c r="AF898" s="133"/>
      <c r="AG898" s="133"/>
      <c r="AH898" s="133"/>
      <c r="AI898" s="133"/>
      <c r="AJ898" s="133"/>
      <c r="AK898" s="133"/>
      <c r="AL898" s="133"/>
      <c r="AM898" s="133"/>
      <c r="AN898" s="133"/>
      <c r="AO898" s="133"/>
      <c r="AP898" s="133"/>
      <c r="AQ898" s="133"/>
      <c r="AR898" s="133"/>
      <c r="AS898" s="133"/>
    </row>
    <row r="899" spans="1:45" s="51" customFormat="1">
      <c r="A899" s="37" t="s">
        <v>3012</v>
      </c>
      <c r="B899" s="38" t="s">
        <v>3013</v>
      </c>
      <c r="C899" s="39">
        <v>585</v>
      </c>
      <c r="D899" s="53" t="s">
        <v>3014</v>
      </c>
      <c r="E899" s="127">
        <v>24059</v>
      </c>
      <c r="F899" s="28">
        <v>18049</v>
      </c>
      <c r="G899" s="133"/>
      <c r="H899" s="133"/>
      <c r="I899" s="133"/>
      <c r="J899" s="133"/>
      <c r="K899" s="133"/>
      <c r="L899" s="133"/>
      <c r="M899" s="133"/>
      <c r="N899" s="133"/>
      <c r="O899" s="133"/>
      <c r="P899" s="133"/>
      <c r="Q899" s="133"/>
      <c r="R899" s="133"/>
      <c r="S899" s="133"/>
      <c r="T899" s="133"/>
      <c r="U899" s="133"/>
      <c r="V899" s="133"/>
      <c r="W899" s="133"/>
      <c r="X899" s="133"/>
      <c r="Y899" s="133"/>
      <c r="Z899" s="133"/>
      <c r="AA899" s="133"/>
      <c r="AB899" s="133"/>
      <c r="AC899" s="133"/>
      <c r="AD899" s="133"/>
      <c r="AE899" s="133"/>
      <c r="AF899" s="133"/>
      <c r="AG899" s="133"/>
      <c r="AH899" s="133"/>
      <c r="AI899" s="133"/>
      <c r="AJ899" s="133"/>
      <c r="AK899" s="133"/>
      <c r="AL899" s="133"/>
      <c r="AM899" s="133"/>
      <c r="AN899" s="133"/>
      <c r="AO899" s="133"/>
      <c r="AP899" s="133"/>
      <c r="AQ899" s="133"/>
      <c r="AR899" s="133"/>
      <c r="AS899" s="133"/>
    </row>
    <row r="900" spans="1:45" s="51" customFormat="1">
      <c r="A900" s="37" t="s">
        <v>3015</v>
      </c>
      <c r="B900" s="38" t="s">
        <v>3016</v>
      </c>
      <c r="C900" s="39">
        <v>585</v>
      </c>
      <c r="D900" s="53" t="s">
        <v>3017</v>
      </c>
      <c r="E900" s="127">
        <v>24059</v>
      </c>
      <c r="F900" s="28">
        <v>18049</v>
      </c>
      <c r="G900" s="133"/>
      <c r="H900" s="133"/>
      <c r="I900" s="133"/>
      <c r="J900" s="133"/>
      <c r="K900" s="133"/>
      <c r="L900" s="133"/>
      <c r="M900" s="133"/>
      <c r="N900" s="133"/>
      <c r="O900" s="133"/>
      <c r="P900" s="133"/>
      <c r="Q900" s="133"/>
      <c r="R900" s="133"/>
      <c r="S900" s="133"/>
      <c r="T900" s="133"/>
      <c r="U900" s="133"/>
      <c r="V900" s="133"/>
      <c r="W900" s="133"/>
      <c r="X900" s="133"/>
      <c r="Y900" s="133"/>
      <c r="Z900" s="133"/>
      <c r="AA900" s="133"/>
      <c r="AB900" s="133"/>
      <c r="AC900" s="133"/>
      <c r="AD900" s="133"/>
      <c r="AE900" s="133"/>
      <c r="AF900" s="133"/>
      <c r="AG900" s="133"/>
      <c r="AH900" s="133"/>
      <c r="AI900" s="133"/>
      <c r="AJ900" s="133"/>
      <c r="AK900" s="133"/>
      <c r="AL900" s="133"/>
      <c r="AM900" s="133"/>
      <c r="AN900" s="133"/>
      <c r="AO900" s="133"/>
      <c r="AP900" s="133"/>
      <c r="AQ900" s="133"/>
      <c r="AR900" s="133"/>
      <c r="AS900" s="133"/>
    </row>
    <row r="901" spans="1:45" s="51" customFormat="1">
      <c r="A901" s="37" t="s">
        <v>3018</v>
      </c>
      <c r="B901" s="38" t="s">
        <v>3019</v>
      </c>
      <c r="C901" s="39">
        <v>585</v>
      </c>
      <c r="D901" s="53" t="s">
        <v>3020</v>
      </c>
      <c r="E901" s="127">
        <v>24059</v>
      </c>
      <c r="F901" s="28">
        <v>18049</v>
      </c>
      <c r="G901" s="133"/>
      <c r="H901" s="133"/>
      <c r="I901" s="133"/>
      <c r="J901" s="133"/>
      <c r="K901" s="133"/>
      <c r="L901" s="133"/>
      <c r="M901" s="133"/>
      <c r="N901" s="133"/>
      <c r="O901" s="133"/>
      <c r="P901" s="133"/>
      <c r="Q901" s="133"/>
      <c r="R901" s="133"/>
      <c r="S901" s="133"/>
      <c r="T901" s="133"/>
      <c r="U901" s="133"/>
      <c r="V901" s="133"/>
      <c r="W901" s="133"/>
      <c r="X901" s="133"/>
      <c r="Y901" s="133"/>
      <c r="Z901" s="133"/>
      <c r="AA901" s="133"/>
      <c r="AB901" s="133"/>
      <c r="AC901" s="133"/>
      <c r="AD901" s="133"/>
      <c r="AE901" s="133"/>
      <c r="AF901" s="133"/>
      <c r="AG901" s="133"/>
      <c r="AH901" s="133"/>
      <c r="AI901" s="133"/>
      <c r="AJ901" s="133"/>
      <c r="AK901" s="133"/>
      <c r="AL901" s="133"/>
      <c r="AM901" s="133"/>
      <c r="AN901" s="133"/>
      <c r="AO901" s="133"/>
      <c r="AP901" s="133"/>
      <c r="AQ901" s="133"/>
      <c r="AR901" s="133"/>
      <c r="AS901" s="133"/>
    </row>
    <row r="902" spans="1:45" s="51" customFormat="1">
      <c r="A902" s="37" t="s">
        <v>3021</v>
      </c>
      <c r="B902" s="38" t="s">
        <v>3022</v>
      </c>
      <c r="C902" s="39">
        <v>424</v>
      </c>
      <c r="D902" s="54" t="s">
        <v>3023</v>
      </c>
      <c r="E902" s="127">
        <v>8749</v>
      </c>
      <c r="F902" s="28">
        <v>6999</v>
      </c>
      <c r="G902" s="133"/>
      <c r="H902" s="133"/>
      <c r="I902" s="133"/>
      <c r="J902" s="133"/>
      <c r="K902" s="133"/>
      <c r="L902" s="133"/>
      <c r="M902" s="133"/>
      <c r="N902" s="133"/>
      <c r="O902" s="133"/>
      <c r="P902" s="133"/>
      <c r="Q902" s="133"/>
      <c r="R902" s="133"/>
      <c r="S902" s="133"/>
      <c r="T902" s="133"/>
      <c r="U902" s="133"/>
      <c r="V902" s="133"/>
      <c r="W902" s="133"/>
      <c r="X902" s="133"/>
      <c r="Y902" s="133"/>
      <c r="Z902" s="133"/>
      <c r="AA902" s="133"/>
      <c r="AB902" s="133"/>
      <c r="AC902" s="133"/>
      <c r="AD902" s="133"/>
      <c r="AE902" s="133"/>
      <c r="AF902" s="133"/>
      <c r="AG902" s="133"/>
      <c r="AH902" s="133"/>
      <c r="AI902" s="133"/>
      <c r="AJ902" s="133"/>
      <c r="AK902" s="133"/>
      <c r="AL902" s="133"/>
      <c r="AM902" s="133"/>
      <c r="AN902" s="133"/>
      <c r="AO902" s="133"/>
      <c r="AP902" s="133"/>
      <c r="AQ902" s="133"/>
      <c r="AR902" s="133"/>
      <c r="AS902" s="133"/>
    </row>
    <row r="903" spans="1:45" s="51" customFormat="1">
      <c r="A903" s="37" t="s">
        <v>3024</v>
      </c>
      <c r="B903" s="38" t="s">
        <v>3025</v>
      </c>
      <c r="C903" s="39">
        <v>424</v>
      </c>
      <c r="D903" s="50" t="s">
        <v>3026</v>
      </c>
      <c r="E903" s="127">
        <v>9299</v>
      </c>
      <c r="F903" s="28">
        <v>7439</v>
      </c>
      <c r="G903" s="133"/>
      <c r="H903" s="133"/>
      <c r="I903" s="133"/>
      <c r="J903" s="133"/>
      <c r="K903" s="133"/>
      <c r="L903" s="133"/>
      <c r="M903" s="133"/>
      <c r="N903" s="133"/>
      <c r="O903" s="133"/>
      <c r="P903" s="133"/>
      <c r="Q903" s="133"/>
      <c r="R903" s="133"/>
      <c r="S903" s="133"/>
      <c r="T903" s="133"/>
      <c r="U903" s="133"/>
      <c r="V903" s="133"/>
      <c r="W903" s="133"/>
      <c r="X903" s="133"/>
      <c r="Y903" s="133"/>
      <c r="Z903" s="133"/>
      <c r="AA903" s="133"/>
      <c r="AB903" s="133"/>
      <c r="AC903" s="133"/>
      <c r="AD903" s="133"/>
      <c r="AE903" s="133"/>
      <c r="AF903" s="133"/>
      <c r="AG903" s="133"/>
      <c r="AH903" s="133"/>
      <c r="AI903" s="133"/>
      <c r="AJ903" s="133"/>
      <c r="AK903" s="133"/>
      <c r="AL903" s="133"/>
      <c r="AM903" s="133"/>
      <c r="AN903" s="133"/>
      <c r="AO903" s="133"/>
      <c r="AP903" s="133"/>
      <c r="AQ903" s="133"/>
      <c r="AR903" s="133"/>
      <c r="AS903" s="133"/>
    </row>
    <row r="904" spans="1:45" s="51" customFormat="1">
      <c r="A904" s="37" t="s">
        <v>3027</v>
      </c>
      <c r="B904" s="38" t="s">
        <v>3028</v>
      </c>
      <c r="C904" s="39">
        <v>424</v>
      </c>
      <c r="D904" s="54" t="s">
        <v>3029</v>
      </c>
      <c r="E904" s="127">
        <v>10249</v>
      </c>
      <c r="F904" s="28">
        <v>8199</v>
      </c>
      <c r="G904" s="133"/>
      <c r="H904" s="133"/>
      <c r="I904" s="133"/>
      <c r="J904" s="133"/>
      <c r="K904" s="133"/>
      <c r="L904" s="133"/>
      <c r="M904" s="133"/>
      <c r="N904" s="133"/>
      <c r="O904" s="133"/>
      <c r="P904" s="133"/>
      <c r="Q904" s="133"/>
      <c r="R904" s="133"/>
      <c r="S904" s="133"/>
      <c r="T904" s="133"/>
      <c r="U904" s="133"/>
      <c r="V904" s="133"/>
      <c r="W904" s="133"/>
      <c r="X904" s="133"/>
      <c r="Y904" s="133"/>
      <c r="Z904" s="133"/>
      <c r="AA904" s="133"/>
      <c r="AB904" s="133"/>
      <c r="AC904" s="133"/>
      <c r="AD904" s="133"/>
      <c r="AE904" s="133"/>
      <c r="AF904" s="133"/>
      <c r="AG904" s="133"/>
      <c r="AH904" s="133"/>
      <c r="AI904" s="133"/>
      <c r="AJ904" s="133"/>
      <c r="AK904" s="133"/>
      <c r="AL904" s="133"/>
      <c r="AM904" s="133"/>
      <c r="AN904" s="133"/>
      <c r="AO904" s="133"/>
      <c r="AP904" s="133"/>
      <c r="AQ904" s="133"/>
      <c r="AR904" s="133"/>
      <c r="AS904" s="133"/>
    </row>
    <row r="905" spans="1:45" s="51" customFormat="1">
      <c r="A905" s="37" t="s">
        <v>3030</v>
      </c>
      <c r="B905" s="38" t="s">
        <v>3031</v>
      </c>
      <c r="C905" s="39">
        <v>424</v>
      </c>
      <c r="D905" s="54" t="s">
        <v>3032</v>
      </c>
      <c r="E905" s="127">
        <v>10249</v>
      </c>
      <c r="F905" s="28">
        <v>8199</v>
      </c>
      <c r="G905" s="133"/>
      <c r="H905" s="133"/>
      <c r="I905" s="133"/>
      <c r="J905" s="133"/>
      <c r="K905" s="133"/>
      <c r="L905" s="133"/>
      <c r="M905" s="133"/>
      <c r="N905" s="133"/>
      <c r="O905" s="133"/>
      <c r="P905" s="133"/>
      <c r="Q905" s="133"/>
      <c r="R905" s="133"/>
      <c r="S905" s="133"/>
      <c r="T905" s="133"/>
      <c r="U905" s="133"/>
      <c r="V905" s="133"/>
      <c r="W905" s="133"/>
      <c r="X905" s="133"/>
      <c r="Y905" s="133"/>
      <c r="Z905" s="133"/>
      <c r="AA905" s="133"/>
      <c r="AB905" s="133"/>
      <c r="AC905" s="133"/>
      <c r="AD905" s="133"/>
      <c r="AE905" s="133"/>
      <c r="AF905" s="133"/>
      <c r="AG905" s="133"/>
      <c r="AH905" s="133"/>
      <c r="AI905" s="133"/>
      <c r="AJ905" s="133"/>
      <c r="AK905" s="133"/>
      <c r="AL905" s="133"/>
      <c r="AM905" s="133"/>
      <c r="AN905" s="133"/>
      <c r="AO905" s="133"/>
      <c r="AP905" s="133"/>
      <c r="AQ905" s="133"/>
      <c r="AR905" s="133"/>
      <c r="AS905" s="133"/>
    </row>
    <row r="906" spans="1:45" s="51" customFormat="1">
      <c r="A906" s="37" t="s">
        <v>3033</v>
      </c>
      <c r="B906" s="38" t="s">
        <v>3034</v>
      </c>
      <c r="C906" s="39">
        <v>424</v>
      </c>
      <c r="D906" s="54" t="s">
        <v>3035</v>
      </c>
      <c r="E906" s="127">
        <v>10249</v>
      </c>
      <c r="F906" s="28">
        <v>8199</v>
      </c>
      <c r="G906" s="133"/>
      <c r="H906" s="133"/>
      <c r="I906" s="133"/>
      <c r="J906" s="133"/>
      <c r="K906" s="133"/>
      <c r="L906" s="133"/>
      <c r="M906" s="133"/>
      <c r="N906" s="133"/>
      <c r="O906" s="133"/>
      <c r="P906" s="133"/>
      <c r="Q906" s="133"/>
      <c r="R906" s="133"/>
      <c r="S906" s="133"/>
      <c r="T906" s="133"/>
      <c r="U906" s="133"/>
      <c r="V906" s="133"/>
      <c r="W906" s="133"/>
      <c r="X906" s="133"/>
      <c r="Y906" s="133"/>
      <c r="Z906" s="133"/>
      <c r="AA906" s="133"/>
      <c r="AB906" s="133"/>
      <c r="AC906" s="133"/>
      <c r="AD906" s="133"/>
      <c r="AE906" s="133"/>
      <c r="AF906" s="133"/>
      <c r="AG906" s="133"/>
      <c r="AH906" s="133"/>
      <c r="AI906" s="133"/>
      <c r="AJ906" s="133"/>
      <c r="AK906" s="133"/>
      <c r="AL906" s="133"/>
      <c r="AM906" s="133"/>
      <c r="AN906" s="133"/>
      <c r="AO906" s="133"/>
      <c r="AP906" s="133"/>
      <c r="AQ906" s="133"/>
      <c r="AR906" s="133"/>
      <c r="AS906" s="133"/>
    </row>
    <row r="907" spans="1:45" s="51" customFormat="1">
      <c r="A907" s="37" t="s">
        <v>3036</v>
      </c>
      <c r="B907" s="38" t="s">
        <v>3037</v>
      </c>
      <c r="C907" s="39">
        <v>424</v>
      </c>
      <c r="D907" s="53" t="s">
        <v>3038</v>
      </c>
      <c r="E907" s="127">
        <v>10249</v>
      </c>
      <c r="F907" s="28">
        <v>8199</v>
      </c>
      <c r="G907" s="133"/>
      <c r="H907" s="133"/>
      <c r="I907" s="133"/>
      <c r="J907" s="133"/>
      <c r="K907" s="133"/>
      <c r="L907" s="133"/>
      <c r="M907" s="133"/>
      <c r="N907" s="133"/>
      <c r="O907" s="133"/>
      <c r="P907" s="133"/>
      <c r="Q907" s="133"/>
      <c r="R907" s="133"/>
      <c r="S907" s="133"/>
      <c r="T907" s="133"/>
      <c r="U907" s="133"/>
      <c r="V907" s="133"/>
      <c r="W907" s="133"/>
      <c r="X907" s="133"/>
      <c r="Y907" s="133"/>
      <c r="Z907" s="133"/>
      <c r="AA907" s="133"/>
      <c r="AB907" s="133"/>
      <c r="AC907" s="133"/>
      <c r="AD907" s="133"/>
      <c r="AE907" s="133"/>
      <c r="AF907" s="133"/>
      <c r="AG907" s="133"/>
      <c r="AH907" s="133"/>
      <c r="AI907" s="133"/>
      <c r="AJ907" s="133"/>
      <c r="AK907" s="133"/>
      <c r="AL907" s="133"/>
      <c r="AM907" s="133"/>
      <c r="AN907" s="133"/>
      <c r="AO907" s="133"/>
      <c r="AP907" s="133"/>
      <c r="AQ907" s="133"/>
      <c r="AR907" s="133"/>
      <c r="AS907" s="133"/>
    </row>
    <row r="908" spans="1:45" s="51" customFormat="1">
      <c r="A908" s="37" t="s">
        <v>3039</v>
      </c>
      <c r="B908" s="38" t="s">
        <v>3040</v>
      </c>
      <c r="C908" s="39">
        <v>424</v>
      </c>
      <c r="D908" s="53" t="s">
        <v>3041</v>
      </c>
      <c r="E908" s="127">
        <v>10249</v>
      </c>
      <c r="F908" s="28">
        <v>8199</v>
      </c>
      <c r="G908" s="133"/>
      <c r="H908" s="133"/>
      <c r="I908" s="133"/>
      <c r="J908" s="133"/>
      <c r="K908" s="133"/>
      <c r="L908" s="133"/>
      <c r="M908" s="133"/>
      <c r="N908" s="133"/>
      <c r="O908" s="133"/>
      <c r="P908" s="133"/>
      <c r="Q908" s="133"/>
      <c r="R908" s="133"/>
      <c r="S908" s="133"/>
      <c r="T908" s="133"/>
      <c r="U908" s="133"/>
      <c r="V908" s="133"/>
      <c r="W908" s="133"/>
      <c r="X908" s="133"/>
      <c r="Y908" s="133"/>
      <c r="Z908" s="133"/>
      <c r="AA908" s="133"/>
      <c r="AB908" s="133"/>
      <c r="AC908" s="133"/>
      <c r="AD908" s="133"/>
      <c r="AE908" s="133"/>
      <c r="AF908" s="133"/>
      <c r="AG908" s="133"/>
      <c r="AH908" s="133"/>
      <c r="AI908" s="133"/>
      <c r="AJ908" s="133"/>
      <c r="AK908" s="133"/>
      <c r="AL908" s="133"/>
      <c r="AM908" s="133"/>
      <c r="AN908" s="133"/>
      <c r="AO908" s="133"/>
      <c r="AP908" s="133"/>
      <c r="AQ908" s="133"/>
      <c r="AR908" s="133"/>
      <c r="AS908" s="133"/>
    </row>
    <row r="909" spans="1:45" s="51" customFormat="1">
      <c r="A909" s="37" t="s">
        <v>3042</v>
      </c>
      <c r="B909" s="38" t="s">
        <v>3043</v>
      </c>
      <c r="C909" s="39">
        <v>424</v>
      </c>
      <c r="D909" s="53" t="s">
        <v>3044</v>
      </c>
      <c r="E909" s="127">
        <v>10249</v>
      </c>
      <c r="F909" s="28">
        <v>8199</v>
      </c>
      <c r="G909" s="133"/>
      <c r="H909" s="133"/>
      <c r="I909" s="133"/>
      <c r="J909" s="133"/>
      <c r="K909" s="133"/>
      <c r="L909" s="133"/>
      <c r="M909" s="133"/>
      <c r="N909" s="133"/>
      <c r="O909" s="133"/>
      <c r="P909" s="133"/>
      <c r="Q909" s="133"/>
      <c r="R909" s="133"/>
      <c r="S909" s="133"/>
      <c r="T909" s="133"/>
      <c r="U909" s="133"/>
      <c r="V909" s="133"/>
      <c r="W909" s="133"/>
      <c r="X909" s="133"/>
      <c r="Y909" s="133"/>
      <c r="Z909" s="133"/>
      <c r="AA909" s="133"/>
      <c r="AB909" s="133"/>
      <c r="AC909" s="133"/>
      <c r="AD909" s="133"/>
      <c r="AE909" s="133"/>
      <c r="AF909" s="133"/>
      <c r="AG909" s="133"/>
      <c r="AH909" s="133"/>
      <c r="AI909" s="133"/>
      <c r="AJ909" s="133"/>
      <c r="AK909" s="133"/>
      <c r="AL909" s="133"/>
      <c r="AM909" s="133"/>
      <c r="AN909" s="133"/>
      <c r="AO909" s="133"/>
      <c r="AP909" s="133"/>
      <c r="AQ909" s="133"/>
      <c r="AR909" s="133"/>
      <c r="AS909" s="133"/>
    </row>
    <row r="910" spans="1:45" s="51" customFormat="1">
      <c r="A910" s="37" t="s">
        <v>3045</v>
      </c>
      <c r="B910" s="38" t="s">
        <v>3046</v>
      </c>
      <c r="C910" s="39">
        <v>424</v>
      </c>
      <c r="D910" s="53" t="s">
        <v>3047</v>
      </c>
      <c r="E910" s="127">
        <v>10249</v>
      </c>
      <c r="F910" s="28">
        <v>8199</v>
      </c>
      <c r="G910" s="133"/>
      <c r="H910" s="133"/>
      <c r="I910" s="133"/>
      <c r="J910" s="133"/>
      <c r="K910" s="133"/>
      <c r="L910" s="133"/>
      <c r="M910" s="133"/>
      <c r="N910" s="133"/>
      <c r="O910" s="133"/>
      <c r="P910" s="133"/>
      <c r="Q910" s="133"/>
      <c r="R910" s="133"/>
      <c r="S910" s="133"/>
      <c r="T910" s="133"/>
      <c r="U910" s="133"/>
      <c r="V910" s="133"/>
      <c r="W910" s="133"/>
      <c r="X910" s="133"/>
      <c r="Y910" s="133"/>
      <c r="Z910" s="133"/>
      <c r="AA910" s="133"/>
      <c r="AB910" s="133"/>
      <c r="AC910" s="133"/>
      <c r="AD910" s="133"/>
      <c r="AE910" s="133"/>
      <c r="AF910" s="133"/>
      <c r="AG910" s="133"/>
      <c r="AH910" s="133"/>
      <c r="AI910" s="133"/>
      <c r="AJ910" s="133"/>
      <c r="AK910" s="133"/>
      <c r="AL910" s="133"/>
      <c r="AM910" s="133"/>
      <c r="AN910" s="133"/>
      <c r="AO910" s="133"/>
      <c r="AP910" s="133"/>
      <c r="AQ910" s="133"/>
      <c r="AR910" s="133"/>
      <c r="AS910" s="133"/>
    </row>
    <row r="911" spans="1:45" s="51" customFormat="1">
      <c r="A911" s="37" t="s">
        <v>3048</v>
      </c>
      <c r="B911" s="38" t="s">
        <v>3049</v>
      </c>
      <c r="C911" s="39">
        <v>424</v>
      </c>
      <c r="D911" s="53" t="s">
        <v>3050</v>
      </c>
      <c r="E911" s="127">
        <v>10249</v>
      </c>
      <c r="F911" s="28">
        <v>8199</v>
      </c>
      <c r="G911" s="133"/>
      <c r="H911" s="133"/>
      <c r="I911" s="133"/>
      <c r="J911" s="133"/>
      <c r="K911" s="133"/>
      <c r="L911" s="133"/>
      <c r="M911" s="133"/>
      <c r="N911" s="133"/>
      <c r="O911" s="133"/>
      <c r="P911" s="133"/>
      <c r="Q911" s="133"/>
      <c r="R911" s="133"/>
      <c r="S911" s="133"/>
      <c r="T911" s="133"/>
      <c r="U911" s="133"/>
      <c r="V911" s="133"/>
      <c r="W911" s="133"/>
      <c r="X911" s="133"/>
      <c r="Y911" s="133"/>
      <c r="Z911" s="133"/>
      <c r="AA911" s="133"/>
      <c r="AB911" s="133"/>
      <c r="AC911" s="133"/>
      <c r="AD911" s="133"/>
      <c r="AE911" s="133"/>
      <c r="AF911" s="133"/>
      <c r="AG911" s="133"/>
      <c r="AH911" s="133"/>
      <c r="AI911" s="133"/>
      <c r="AJ911" s="133"/>
      <c r="AK911" s="133"/>
      <c r="AL911" s="133"/>
      <c r="AM911" s="133"/>
      <c r="AN911" s="133"/>
      <c r="AO911" s="133"/>
      <c r="AP911" s="133"/>
      <c r="AQ911" s="133"/>
      <c r="AR911" s="133"/>
      <c r="AS911" s="133"/>
    </row>
    <row r="912" spans="1:45" s="51" customFormat="1">
      <c r="A912" s="37" t="s">
        <v>3051</v>
      </c>
      <c r="B912" s="38" t="s">
        <v>3052</v>
      </c>
      <c r="C912" s="39">
        <v>424</v>
      </c>
      <c r="D912" s="53" t="s">
        <v>3053</v>
      </c>
      <c r="E912" s="127">
        <v>10249</v>
      </c>
      <c r="F912" s="28">
        <v>8199</v>
      </c>
      <c r="G912" s="133"/>
      <c r="H912" s="133"/>
      <c r="I912" s="133"/>
      <c r="J912" s="133"/>
      <c r="K912" s="133"/>
      <c r="L912" s="133"/>
      <c r="M912" s="133"/>
      <c r="N912" s="133"/>
      <c r="O912" s="133"/>
      <c r="P912" s="133"/>
      <c r="Q912" s="133"/>
      <c r="R912" s="133"/>
      <c r="S912" s="133"/>
      <c r="T912" s="133"/>
      <c r="U912" s="133"/>
      <c r="V912" s="133"/>
      <c r="W912" s="133"/>
      <c r="X912" s="133"/>
      <c r="Y912" s="133"/>
      <c r="Z912" s="133"/>
      <c r="AA912" s="133"/>
      <c r="AB912" s="133"/>
      <c r="AC912" s="133"/>
      <c r="AD912" s="133"/>
      <c r="AE912" s="133"/>
      <c r="AF912" s="133"/>
      <c r="AG912" s="133"/>
      <c r="AH912" s="133"/>
      <c r="AI912" s="133"/>
      <c r="AJ912" s="133"/>
      <c r="AK912" s="133"/>
      <c r="AL912" s="133"/>
      <c r="AM912" s="133"/>
      <c r="AN912" s="133"/>
      <c r="AO912" s="133"/>
      <c r="AP912" s="133"/>
      <c r="AQ912" s="133"/>
      <c r="AR912" s="133"/>
      <c r="AS912" s="133"/>
    </row>
    <row r="913" spans="1:45" s="51" customFormat="1">
      <c r="A913" s="37" t="s">
        <v>3054</v>
      </c>
      <c r="B913" s="38" t="s">
        <v>3055</v>
      </c>
      <c r="C913" s="39">
        <v>424</v>
      </c>
      <c r="D913" s="53" t="s">
        <v>3056</v>
      </c>
      <c r="E913" s="127">
        <v>10249</v>
      </c>
      <c r="F913" s="28">
        <v>8199</v>
      </c>
      <c r="G913" s="133"/>
      <c r="H913" s="133"/>
      <c r="I913" s="133"/>
      <c r="J913" s="133"/>
      <c r="K913" s="133"/>
      <c r="L913" s="133"/>
      <c r="M913" s="133"/>
      <c r="N913" s="133"/>
      <c r="O913" s="133"/>
      <c r="P913" s="133"/>
      <c r="Q913" s="133"/>
      <c r="R913" s="133"/>
      <c r="S913" s="133"/>
      <c r="T913" s="133"/>
      <c r="U913" s="133"/>
      <c r="V913" s="133"/>
      <c r="W913" s="133"/>
      <c r="X913" s="133"/>
      <c r="Y913" s="133"/>
      <c r="Z913" s="133"/>
      <c r="AA913" s="133"/>
      <c r="AB913" s="133"/>
      <c r="AC913" s="133"/>
      <c r="AD913" s="133"/>
      <c r="AE913" s="133"/>
      <c r="AF913" s="133"/>
      <c r="AG913" s="133"/>
      <c r="AH913" s="133"/>
      <c r="AI913" s="133"/>
      <c r="AJ913" s="133"/>
      <c r="AK913" s="133"/>
      <c r="AL913" s="133"/>
      <c r="AM913" s="133"/>
      <c r="AN913" s="133"/>
      <c r="AO913" s="133"/>
      <c r="AP913" s="133"/>
      <c r="AQ913" s="133"/>
      <c r="AR913" s="133"/>
      <c r="AS913" s="133"/>
    </row>
    <row r="914" spans="1:45" s="51" customFormat="1">
      <c r="A914" s="37" t="s">
        <v>3057</v>
      </c>
      <c r="B914" s="38" t="s">
        <v>3058</v>
      </c>
      <c r="C914" s="39">
        <v>424</v>
      </c>
      <c r="D914" s="53" t="s">
        <v>3059</v>
      </c>
      <c r="E914" s="127">
        <v>10249</v>
      </c>
      <c r="F914" s="28">
        <v>8199</v>
      </c>
      <c r="G914" s="133"/>
      <c r="H914" s="133"/>
      <c r="I914" s="133"/>
      <c r="J914" s="133"/>
      <c r="K914" s="133"/>
      <c r="L914" s="133"/>
      <c r="M914" s="133"/>
      <c r="N914" s="133"/>
      <c r="O914" s="133"/>
      <c r="P914" s="133"/>
      <c r="Q914" s="133"/>
      <c r="R914" s="133"/>
      <c r="S914" s="133"/>
      <c r="T914" s="133"/>
      <c r="U914" s="133"/>
      <c r="V914" s="133"/>
      <c r="W914" s="133"/>
      <c r="X914" s="133"/>
      <c r="Y914" s="133"/>
      <c r="Z914" s="133"/>
      <c r="AA914" s="133"/>
      <c r="AB914" s="133"/>
      <c r="AC914" s="133"/>
      <c r="AD914" s="133"/>
      <c r="AE914" s="133"/>
      <c r="AF914" s="133"/>
      <c r="AG914" s="133"/>
      <c r="AH914" s="133"/>
      <c r="AI914" s="133"/>
      <c r="AJ914" s="133"/>
      <c r="AK914" s="133"/>
      <c r="AL914" s="133"/>
      <c r="AM914" s="133"/>
      <c r="AN914" s="133"/>
      <c r="AO914" s="133"/>
      <c r="AP914" s="133"/>
      <c r="AQ914" s="133"/>
      <c r="AR914" s="133"/>
      <c r="AS914" s="133"/>
    </row>
    <row r="915" spans="1:45" s="51" customFormat="1">
      <c r="A915" s="37" t="s">
        <v>3060</v>
      </c>
      <c r="B915" s="38" t="s">
        <v>3061</v>
      </c>
      <c r="C915" s="39">
        <v>424</v>
      </c>
      <c r="D915" s="53" t="s">
        <v>3062</v>
      </c>
      <c r="E915" s="127">
        <v>10249</v>
      </c>
      <c r="F915" s="28">
        <v>8199</v>
      </c>
      <c r="G915" s="133"/>
      <c r="H915" s="133"/>
      <c r="I915" s="133"/>
      <c r="J915" s="133"/>
      <c r="K915" s="133"/>
      <c r="L915" s="133"/>
      <c r="M915" s="133"/>
      <c r="N915" s="133"/>
      <c r="O915" s="133"/>
      <c r="P915" s="133"/>
      <c r="Q915" s="133"/>
      <c r="R915" s="133"/>
      <c r="S915" s="133"/>
      <c r="T915" s="133"/>
      <c r="U915" s="133"/>
      <c r="V915" s="133"/>
      <c r="W915" s="133"/>
      <c r="X915" s="133"/>
      <c r="Y915" s="133"/>
      <c r="Z915" s="133"/>
      <c r="AA915" s="133"/>
      <c r="AB915" s="133"/>
      <c r="AC915" s="133"/>
      <c r="AD915" s="133"/>
      <c r="AE915" s="133"/>
      <c r="AF915" s="133"/>
      <c r="AG915" s="133"/>
      <c r="AH915" s="133"/>
      <c r="AI915" s="133"/>
      <c r="AJ915" s="133"/>
      <c r="AK915" s="133"/>
      <c r="AL915" s="133"/>
      <c r="AM915" s="133"/>
      <c r="AN915" s="133"/>
      <c r="AO915" s="133"/>
      <c r="AP915" s="133"/>
      <c r="AQ915" s="133"/>
      <c r="AR915" s="133"/>
      <c r="AS915" s="133"/>
    </row>
    <row r="916" spans="1:45" s="51" customFormat="1">
      <c r="A916" s="37" t="s">
        <v>3063</v>
      </c>
      <c r="B916" s="38" t="s">
        <v>3064</v>
      </c>
      <c r="C916" s="39">
        <v>424</v>
      </c>
      <c r="D916" s="53" t="s">
        <v>3065</v>
      </c>
      <c r="E916" s="127">
        <v>10249</v>
      </c>
      <c r="F916" s="28">
        <v>8199</v>
      </c>
      <c r="G916" s="133"/>
      <c r="H916" s="133"/>
      <c r="I916" s="133"/>
      <c r="J916" s="133"/>
      <c r="K916" s="133"/>
      <c r="L916" s="133"/>
      <c r="M916" s="133"/>
      <c r="N916" s="133"/>
      <c r="O916" s="133"/>
      <c r="P916" s="133"/>
      <c r="Q916" s="133"/>
      <c r="R916" s="133"/>
      <c r="S916" s="133"/>
      <c r="T916" s="133"/>
      <c r="U916" s="133"/>
      <c r="V916" s="133"/>
      <c r="W916" s="133"/>
      <c r="X916" s="133"/>
      <c r="Y916" s="133"/>
      <c r="Z916" s="133"/>
      <c r="AA916" s="133"/>
      <c r="AB916" s="133"/>
      <c r="AC916" s="133"/>
      <c r="AD916" s="133"/>
      <c r="AE916" s="133"/>
      <c r="AF916" s="133"/>
      <c r="AG916" s="133"/>
      <c r="AH916" s="133"/>
      <c r="AI916" s="133"/>
      <c r="AJ916" s="133"/>
      <c r="AK916" s="133"/>
      <c r="AL916" s="133"/>
      <c r="AM916" s="133"/>
      <c r="AN916" s="133"/>
      <c r="AO916" s="133"/>
      <c r="AP916" s="133"/>
      <c r="AQ916" s="133"/>
      <c r="AR916" s="133"/>
      <c r="AS916" s="133"/>
    </row>
    <row r="917" spans="1:45" s="51" customFormat="1">
      <c r="A917" s="37" t="s">
        <v>3066</v>
      </c>
      <c r="B917" s="38" t="s">
        <v>3067</v>
      </c>
      <c r="C917" s="39">
        <v>424</v>
      </c>
      <c r="D917" s="53" t="s">
        <v>3068</v>
      </c>
      <c r="E917" s="127">
        <v>10249</v>
      </c>
      <c r="F917" s="28">
        <v>8199</v>
      </c>
      <c r="G917" s="133"/>
      <c r="H917" s="133"/>
      <c r="I917" s="133"/>
      <c r="J917" s="133"/>
      <c r="K917" s="133"/>
      <c r="L917" s="133"/>
      <c r="M917" s="133"/>
      <c r="N917" s="133"/>
      <c r="O917" s="133"/>
      <c r="P917" s="133"/>
      <c r="Q917" s="133"/>
      <c r="R917" s="133"/>
      <c r="S917" s="133"/>
      <c r="T917" s="133"/>
      <c r="U917" s="133"/>
      <c r="V917" s="133"/>
      <c r="W917" s="133"/>
      <c r="X917" s="133"/>
      <c r="Y917" s="133"/>
      <c r="Z917" s="133"/>
      <c r="AA917" s="133"/>
      <c r="AB917" s="133"/>
      <c r="AC917" s="133"/>
      <c r="AD917" s="133"/>
      <c r="AE917" s="133"/>
      <c r="AF917" s="133"/>
      <c r="AG917" s="133"/>
      <c r="AH917" s="133"/>
      <c r="AI917" s="133"/>
      <c r="AJ917" s="133"/>
      <c r="AK917" s="133"/>
      <c r="AL917" s="133"/>
      <c r="AM917" s="133"/>
      <c r="AN917" s="133"/>
      <c r="AO917" s="133"/>
      <c r="AP917" s="133"/>
      <c r="AQ917" s="133"/>
      <c r="AR917" s="133"/>
      <c r="AS917" s="133"/>
    </row>
    <row r="918" spans="1:45" s="51" customFormat="1">
      <c r="A918" s="37" t="s">
        <v>3069</v>
      </c>
      <c r="B918" s="38" t="s">
        <v>3070</v>
      </c>
      <c r="C918" s="39">
        <v>424</v>
      </c>
      <c r="D918" s="53" t="s">
        <v>3071</v>
      </c>
      <c r="E918" s="127">
        <v>10249</v>
      </c>
      <c r="F918" s="28">
        <v>8199</v>
      </c>
      <c r="G918" s="133"/>
      <c r="H918" s="133"/>
      <c r="I918" s="133"/>
      <c r="J918" s="133"/>
      <c r="K918" s="133"/>
      <c r="L918" s="133"/>
      <c r="M918" s="133"/>
      <c r="N918" s="133"/>
      <c r="O918" s="133"/>
      <c r="P918" s="133"/>
      <c r="Q918" s="133"/>
      <c r="R918" s="133"/>
      <c r="S918" s="133"/>
      <c r="T918" s="133"/>
      <c r="U918" s="133"/>
      <c r="V918" s="133"/>
      <c r="W918" s="133"/>
      <c r="X918" s="133"/>
      <c r="Y918" s="133"/>
      <c r="Z918" s="133"/>
      <c r="AA918" s="133"/>
      <c r="AB918" s="133"/>
      <c r="AC918" s="133"/>
      <c r="AD918" s="133"/>
      <c r="AE918" s="133"/>
      <c r="AF918" s="133"/>
      <c r="AG918" s="133"/>
      <c r="AH918" s="133"/>
      <c r="AI918" s="133"/>
      <c r="AJ918" s="133"/>
      <c r="AK918" s="133"/>
      <c r="AL918" s="133"/>
      <c r="AM918" s="133"/>
      <c r="AN918" s="133"/>
      <c r="AO918" s="133"/>
      <c r="AP918" s="133"/>
      <c r="AQ918" s="133"/>
      <c r="AR918" s="133"/>
      <c r="AS918" s="133"/>
    </row>
    <row r="919" spans="1:45" s="51" customFormat="1">
      <c r="A919" s="37" t="s">
        <v>3072</v>
      </c>
      <c r="B919" s="38" t="s">
        <v>3073</v>
      </c>
      <c r="C919" s="39">
        <v>424</v>
      </c>
      <c r="D919" s="53" t="s">
        <v>3074</v>
      </c>
      <c r="E919" s="127">
        <v>10249</v>
      </c>
      <c r="F919" s="28">
        <v>8199</v>
      </c>
      <c r="G919" s="133"/>
      <c r="H919" s="133"/>
      <c r="I919" s="133"/>
      <c r="J919" s="133"/>
      <c r="K919" s="133"/>
      <c r="L919" s="133"/>
      <c r="M919" s="133"/>
      <c r="N919" s="133"/>
      <c r="O919" s="133"/>
      <c r="P919" s="133"/>
      <c r="Q919" s="133"/>
      <c r="R919" s="133"/>
      <c r="S919" s="133"/>
      <c r="T919" s="133"/>
      <c r="U919" s="133"/>
      <c r="V919" s="133"/>
      <c r="W919" s="133"/>
      <c r="X919" s="133"/>
      <c r="Y919" s="133"/>
      <c r="Z919" s="133"/>
      <c r="AA919" s="133"/>
      <c r="AB919" s="133"/>
      <c r="AC919" s="133"/>
      <c r="AD919" s="133"/>
      <c r="AE919" s="133"/>
      <c r="AF919" s="133"/>
      <c r="AG919" s="133"/>
      <c r="AH919" s="133"/>
      <c r="AI919" s="133"/>
      <c r="AJ919" s="133"/>
      <c r="AK919" s="133"/>
      <c r="AL919" s="133"/>
      <c r="AM919" s="133"/>
      <c r="AN919" s="133"/>
      <c r="AO919" s="133"/>
      <c r="AP919" s="133"/>
      <c r="AQ919" s="133"/>
      <c r="AR919" s="133"/>
      <c r="AS919" s="133"/>
    </row>
    <row r="920" spans="1:45" s="51" customFormat="1">
      <c r="A920" s="37" t="s">
        <v>3075</v>
      </c>
      <c r="B920" s="38" t="s">
        <v>3076</v>
      </c>
      <c r="C920" s="39">
        <v>424</v>
      </c>
      <c r="D920" s="53" t="s">
        <v>3077</v>
      </c>
      <c r="E920" s="127">
        <v>10249</v>
      </c>
      <c r="F920" s="28">
        <v>8199</v>
      </c>
      <c r="G920" s="133"/>
      <c r="H920" s="133"/>
      <c r="I920" s="133"/>
      <c r="J920" s="133"/>
      <c r="K920" s="133"/>
      <c r="L920" s="133"/>
      <c r="M920" s="133"/>
      <c r="N920" s="133"/>
      <c r="O920" s="133"/>
      <c r="P920" s="133"/>
      <c r="Q920" s="133"/>
      <c r="R920" s="133"/>
      <c r="S920" s="133"/>
      <c r="T920" s="133"/>
      <c r="U920" s="133"/>
      <c r="V920" s="133"/>
      <c r="W920" s="133"/>
      <c r="X920" s="133"/>
      <c r="Y920" s="133"/>
      <c r="Z920" s="133"/>
      <c r="AA920" s="133"/>
      <c r="AB920" s="133"/>
      <c r="AC920" s="133"/>
      <c r="AD920" s="133"/>
      <c r="AE920" s="133"/>
      <c r="AF920" s="133"/>
      <c r="AG920" s="133"/>
      <c r="AH920" s="133"/>
      <c r="AI920" s="133"/>
      <c r="AJ920" s="133"/>
      <c r="AK920" s="133"/>
      <c r="AL920" s="133"/>
      <c r="AM920" s="133"/>
      <c r="AN920" s="133"/>
      <c r="AO920" s="133"/>
      <c r="AP920" s="133"/>
      <c r="AQ920" s="133"/>
      <c r="AR920" s="133"/>
      <c r="AS920" s="133"/>
    </row>
    <row r="921" spans="1:45" s="51" customFormat="1">
      <c r="A921" s="37" t="s">
        <v>3078</v>
      </c>
      <c r="B921" s="38" t="s">
        <v>3079</v>
      </c>
      <c r="C921" s="39">
        <v>424</v>
      </c>
      <c r="D921" s="53" t="s">
        <v>3080</v>
      </c>
      <c r="E921" s="127">
        <v>10249</v>
      </c>
      <c r="F921" s="28">
        <v>8199</v>
      </c>
      <c r="G921" s="133"/>
      <c r="H921" s="133"/>
      <c r="I921" s="133"/>
      <c r="J921" s="133"/>
      <c r="K921" s="133"/>
      <c r="L921" s="133"/>
      <c r="M921" s="133"/>
      <c r="N921" s="133"/>
      <c r="O921" s="133"/>
      <c r="P921" s="133"/>
      <c r="Q921" s="133"/>
      <c r="R921" s="133"/>
      <c r="S921" s="133"/>
      <c r="T921" s="133"/>
      <c r="U921" s="133"/>
      <c r="V921" s="133"/>
      <c r="W921" s="133"/>
      <c r="X921" s="133"/>
      <c r="Y921" s="133"/>
      <c r="Z921" s="133"/>
      <c r="AA921" s="133"/>
      <c r="AB921" s="133"/>
      <c r="AC921" s="133"/>
      <c r="AD921" s="133"/>
      <c r="AE921" s="133"/>
      <c r="AF921" s="133"/>
      <c r="AG921" s="133"/>
      <c r="AH921" s="133"/>
      <c r="AI921" s="133"/>
      <c r="AJ921" s="133"/>
      <c r="AK921" s="133"/>
      <c r="AL921" s="133"/>
      <c r="AM921" s="133"/>
      <c r="AN921" s="133"/>
      <c r="AO921" s="133"/>
      <c r="AP921" s="133"/>
      <c r="AQ921" s="133"/>
      <c r="AR921" s="133"/>
      <c r="AS921" s="133"/>
    </row>
    <row r="922" spans="1:45" s="51" customFormat="1">
      <c r="A922" s="37" t="s">
        <v>3081</v>
      </c>
      <c r="B922" s="38" t="s">
        <v>3082</v>
      </c>
      <c r="C922" s="39">
        <v>426</v>
      </c>
      <c r="D922" s="53" t="s">
        <v>3083</v>
      </c>
      <c r="E922" s="127">
        <v>9359</v>
      </c>
      <c r="F922" s="28">
        <v>7489</v>
      </c>
      <c r="G922" s="133"/>
      <c r="H922" s="133"/>
      <c r="I922" s="133"/>
      <c r="J922" s="133"/>
      <c r="K922" s="133"/>
      <c r="L922" s="133"/>
      <c r="M922" s="133"/>
      <c r="N922" s="133"/>
      <c r="O922" s="133"/>
      <c r="P922" s="133"/>
      <c r="Q922" s="133"/>
      <c r="R922" s="133"/>
      <c r="S922" s="133"/>
      <c r="T922" s="133"/>
      <c r="U922" s="133"/>
      <c r="V922" s="133"/>
      <c r="W922" s="133"/>
      <c r="X922" s="133"/>
      <c r="Y922" s="133"/>
      <c r="Z922" s="133"/>
      <c r="AA922" s="133"/>
      <c r="AB922" s="133"/>
      <c r="AC922" s="133"/>
      <c r="AD922" s="133"/>
      <c r="AE922" s="133"/>
      <c r="AF922" s="133"/>
      <c r="AG922" s="133"/>
      <c r="AH922" s="133"/>
      <c r="AI922" s="133"/>
      <c r="AJ922" s="133"/>
      <c r="AK922" s="133"/>
      <c r="AL922" s="133"/>
      <c r="AM922" s="133"/>
      <c r="AN922" s="133"/>
      <c r="AO922" s="133"/>
      <c r="AP922" s="133"/>
      <c r="AQ922" s="133"/>
      <c r="AR922" s="133"/>
      <c r="AS922" s="133"/>
    </row>
    <row r="923" spans="1:45" s="51" customFormat="1">
      <c r="A923" s="37" t="s">
        <v>3084</v>
      </c>
      <c r="B923" s="38" t="s">
        <v>3085</v>
      </c>
      <c r="C923" s="39">
        <v>426</v>
      </c>
      <c r="D923" s="50" t="s">
        <v>3086</v>
      </c>
      <c r="E923" s="127">
        <v>9909</v>
      </c>
      <c r="F923" s="28">
        <v>7929</v>
      </c>
      <c r="G923" s="133"/>
      <c r="H923" s="133"/>
      <c r="I923" s="133"/>
      <c r="J923" s="133"/>
      <c r="K923" s="133"/>
      <c r="L923" s="133"/>
      <c r="M923" s="133"/>
      <c r="N923" s="133"/>
      <c r="O923" s="133"/>
      <c r="P923" s="133"/>
      <c r="Q923" s="133"/>
      <c r="R923" s="133"/>
      <c r="S923" s="133"/>
      <c r="T923" s="133"/>
      <c r="U923" s="133"/>
      <c r="V923" s="133"/>
      <c r="W923" s="133"/>
      <c r="X923" s="133"/>
      <c r="Y923" s="133"/>
      <c r="Z923" s="133"/>
      <c r="AA923" s="133"/>
      <c r="AB923" s="133"/>
      <c r="AC923" s="133"/>
      <c r="AD923" s="133"/>
      <c r="AE923" s="133"/>
      <c r="AF923" s="133"/>
      <c r="AG923" s="133"/>
      <c r="AH923" s="133"/>
      <c r="AI923" s="133"/>
      <c r="AJ923" s="133"/>
      <c r="AK923" s="133"/>
      <c r="AL923" s="133"/>
      <c r="AM923" s="133"/>
      <c r="AN923" s="133"/>
      <c r="AO923" s="133"/>
      <c r="AP923" s="133"/>
      <c r="AQ923" s="133"/>
      <c r="AR923" s="133"/>
      <c r="AS923" s="133"/>
    </row>
    <row r="924" spans="1:45" s="51" customFormat="1">
      <c r="A924" s="37" t="s">
        <v>3087</v>
      </c>
      <c r="B924" s="38" t="s">
        <v>3088</v>
      </c>
      <c r="C924" s="39">
        <v>426</v>
      </c>
      <c r="D924" s="53" t="s">
        <v>3089</v>
      </c>
      <c r="E924" s="127">
        <v>10859</v>
      </c>
      <c r="F924" s="28">
        <v>8689</v>
      </c>
      <c r="G924" s="133"/>
      <c r="H924" s="133"/>
      <c r="I924" s="133"/>
      <c r="J924" s="133"/>
      <c r="K924" s="133"/>
      <c r="L924" s="133"/>
      <c r="M924" s="133"/>
      <c r="N924" s="133"/>
      <c r="O924" s="133"/>
      <c r="P924" s="133"/>
      <c r="Q924" s="133"/>
      <c r="R924" s="133"/>
      <c r="S924" s="133"/>
      <c r="T924" s="133"/>
      <c r="U924" s="133"/>
      <c r="V924" s="133"/>
      <c r="W924" s="133"/>
      <c r="X924" s="133"/>
      <c r="Y924" s="133"/>
      <c r="Z924" s="133"/>
      <c r="AA924" s="133"/>
      <c r="AB924" s="133"/>
      <c r="AC924" s="133"/>
      <c r="AD924" s="133"/>
      <c r="AE924" s="133"/>
      <c r="AF924" s="133"/>
      <c r="AG924" s="133"/>
      <c r="AH924" s="133"/>
      <c r="AI924" s="133"/>
      <c r="AJ924" s="133"/>
      <c r="AK924" s="133"/>
      <c r="AL924" s="133"/>
      <c r="AM924" s="133"/>
      <c r="AN924" s="133"/>
      <c r="AO924" s="133"/>
      <c r="AP924" s="133"/>
      <c r="AQ924" s="133"/>
      <c r="AR924" s="133"/>
      <c r="AS924" s="133"/>
    </row>
    <row r="925" spans="1:45" s="51" customFormat="1">
      <c r="A925" s="37" t="s">
        <v>3090</v>
      </c>
      <c r="B925" s="38" t="s">
        <v>3091</v>
      </c>
      <c r="C925" s="39">
        <v>426</v>
      </c>
      <c r="D925" s="53" t="s">
        <v>3092</v>
      </c>
      <c r="E925" s="127">
        <v>10859</v>
      </c>
      <c r="F925" s="28">
        <v>8689</v>
      </c>
      <c r="G925" s="133"/>
      <c r="H925" s="133"/>
      <c r="I925" s="133"/>
      <c r="J925" s="133"/>
      <c r="K925" s="133"/>
      <c r="L925" s="133"/>
      <c r="M925" s="133"/>
      <c r="N925" s="133"/>
      <c r="O925" s="133"/>
      <c r="P925" s="133"/>
      <c r="Q925" s="133"/>
      <c r="R925" s="133"/>
      <c r="S925" s="133"/>
      <c r="T925" s="133"/>
      <c r="U925" s="133"/>
      <c r="V925" s="133"/>
      <c r="W925" s="133"/>
      <c r="X925" s="133"/>
      <c r="Y925" s="133"/>
      <c r="Z925" s="133"/>
      <c r="AA925" s="133"/>
      <c r="AB925" s="133"/>
      <c r="AC925" s="133"/>
      <c r="AD925" s="133"/>
      <c r="AE925" s="133"/>
      <c r="AF925" s="133"/>
      <c r="AG925" s="133"/>
      <c r="AH925" s="133"/>
      <c r="AI925" s="133"/>
      <c r="AJ925" s="133"/>
      <c r="AK925" s="133"/>
      <c r="AL925" s="133"/>
      <c r="AM925" s="133"/>
      <c r="AN925" s="133"/>
      <c r="AO925" s="133"/>
      <c r="AP925" s="133"/>
      <c r="AQ925" s="133"/>
      <c r="AR925" s="133"/>
      <c r="AS925" s="133"/>
    </row>
    <row r="926" spans="1:45" s="51" customFormat="1">
      <c r="A926" s="37" t="s">
        <v>3093</v>
      </c>
      <c r="B926" s="38" t="s">
        <v>3094</v>
      </c>
      <c r="C926" s="39">
        <v>426</v>
      </c>
      <c r="D926" s="53" t="s">
        <v>3095</v>
      </c>
      <c r="E926" s="127">
        <v>10859</v>
      </c>
      <c r="F926" s="28">
        <v>8689</v>
      </c>
      <c r="G926" s="133"/>
      <c r="H926" s="133"/>
      <c r="I926" s="133"/>
      <c r="J926" s="133"/>
      <c r="K926" s="133"/>
      <c r="L926" s="133"/>
      <c r="M926" s="133"/>
      <c r="N926" s="133"/>
      <c r="O926" s="133"/>
      <c r="P926" s="133"/>
      <c r="Q926" s="133"/>
      <c r="R926" s="133"/>
      <c r="S926" s="133"/>
      <c r="T926" s="133"/>
      <c r="U926" s="133"/>
      <c r="V926" s="133"/>
      <c r="W926" s="133"/>
      <c r="X926" s="133"/>
      <c r="Y926" s="133"/>
      <c r="Z926" s="133"/>
      <c r="AA926" s="133"/>
      <c r="AB926" s="133"/>
      <c r="AC926" s="133"/>
      <c r="AD926" s="133"/>
      <c r="AE926" s="133"/>
      <c r="AF926" s="133"/>
      <c r="AG926" s="133"/>
      <c r="AH926" s="133"/>
      <c r="AI926" s="133"/>
      <c r="AJ926" s="133"/>
      <c r="AK926" s="133"/>
      <c r="AL926" s="133"/>
      <c r="AM926" s="133"/>
      <c r="AN926" s="133"/>
      <c r="AO926" s="133"/>
      <c r="AP926" s="133"/>
      <c r="AQ926" s="133"/>
      <c r="AR926" s="133"/>
      <c r="AS926" s="133"/>
    </row>
    <row r="927" spans="1:45" s="51" customFormat="1">
      <c r="A927" s="37" t="s">
        <v>3096</v>
      </c>
      <c r="B927" s="38" t="s">
        <v>3097</v>
      </c>
      <c r="C927" s="39">
        <v>426</v>
      </c>
      <c r="D927" s="53" t="s">
        <v>3098</v>
      </c>
      <c r="E927" s="127">
        <v>10859</v>
      </c>
      <c r="F927" s="28">
        <v>8689</v>
      </c>
      <c r="G927" s="133"/>
      <c r="H927" s="133"/>
      <c r="I927" s="133"/>
      <c r="J927" s="133"/>
      <c r="K927" s="133"/>
      <c r="L927" s="133"/>
      <c r="M927" s="133"/>
      <c r="N927" s="133"/>
      <c r="O927" s="133"/>
      <c r="P927" s="133"/>
      <c r="Q927" s="133"/>
      <c r="R927" s="133"/>
      <c r="S927" s="133"/>
      <c r="T927" s="133"/>
      <c r="U927" s="133"/>
      <c r="V927" s="133"/>
      <c r="W927" s="133"/>
      <c r="X927" s="133"/>
      <c r="Y927" s="133"/>
      <c r="Z927" s="133"/>
      <c r="AA927" s="133"/>
      <c r="AB927" s="133"/>
      <c r="AC927" s="133"/>
      <c r="AD927" s="133"/>
      <c r="AE927" s="133"/>
      <c r="AF927" s="133"/>
      <c r="AG927" s="133"/>
      <c r="AH927" s="133"/>
      <c r="AI927" s="133"/>
      <c r="AJ927" s="133"/>
      <c r="AK927" s="133"/>
      <c r="AL927" s="133"/>
      <c r="AM927" s="133"/>
      <c r="AN927" s="133"/>
      <c r="AO927" s="133"/>
      <c r="AP927" s="133"/>
      <c r="AQ927" s="133"/>
      <c r="AR927" s="133"/>
      <c r="AS927" s="133"/>
    </row>
    <row r="928" spans="1:45" s="51" customFormat="1">
      <c r="A928" s="37" t="s">
        <v>3099</v>
      </c>
      <c r="B928" s="38" t="s">
        <v>3100</v>
      </c>
      <c r="C928" s="39">
        <v>426</v>
      </c>
      <c r="D928" s="53" t="s">
        <v>3101</v>
      </c>
      <c r="E928" s="127">
        <v>10859</v>
      </c>
      <c r="F928" s="28">
        <v>8689</v>
      </c>
      <c r="G928" s="133"/>
      <c r="H928" s="133"/>
      <c r="I928" s="133"/>
      <c r="J928" s="133"/>
      <c r="K928" s="133"/>
      <c r="L928" s="133"/>
      <c r="M928" s="133"/>
      <c r="N928" s="133"/>
      <c r="O928" s="133"/>
      <c r="P928" s="133"/>
      <c r="Q928" s="133"/>
      <c r="R928" s="133"/>
      <c r="S928" s="133"/>
      <c r="T928" s="133"/>
      <c r="U928" s="133"/>
      <c r="V928" s="133"/>
      <c r="W928" s="133"/>
      <c r="X928" s="133"/>
      <c r="Y928" s="133"/>
      <c r="Z928" s="133"/>
      <c r="AA928" s="133"/>
      <c r="AB928" s="133"/>
      <c r="AC928" s="133"/>
      <c r="AD928" s="133"/>
      <c r="AE928" s="133"/>
      <c r="AF928" s="133"/>
      <c r="AG928" s="133"/>
      <c r="AH928" s="133"/>
      <c r="AI928" s="133"/>
      <c r="AJ928" s="133"/>
      <c r="AK928" s="133"/>
      <c r="AL928" s="133"/>
      <c r="AM928" s="133"/>
      <c r="AN928" s="133"/>
      <c r="AO928" s="133"/>
      <c r="AP928" s="133"/>
      <c r="AQ928" s="133"/>
      <c r="AR928" s="133"/>
      <c r="AS928" s="133"/>
    </row>
    <row r="929" spans="1:45" s="51" customFormat="1">
      <c r="A929" s="37" t="s">
        <v>3102</v>
      </c>
      <c r="B929" s="38" t="s">
        <v>3103</v>
      </c>
      <c r="C929" s="39">
        <v>426</v>
      </c>
      <c r="D929" s="53" t="s">
        <v>3104</v>
      </c>
      <c r="E929" s="127">
        <v>10859</v>
      </c>
      <c r="F929" s="28">
        <v>8689</v>
      </c>
      <c r="G929" s="133"/>
      <c r="H929" s="133"/>
      <c r="I929" s="133"/>
      <c r="J929" s="133"/>
      <c r="K929" s="133"/>
      <c r="L929" s="133"/>
      <c r="M929" s="133"/>
      <c r="N929" s="133"/>
      <c r="O929" s="133"/>
      <c r="P929" s="133"/>
      <c r="Q929" s="133"/>
      <c r="R929" s="133"/>
      <c r="S929" s="133"/>
      <c r="T929" s="133"/>
      <c r="U929" s="133"/>
      <c r="V929" s="133"/>
      <c r="W929" s="133"/>
      <c r="X929" s="133"/>
      <c r="Y929" s="133"/>
      <c r="Z929" s="133"/>
      <c r="AA929" s="133"/>
      <c r="AB929" s="133"/>
      <c r="AC929" s="133"/>
      <c r="AD929" s="133"/>
      <c r="AE929" s="133"/>
      <c r="AF929" s="133"/>
      <c r="AG929" s="133"/>
      <c r="AH929" s="133"/>
      <c r="AI929" s="133"/>
      <c r="AJ929" s="133"/>
      <c r="AK929" s="133"/>
      <c r="AL929" s="133"/>
      <c r="AM929" s="133"/>
      <c r="AN929" s="133"/>
      <c r="AO929" s="133"/>
      <c r="AP929" s="133"/>
      <c r="AQ929" s="133"/>
      <c r="AR929" s="133"/>
      <c r="AS929" s="133"/>
    </row>
    <row r="930" spans="1:45" s="51" customFormat="1">
      <c r="A930" s="37" t="s">
        <v>3105</v>
      </c>
      <c r="B930" s="38" t="s">
        <v>3106</v>
      </c>
      <c r="C930" s="39">
        <v>426</v>
      </c>
      <c r="D930" s="53" t="s">
        <v>3107</v>
      </c>
      <c r="E930" s="127">
        <v>10859</v>
      </c>
      <c r="F930" s="28">
        <v>8689</v>
      </c>
      <c r="G930" s="133"/>
      <c r="H930" s="133"/>
      <c r="I930" s="133"/>
      <c r="J930" s="133"/>
      <c r="K930" s="133"/>
      <c r="L930" s="133"/>
      <c r="M930" s="133"/>
      <c r="N930" s="133"/>
      <c r="O930" s="133"/>
      <c r="P930" s="133"/>
      <c r="Q930" s="133"/>
      <c r="R930" s="133"/>
      <c r="S930" s="133"/>
      <c r="T930" s="133"/>
      <c r="U930" s="133"/>
      <c r="V930" s="133"/>
      <c r="W930" s="133"/>
      <c r="X930" s="133"/>
      <c r="Y930" s="133"/>
      <c r="Z930" s="133"/>
      <c r="AA930" s="133"/>
      <c r="AB930" s="133"/>
      <c r="AC930" s="133"/>
      <c r="AD930" s="133"/>
      <c r="AE930" s="133"/>
      <c r="AF930" s="133"/>
      <c r="AG930" s="133"/>
      <c r="AH930" s="133"/>
      <c r="AI930" s="133"/>
      <c r="AJ930" s="133"/>
      <c r="AK930" s="133"/>
      <c r="AL930" s="133"/>
      <c r="AM930" s="133"/>
      <c r="AN930" s="133"/>
      <c r="AO930" s="133"/>
      <c r="AP930" s="133"/>
      <c r="AQ930" s="133"/>
      <c r="AR930" s="133"/>
      <c r="AS930" s="133"/>
    </row>
    <row r="931" spans="1:45" s="51" customFormat="1">
      <c r="A931" s="37" t="s">
        <v>3108</v>
      </c>
      <c r="B931" s="38" t="s">
        <v>3109</v>
      </c>
      <c r="C931" s="39">
        <v>426</v>
      </c>
      <c r="D931" s="53" t="s">
        <v>3110</v>
      </c>
      <c r="E931" s="127">
        <v>10859</v>
      </c>
      <c r="F931" s="28">
        <v>8689</v>
      </c>
      <c r="G931" s="133"/>
      <c r="H931" s="133"/>
      <c r="I931" s="133"/>
      <c r="J931" s="133"/>
      <c r="K931" s="133"/>
      <c r="L931" s="133"/>
      <c r="M931" s="133"/>
      <c r="N931" s="133"/>
      <c r="O931" s="133"/>
      <c r="P931" s="133"/>
      <c r="Q931" s="133"/>
      <c r="R931" s="133"/>
      <c r="S931" s="133"/>
      <c r="T931" s="133"/>
      <c r="U931" s="133"/>
      <c r="V931" s="133"/>
      <c r="W931" s="133"/>
      <c r="X931" s="133"/>
      <c r="Y931" s="133"/>
      <c r="Z931" s="133"/>
      <c r="AA931" s="133"/>
      <c r="AB931" s="133"/>
      <c r="AC931" s="133"/>
      <c r="AD931" s="133"/>
      <c r="AE931" s="133"/>
      <c r="AF931" s="133"/>
      <c r="AG931" s="133"/>
      <c r="AH931" s="133"/>
      <c r="AI931" s="133"/>
      <c r="AJ931" s="133"/>
      <c r="AK931" s="133"/>
      <c r="AL931" s="133"/>
      <c r="AM931" s="133"/>
      <c r="AN931" s="133"/>
      <c r="AO931" s="133"/>
      <c r="AP931" s="133"/>
      <c r="AQ931" s="133"/>
      <c r="AR931" s="133"/>
      <c r="AS931" s="133"/>
    </row>
    <row r="932" spans="1:45" s="51" customFormat="1">
      <c r="A932" s="37" t="s">
        <v>3111</v>
      </c>
      <c r="B932" s="38" t="s">
        <v>3112</v>
      </c>
      <c r="C932" s="39">
        <v>426</v>
      </c>
      <c r="D932" s="53" t="s">
        <v>3113</v>
      </c>
      <c r="E932" s="127">
        <v>10859</v>
      </c>
      <c r="F932" s="28">
        <v>8689</v>
      </c>
      <c r="G932" s="133"/>
      <c r="H932" s="133"/>
      <c r="I932" s="133"/>
      <c r="J932" s="133"/>
      <c r="K932" s="133"/>
      <c r="L932" s="133"/>
      <c r="M932" s="133"/>
      <c r="N932" s="133"/>
      <c r="O932" s="133"/>
      <c r="P932" s="133"/>
      <c r="Q932" s="133"/>
      <c r="R932" s="133"/>
      <c r="S932" s="133"/>
      <c r="T932" s="133"/>
      <c r="U932" s="133"/>
      <c r="V932" s="133"/>
      <c r="W932" s="133"/>
      <c r="X932" s="133"/>
      <c r="Y932" s="133"/>
      <c r="Z932" s="133"/>
      <c r="AA932" s="133"/>
      <c r="AB932" s="133"/>
      <c r="AC932" s="133"/>
      <c r="AD932" s="133"/>
      <c r="AE932" s="133"/>
      <c r="AF932" s="133"/>
      <c r="AG932" s="133"/>
      <c r="AH932" s="133"/>
      <c r="AI932" s="133"/>
      <c r="AJ932" s="133"/>
      <c r="AK932" s="133"/>
      <c r="AL932" s="133"/>
      <c r="AM932" s="133"/>
      <c r="AN932" s="133"/>
      <c r="AO932" s="133"/>
      <c r="AP932" s="133"/>
      <c r="AQ932" s="133"/>
      <c r="AR932" s="133"/>
      <c r="AS932" s="133"/>
    </row>
    <row r="933" spans="1:45" s="51" customFormat="1">
      <c r="A933" s="37" t="s">
        <v>3114</v>
      </c>
      <c r="B933" s="38" t="s">
        <v>3115</v>
      </c>
      <c r="C933" s="39">
        <v>426</v>
      </c>
      <c r="D933" s="53" t="s">
        <v>3116</v>
      </c>
      <c r="E933" s="127">
        <v>10859</v>
      </c>
      <c r="F933" s="28">
        <v>8689</v>
      </c>
      <c r="G933" s="133"/>
      <c r="H933" s="133"/>
      <c r="I933" s="133"/>
      <c r="J933" s="133"/>
      <c r="K933" s="133"/>
      <c r="L933" s="133"/>
      <c r="M933" s="133"/>
      <c r="N933" s="133"/>
      <c r="O933" s="133"/>
      <c r="P933" s="133"/>
      <c r="Q933" s="133"/>
      <c r="R933" s="133"/>
      <c r="S933" s="133"/>
      <c r="T933" s="133"/>
      <c r="U933" s="133"/>
      <c r="V933" s="133"/>
      <c r="W933" s="133"/>
      <c r="X933" s="133"/>
      <c r="Y933" s="133"/>
      <c r="Z933" s="133"/>
      <c r="AA933" s="133"/>
      <c r="AB933" s="133"/>
      <c r="AC933" s="133"/>
      <c r="AD933" s="133"/>
      <c r="AE933" s="133"/>
      <c r="AF933" s="133"/>
      <c r="AG933" s="133"/>
      <c r="AH933" s="133"/>
      <c r="AI933" s="133"/>
      <c r="AJ933" s="133"/>
      <c r="AK933" s="133"/>
      <c r="AL933" s="133"/>
      <c r="AM933" s="133"/>
      <c r="AN933" s="133"/>
      <c r="AO933" s="133"/>
      <c r="AP933" s="133"/>
      <c r="AQ933" s="133"/>
      <c r="AR933" s="133"/>
      <c r="AS933" s="133"/>
    </row>
    <row r="934" spans="1:45" s="51" customFormat="1">
      <c r="A934" s="37" t="s">
        <v>3117</v>
      </c>
      <c r="B934" s="38" t="s">
        <v>3118</v>
      </c>
      <c r="C934" s="39">
        <v>426</v>
      </c>
      <c r="D934" s="53" t="s">
        <v>3119</v>
      </c>
      <c r="E934" s="127">
        <v>10859</v>
      </c>
      <c r="F934" s="28">
        <v>8689</v>
      </c>
      <c r="G934" s="133"/>
      <c r="H934" s="133"/>
      <c r="I934" s="133"/>
      <c r="J934" s="133"/>
      <c r="K934" s="133"/>
      <c r="L934" s="133"/>
      <c r="M934" s="133"/>
      <c r="N934" s="133"/>
      <c r="O934" s="133"/>
      <c r="P934" s="133"/>
      <c r="Q934" s="133"/>
      <c r="R934" s="133"/>
      <c r="S934" s="133"/>
      <c r="T934" s="133"/>
      <c r="U934" s="133"/>
      <c r="V934" s="133"/>
      <c r="W934" s="133"/>
      <c r="X934" s="133"/>
      <c r="Y934" s="133"/>
      <c r="Z934" s="133"/>
      <c r="AA934" s="133"/>
      <c r="AB934" s="133"/>
      <c r="AC934" s="133"/>
      <c r="AD934" s="133"/>
      <c r="AE934" s="133"/>
      <c r="AF934" s="133"/>
      <c r="AG934" s="133"/>
      <c r="AH934" s="133"/>
      <c r="AI934" s="133"/>
      <c r="AJ934" s="133"/>
      <c r="AK934" s="133"/>
      <c r="AL934" s="133"/>
      <c r="AM934" s="133"/>
      <c r="AN934" s="133"/>
      <c r="AO934" s="133"/>
      <c r="AP934" s="133"/>
      <c r="AQ934" s="133"/>
      <c r="AR934" s="133"/>
      <c r="AS934" s="133"/>
    </row>
    <row r="935" spans="1:45" s="51" customFormat="1">
      <c r="A935" s="37" t="s">
        <v>3120</v>
      </c>
      <c r="B935" s="38" t="s">
        <v>3121</v>
      </c>
      <c r="C935" s="39">
        <v>426</v>
      </c>
      <c r="D935" s="53" t="s">
        <v>3122</v>
      </c>
      <c r="E935" s="127">
        <v>10859</v>
      </c>
      <c r="F935" s="28">
        <v>8689</v>
      </c>
      <c r="G935" s="133"/>
      <c r="H935" s="133"/>
      <c r="I935" s="133"/>
      <c r="J935" s="133"/>
      <c r="K935" s="133"/>
      <c r="L935" s="133"/>
      <c r="M935" s="133"/>
      <c r="N935" s="133"/>
      <c r="O935" s="133"/>
      <c r="P935" s="133"/>
      <c r="Q935" s="133"/>
      <c r="R935" s="133"/>
      <c r="S935" s="133"/>
      <c r="T935" s="133"/>
      <c r="U935" s="133"/>
      <c r="V935" s="133"/>
      <c r="W935" s="133"/>
      <c r="X935" s="133"/>
      <c r="Y935" s="133"/>
      <c r="Z935" s="133"/>
      <c r="AA935" s="133"/>
      <c r="AB935" s="133"/>
      <c r="AC935" s="133"/>
      <c r="AD935" s="133"/>
      <c r="AE935" s="133"/>
      <c r="AF935" s="133"/>
      <c r="AG935" s="133"/>
      <c r="AH935" s="133"/>
      <c r="AI935" s="133"/>
      <c r="AJ935" s="133"/>
      <c r="AK935" s="133"/>
      <c r="AL935" s="133"/>
      <c r="AM935" s="133"/>
      <c r="AN935" s="133"/>
      <c r="AO935" s="133"/>
      <c r="AP935" s="133"/>
      <c r="AQ935" s="133"/>
      <c r="AR935" s="133"/>
      <c r="AS935" s="133"/>
    </row>
    <row r="936" spans="1:45" s="51" customFormat="1">
      <c r="A936" s="37" t="s">
        <v>3123</v>
      </c>
      <c r="B936" s="38" t="s">
        <v>3124</v>
      </c>
      <c r="C936" s="39">
        <v>426</v>
      </c>
      <c r="D936" s="53" t="s">
        <v>3125</v>
      </c>
      <c r="E936" s="127">
        <v>10859</v>
      </c>
      <c r="F936" s="28">
        <v>8689</v>
      </c>
      <c r="G936" s="133"/>
      <c r="H936" s="133"/>
      <c r="I936" s="133"/>
      <c r="J936" s="133"/>
      <c r="K936" s="133"/>
      <c r="L936" s="133"/>
      <c r="M936" s="133"/>
      <c r="N936" s="133"/>
      <c r="O936" s="133"/>
      <c r="P936" s="133"/>
      <c r="Q936" s="133"/>
      <c r="R936" s="133"/>
      <c r="S936" s="133"/>
      <c r="T936" s="133"/>
      <c r="U936" s="133"/>
      <c r="V936" s="133"/>
      <c r="W936" s="133"/>
      <c r="X936" s="133"/>
      <c r="Y936" s="133"/>
      <c r="Z936" s="133"/>
      <c r="AA936" s="133"/>
      <c r="AB936" s="133"/>
      <c r="AC936" s="133"/>
      <c r="AD936" s="133"/>
      <c r="AE936" s="133"/>
      <c r="AF936" s="133"/>
      <c r="AG936" s="133"/>
      <c r="AH936" s="133"/>
      <c r="AI936" s="133"/>
      <c r="AJ936" s="133"/>
      <c r="AK936" s="133"/>
      <c r="AL936" s="133"/>
      <c r="AM936" s="133"/>
      <c r="AN936" s="133"/>
      <c r="AO936" s="133"/>
      <c r="AP936" s="133"/>
      <c r="AQ936" s="133"/>
      <c r="AR936" s="133"/>
      <c r="AS936" s="133"/>
    </row>
    <row r="937" spans="1:45" s="51" customFormat="1">
      <c r="A937" s="37" t="s">
        <v>3126</v>
      </c>
      <c r="B937" s="38" t="s">
        <v>3127</v>
      </c>
      <c r="C937" s="39">
        <v>426</v>
      </c>
      <c r="D937" s="53" t="s">
        <v>3128</v>
      </c>
      <c r="E937" s="127">
        <v>10859</v>
      </c>
      <c r="F937" s="28">
        <v>8689</v>
      </c>
      <c r="G937" s="133"/>
      <c r="H937" s="133"/>
      <c r="I937" s="133"/>
      <c r="J937" s="133"/>
      <c r="K937" s="133"/>
      <c r="L937" s="133"/>
      <c r="M937" s="133"/>
      <c r="N937" s="133"/>
      <c r="O937" s="133"/>
      <c r="P937" s="133"/>
      <c r="Q937" s="133"/>
      <c r="R937" s="133"/>
      <c r="S937" s="133"/>
      <c r="T937" s="133"/>
      <c r="U937" s="133"/>
      <c r="V937" s="133"/>
      <c r="W937" s="133"/>
      <c r="X937" s="133"/>
      <c r="Y937" s="133"/>
      <c r="Z937" s="133"/>
      <c r="AA937" s="133"/>
      <c r="AB937" s="133"/>
      <c r="AC937" s="133"/>
      <c r="AD937" s="133"/>
      <c r="AE937" s="133"/>
      <c r="AF937" s="133"/>
      <c r="AG937" s="133"/>
      <c r="AH937" s="133"/>
      <c r="AI937" s="133"/>
      <c r="AJ937" s="133"/>
      <c r="AK937" s="133"/>
      <c r="AL937" s="133"/>
      <c r="AM937" s="133"/>
      <c r="AN937" s="133"/>
      <c r="AO937" s="133"/>
      <c r="AP937" s="133"/>
      <c r="AQ937" s="133"/>
      <c r="AR937" s="133"/>
      <c r="AS937" s="133"/>
    </row>
    <row r="938" spans="1:45" s="51" customFormat="1">
      <c r="A938" s="37" t="s">
        <v>3129</v>
      </c>
      <c r="B938" s="38" t="s">
        <v>3130</v>
      </c>
      <c r="C938" s="39">
        <v>426</v>
      </c>
      <c r="D938" s="53" t="s">
        <v>3131</v>
      </c>
      <c r="E938" s="127">
        <v>10859</v>
      </c>
      <c r="F938" s="28">
        <v>8689</v>
      </c>
      <c r="G938" s="133"/>
      <c r="H938" s="133"/>
      <c r="I938" s="133"/>
      <c r="J938" s="133"/>
      <c r="K938" s="133"/>
      <c r="L938" s="133"/>
      <c r="M938" s="133"/>
      <c r="N938" s="133"/>
      <c r="O938" s="133"/>
      <c r="P938" s="133"/>
      <c r="Q938" s="133"/>
      <c r="R938" s="133"/>
      <c r="S938" s="133"/>
      <c r="T938" s="133"/>
      <c r="U938" s="133"/>
      <c r="V938" s="133"/>
      <c r="W938" s="133"/>
      <c r="X938" s="133"/>
      <c r="Y938" s="133"/>
      <c r="Z938" s="133"/>
      <c r="AA938" s="133"/>
      <c r="AB938" s="133"/>
      <c r="AC938" s="133"/>
      <c r="AD938" s="133"/>
      <c r="AE938" s="133"/>
      <c r="AF938" s="133"/>
      <c r="AG938" s="133"/>
      <c r="AH938" s="133"/>
      <c r="AI938" s="133"/>
      <c r="AJ938" s="133"/>
      <c r="AK938" s="133"/>
      <c r="AL938" s="133"/>
      <c r="AM938" s="133"/>
      <c r="AN938" s="133"/>
      <c r="AO938" s="133"/>
      <c r="AP938" s="133"/>
      <c r="AQ938" s="133"/>
      <c r="AR938" s="133"/>
      <c r="AS938" s="133"/>
    </row>
    <row r="939" spans="1:45" s="51" customFormat="1">
      <c r="A939" s="37" t="s">
        <v>3132</v>
      </c>
      <c r="B939" s="38" t="s">
        <v>3133</v>
      </c>
      <c r="C939" s="39">
        <v>426</v>
      </c>
      <c r="D939" s="53" t="s">
        <v>3134</v>
      </c>
      <c r="E939" s="127">
        <v>10859</v>
      </c>
      <c r="F939" s="28">
        <v>8689</v>
      </c>
      <c r="G939" s="133"/>
      <c r="H939" s="133"/>
      <c r="I939" s="133"/>
      <c r="J939" s="133"/>
      <c r="K939" s="133"/>
      <c r="L939" s="133"/>
      <c r="M939" s="133"/>
      <c r="N939" s="133"/>
      <c r="O939" s="133"/>
      <c r="P939" s="133"/>
      <c r="Q939" s="133"/>
      <c r="R939" s="133"/>
      <c r="S939" s="133"/>
      <c r="T939" s="133"/>
      <c r="U939" s="133"/>
      <c r="V939" s="133"/>
      <c r="W939" s="133"/>
      <c r="X939" s="133"/>
      <c r="Y939" s="133"/>
      <c r="Z939" s="133"/>
      <c r="AA939" s="133"/>
      <c r="AB939" s="133"/>
      <c r="AC939" s="133"/>
      <c r="AD939" s="133"/>
      <c r="AE939" s="133"/>
      <c r="AF939" s="133"/>
      <c r="AG939" s="133"/>
      <c r="AH939" s="133"/>
      <c r="AI939" s="133"/>
      <c r="AJ939" s="133"/>
      <c r="AK939" s="133"/>
      <c r="AL939" s="133"/>
      <c r="AM939" s="133"/>
      <c r="AN939" s="133"/>
      <c r="AO939" s="133"/>
      <c r="AP939" s="133"/>
      <c r="AQ939" s="133"/>
      <c r="AR939" s="133"/>
      <c r="AS939" s="133"/>
    </row>
    <row r="940" spans="1:45" s="51" customFormat="1">
      <c r="A940" s="37" t="s">
        <v>3135</v>
      </c>
      <c r="B940" s="38" t="s">
        <v>3136</v>
      </c>
      <c r="C940" s="39">
        <v>426</v>
      </c>
      <c r="D940" s="53" t="s">
        <v>3137</v>
      </c>
      <c r="E940" s="127">
        <v>10859</v>
      </c>
      <c r="F940" s="28">
        <v>8689</v>
      </c>
      <c r="G940" s="133"/>
      <c r="H940" s="133"/>
      <c r="I940" s="133"/>
      <c r="J940" s="133"/>
      <c r="K940" s="133"/>
      <c r="L940" s="133"/>
      <c r="M940" s="133"/>
      <c r="N940" s="133"/>
      <c r="O940" s="133"/>
      <c r="P940" s="133"/>
      <c r="Q940" s="133"/>
      <c r="R940" s="133"/>
      <c r="S940" s="133"/>
      <c r="T940" s="133"/>
      <c r="U940" s="133"/>
      <c r="V940" s="133"/>
      <c r="W940" s="133"/>
      <c r="X940" s="133"/>
      <c r="Y940" s="133"/>
      <c r="Z940" s="133"/>
      <c r="AA940" s="133"/>
      <c r="AB940" s="133"/>
      <c r="AC940" s="133"/>
      <c r="AD940" s="133"/>
      <c r="AE940" s="133"/>
      <c r="AF940" s="133"/>
      <c r="AG940" s="133"/>
      <c r="AH940" s="133"/>
      <c r="AI940" s="133"/>
      <c r="AJ940" s="133"/>
      <c r="AK940" s="133"/>
      <c r="AL940" s="133"/>
      <c r="AM940" s="133"/>
      <c r="AN940" s="133"/>
      <c r="AO940" s="133"/>
      <c r="AP940" s="133"/>
      <c r="AQ940" s="133"/>
      <c r="AR940" s="133"/>
      <c r="AS940" s="133"/>
    </row>
    <row r="941" spans="1:45" s="51" customFormat="1">
      <c r="A941" s="37" t="s">
        <v>3138</v>
      </c>
      <c r="B941" s="38" t="s">
        <v>3139</v>
      </c>
      <c r="C941" s="39">
        <v>426</v>
      </c>
      <c r="D941" s="53" t="s">
        <v>3140</v>
      </c>
      <c r="E941" s="127">
        <v>10859</v>
      </c>
      <c r="F941" s="28">
        <v>8689</v>
      </c>
      <c r="G941" s="133"/>
      <c r="H941" s="133"/>
      <c r="I941" s="133"/>
      <c r="J941" s="133"/>
      <c r="K941" s="133"/>
      <c r="L941" s="133"/>
      <c r="M941" s="133"/>
      <c r="N941" s="133"/>
      <c r="O941" s="133"/>
      <c r="P941" s="133"/>
      <c r="Q941" s="133"/>
      <c r="R941" s="133"/>
      <c r="S941" s="133"/>
      <c r="T941" s="133"/>
      <c r="U941" s="133"/>
      <c r="V941" s="133"/>
      <c r="W941" s="133"/>
      <c r="X941" s="133"/>
      <c r="Y941" s="133"/>
      <c r="Z941" s="133"/>
      <c r="AA941" s="133"/>
      <c r="AB941" s="133"/>
      <c r="AC941" s="133"/>
      <c r="AD941" s="133"/>
      <c r="AE941" s="133"/>
      <c r="AF941" s="133"/>
      <c r="AG941" s="133"/>
      <c r="AH941" s="133"/>
      <c r="AI941" s="133"/>
      <c r="AJ941" s="133"/>
      <c r="AK941" s="133"/>
      <c r="AL941" s="133"/>
      <c r="AM941" s="133"/>
      <c r="AN941" s="133"/>
      <c r="AO941" s="133"/>
      <c r="AP941" s="133"/>
      <c r="AQ941" s="133"/>
      <c r="AR941" s="133"/>
      <c r="AS941" s="133"/>
    </row>
    <row r="942" spans="1:45" s="51" customFormat="1">
      <c r="A942" s="37" t="s">
        <v>3141</v>
      </c>
      <c r="B942" s="38" t="s">
        <v>3142</v>
      </c>
      <c r="C942" s="39">
        <v>525</v>
      </c>
      <c r="D942" s="53" t="s">
        <v>3143</v>
      </c>
      <c r="E942" s="127">
        <v>12479</v>
      </c>
      <c r="F942" s="28">
        <v>9979</v>
      </c>
      <c r="G942" s="133"/>
      <c r="H942" s="133"/>
      <c r="I942" s="133"/>
      <c r="J942" s="133"/>
      <c r="K942" s="133"/>
      <c r="L942" s="133"/>
      <c r="M942" s="133"/>
      <c r="N942" s="133"/>
      <c r="O942" s="133"/>
      <c r="P942" s="133"/>
      <c r="Q942" s="133"/>
      <c r="R942" s="133"/>
      <c r="S942" s="133"/>
      <c r="T942" s="133"/>
      <c r="U942" s="133"/>
      <c r="V942" s="133"/>
      <c r="W942" s="133"/>
      <c r="X942" s="133"/>
      <c r="Y942" s="133"/>
      <c r="Z942" s="133"/>
      <c r="AA942" s="133"/>
      <c r="AB942" s="133"/>
      <c r="AC942" s="133"/>
      <c r="AD942" s="133"/>
      <c r="AE942" s="133"/>
      <c r="AF942" s="133"/>
      <c r="AG942" s="133"/>
      <c r="AH942" s="133"/>
      <c r="AI942" s="133"/>
      <c r="AJ942" s="133"/>
      <c r="AK942" s="133"/>
      <c r="AL942" s="133"/>
      <c r="AM942" s="133"/>
      <c r="AN942" s="133"/>
      <c r="AO942" s="133"/>
      <c r="AP942" s="133"/>
      <c r="AQ942" s="133"/>
      <c r="AR942" s="133"/>
      <c r="AS942" s="133"/>
    </row>
    <row r="943" spans="1:45" s="51" customFormat="1">
      <c r="A943" s="37" t="s">
        <v>3144</v>
      </c>
      <c r="B943" s="38" t="s">
        <v>3145</v>
      </c>
      <c r="C943" s="39">
        <v>525</v>
      </c>
      <c r="D943" s="50" t="s">
        <v>3146</v>
      </c>
      <c r="E943" s="127">
        <v>13129</v>
      </c>
      <c r="F943" s="28">
        <v>10499</v>
      </c>
      <c r="G943" s="133"/>
      <c r="H943" s="133"/>
      <c r="I943" s="133"/>
      <c r="J943" s="133"/>
      <c r="K943" s="133"/>
      <c r="L943" s="133"/>
      <c r="M943" s="133"/>
      <c r="N943" s="133"/>
      <c r="O943" s="133"/>
      <c r="P943" s="133"/>
      <c r="Q943" s="133"/>
      <c r="R943" s="133"/>
      <c r="S943" s="133"/>
      <c r="T943" s="133"/>
      <c r="U943" s="133"/>
      <c r="V943" s="133"/>
      <c r="W943" s="133"/>
      <c r="X943" s="133"/>
      <c r="Y943" s="133"/>
      <c r="Z943" s="133"/>
      <c r="AA943" s="133"/>
      <c r="AB943" s="133"/>
      <c r="AC943" s="133"/>
      <c r="AD943" s="133"/>
      <c r="AE943" s="133"/>
      <c r="AF943" s="133"/>
      <c r="AG943" s="133"/>
      <c r="AH943" s="133"/>
      <c r="AI943" s="133"/>
      <c r="AJ943" s="133"/>
      <c r="AK943" s="133"/>
      <c r="AL943" s="133"/>
      <c r="AM943" s="133"/>
      <c r="AN943" s="133"/>
      <c r="AO943" s="133"/>
      <c r="AP943" s="133"/>
      <c r="AQ943" s="133"/>
      <c r="AR943" s="133"/>
      <c r="AS943" s="133"/>
    </row>
    <row r="944" spans="1:45" s="51" customFormat="1">
      <c r="A944" s="37" t="s">
        <v>3147</v>
      </c>
      <c r="B944" s="55" t="s">
        <v>3148</v>
      </c>
      <c r="C944" s="39">
        <v>525</v>
      </c>
      <c r="D944" s="39" t="s">
        <v>3149</v>
      </c>
      <c r="E944" s="127">
        <v>14179</v>
      </c>
      <c r="F944" s="28">
        <v>11349</v>
      </c>
      <c r="G944" s="133"/>
      <c r="H944" s="133"/>
      <c r="I944" s="133"/>
      <c r="J944" s="133"/>
      <c r="K944" s="133"/>
      <c r="L944" s="133"/>
      <c r="M944" s="133"/>
      <c r="N944" s="133"/>
      <c r="O944" s="133"/>
      <c r="P944" s="133"/>
      <c r="Q944" s="133"/>
      <c r="R944" s="133"/>
      <c r="S944" s="133"/>
      <c r="T944" s="133"/>
      <c r="U944" s="133"/>
      <c r="V944" s="133"/>
      <c r="W944" s="133"/>
      <c r="X944" s="133"/>
      <c r="Y944" s="133"/>
      <c r="Z944" s="133"/>
      <c r="AA944" s="133"/>
      <c r="AB944" s="133"/>
      <c r="AC944" s="133"/>
      <c r="AD944" s="133"/>
      <c r="AE944" s="133"/>
      <c r="AF944" s="133"/>
      <c r="AG944" s="133"/>
      <c r="AH944" s="133"/>
      <c r="AI944" s="133"/>
      <c r="AJ944" s="133"/>
      <c r="AK944" s="133"/>
      <c r="AL944" s="133"/>
      <c r="AM944" s="133"/>
      <c r="AN944" s="133"/>
      <c r="AO944" s="133"/>
      <c r="AP944" s="133"/>
      <c r="AQ944" s="133"/>
      <c r="AR944" s="133"/>
      <c r="AS944" s="133"/>
    </row>
    <row r="945" spans="1:45" s="51" customFormat="1">
      <c r="A945" s="37" t="s">
        <v>3150</v>
      </c>
      <c r="B945" s="55" t="s">
        <v>3151</v>
      </c>
      <c r="C945" s="39">
        <v>525</v>
      </c>
      <c r="D945" s="39" t="s">
        <v>3152</v>
      </c>
      <c r="E945" s="127">
        <v>14179</v>
      </c>
      <c r="F945" s="28">
        <v>11349</v>
      </c>
      <c r="G945" s="133"/>
      <c r="H945" s="133"/>
      <c r="I945" s="133"/>
      <c r="J945" s="133"/>
      <c r="K945" s="133"/>
      <c r="L945" s="133"/>
      <c r="M945" s="133"/>
      <c r="N945" s="133"/>
      <c r="O945" s="133"/>
      <c r="P945" s="133"/>
      <c r="Q945" s="133"/>
      <c r="R945" s="133"/>
      <c r="S945" s="133"/>
      <c r="T945" s="133"/>
      <c r="U945" s="133"/>
      <c r="V945" s="133"/>
      <c r="W945" s="133"/>
      <c r="X945" s="133"/>
      <c r="Y945" s="133"/>
      <c r="Z945" s="133"/>
      <c r="AA945" s="133"/>
      <c r="AB945" s="133"/>
      <c r="AC945" s="133"/>
      <c r="AD945" s="133"/>
      <c r="AE945" s="133"/>
      <c r="AF945" s="133"/>
      <c r="AG945" s="133"/>
      <c r="AH945" s="133"/>
      <c r="AI945" s="133"/>
      <c r="AJ945" s="133"/>
      <c r="AK945" s="133"/>
      <c r="AL945" s="133"/>
      <c r="AM945" s="133"/>
      <c r="AN945" s="133"/>
      <c r="AO945" s="133"/>
      <c r="AP945" s="133"/>
      <c r="AQ945" s="133"/>
      <c r="AR945" s="133"/>
      <c r="AS945" s="133"/>
    </row>
    <row r="946" spans="1:45" s="51" customFormat="1">
      <c r="A946" s="37" t="s">
        <v>3153</v>
      </c>
      <c r="B946" s="55" t="s">
        <v>3154</v>
      </c>
      <c r="C946" s="39">
        <v>525</v>
      </c>
      <c r="D946" s="39" t="s">
        <v>3155</v>
      </c>
      <c r="E946" s="127">
        <v>14179</v>
      </c>
      <c r="F946" s="28">
        <v>11349</v>
      </c>
      <c r="G946" s="133"/>
      <c r="H946" s="133"/>
      <c r="I946" s="133"/>
      <c r="J946" s="133"/>
      <c r="K946" s="133"/>
      <c r="L946" s="133"/>
      <c r="M946" s="133"/>
      <c r="N946" s="133"/>
      <c r="O946" s="133"/>
      <c r="P946" s="133"/>
      <c r="Q946" s="133"/>
      <c r="R946" s="133"/>
      <c r="S946" s="133"/>
      <c r="T946" s="133"/>
      <c r="U946" s="133"/>
      <c r="V946" s="133"/>
      <c r="W946" s="133"/>
      <c r="X946" s="133"/>
      <c r="Y946" s="133"/>
      <c r="Z946" s="133"/>
      <c r="AA946" s="133"/>
      <c r="AB946" s="133"/>
      <c r="AC946" s="133"/>
      <c r="AD946" s="133"/>
      <c r="AE946" s="133"/>
      <c r="AF946" s="133"/>
      <c r="AG946" s="133"/>
      <c r="AH946" s="133"/>
      <c r="AI946" s="133"/>
      <c r="AJ946" s="133"/>
      <c r="AK946" s="133"/>
      <c r="AL946" s="133"/>
      <c r="AM946" s="133"/>
      <c r="AN946" s="133"/>
      <c r="AO946" s="133"/>
      <c r="AP946" s="133"/>
      <c r="AQ946" s="133"/>
      <c r="AR946" s="133"/>
      <c r="AS946" s="133"/>
    </row>
    <row r="947" spans="1:45" s="51" customFormat="1">
      <c r="A947" s="37" t="s">
        <v>3156</v>
      </c>
      <c r="B947" s="55" t="s">
        <v>3157</v>
      </c>
      <c r="C947" s="39">
        <v>525</v>
      </c>
      <c r="D947" s="39" t="s">
        <v>3158</v>
      </c>
      <c r="E947" s="127">
        <v>14179</v>
      </c>
      <c r="F947" s="28">
        <v>11349</v>
      </c>
      <c r="G947" s="133"/>
      <c r="H947" s="133"/>
      <c r="I947" s="133"/>
      <c r="J947" s="133"/>
      <c r="K947" s="133"/>
      <c r="L947" s="133"/>
      <c r="M947" s="133"/>
      <c r="N947" s="133"/>
      <c r="O947" s="133"/>
      <c r="P947" s="133"/>
      <c r="Q947" s="133"/>
      <c r="R947" s="133"/>
      <c r="S947" s="133"/>
      <c r="T947" s="133"/>
      <c r="U947" s="133"/>
      <c r="V947" s="133"/>
      <c r="W947" s="133"/>
      <c r="X947" s="133"/>
      <c r="Y947" s="133"/>
      <c r="Z947" s="133"/>
      <c r="AA947" s="133"/>
      <c r="AB947" s="133"/>
      <c r="AC947" s="133"/>
      <c r="AD947" s="133"/>
      <c r="AE947" s="133"/>
      <c r="AF947" s="133"/>
      <c r="AG947" s="133"/>
      <c r="AH947" s="133"/>
      <c r="AI947" s="133"/>
      <c r="AJ947" s="133"/>
      <c r="AK947" s="133"/>
      <c r="AL947" s="133"/>
      <c r="AM947" s="133"/>
      <c r="AN947" s="133"/>
      <c r="AO947" s="133"/>
      <c r="AP947" s="133"/>
      <c r="AQ947" s="133"/>
      <c r="AR947" s="133"/>
      <c r="AS947" s="133"/>
    </row>
    <row r="948" spans="1:45" s="51" customFormat="1">
      <c r="A948" s="37" t="s">
        <v>3159</v>
      </c>
      <c r="B948" s="55" t="s">
        <v>3160</v>
      </c>
      <c r="C948" s="39">
        <v>525</v>
      </c>
      <c r="D948" s="39" t="s">
        <v>3161</v>
      </c>
      <c r="E948" s="127">
        <v>14179</v>
      </c>
      <c r="F948" s="28">
        <v>11349</v>
      </c>
      <c r="G948" s="133"/>
      <c r="H948" s="133"/>
      <c r="I948" s="133"/>
      <c r="J948" s="133"/>
      <c r="K948" s="133"/>
      <c r="L948" s="133"/>
      <c r="M948" s="133"/>
      <c r="N948" s="133"/>
      <c r="O948" s="133"/>
      <c r="P948" s="133"/>
      <c r="Q948" s="133"/>
      <c r="R948" s="133"/>
      <c r="S948" s="133"/>
      <c r="T948" s="133"/>
      <c r="U948" s="133"/>
      <c r="V948" s="133"/>
      <c r="W948" s="133"/>
      <c r="X948" s="133"/>
      <c r="Y948" s="133"/>
      <c r="Z948" s="133"/>
      <c r="AA948" s="133"/>
      <c r="AB948" s="133"/>
      <c r="AC948" s="133"/>
      <c r="AD948" s="133"/>
      <c r="AE948" s="133"/>
      <c r="AF948" s="133"/>
      <c r="AG948" s="133"/>
      <c r="AH948" s="133"/>
      <c r="AI948" s="133"/>
      <c r="AJ948" s="133"/>
      <c r="AK948" s="133"/>
      <c r="AL948" s="133"/>
      <c r="AM948" s="133"/>
      <c r="AN948" s="133"/>
      <c r="AO948" s="133"/>
      <c r="AP948" s="133"/>
      <c r="AQ948" s="133"/>
      <c r="AR948" s="133"/>
      <c r="AS948" s="133"/>
    </row>
    <row r="949" spans="1:45" s="51" customFormat="1">
      <c r="A949" s="37" t="s">
        <v>3162</v>
      </c>
      <c r="B949" s="55" t="s">
        <v>3163</v>
      </c>
      <c r="C949" s="39">
        <v>525</v>
      </c>
      <c r="D949" s="39" t="s">
        <v>3164</v>
      </c>
      <c r="E949" s="127">
        <v>14179</v>
      </c>
      <c r="F949" s="28">
        <v>11349</v>
      </c>
      <c r="G949" s="133"/>
      <c r="H949" s="133"/>
      <c r="I949" s="133"/>
      <c r="J949" s="133"/>
      <c r="K949" s="133"/>
      <c r="L949" s="133"/>
      <c r="M949" s="133"/>
      <c r="N949" s="133"/>
      <c r="O949" s="133"/>
      <c r="P949" s="133"/>
      <c r="Q949" s="133"/>
      <c r="R949" s="133"/>
      <c r="S949" s="133"/>
      <c r="T949" s="133"/>
      <c r="U949" s="133"/>
      <c r="V949" s="133"/>
      <c r="W949" s="133"/>
      <c r="X949" s="133"/>
      <c r="Y949" s="133"/>
      <c r="Z949" s="133"/>
      <c r="AA949" s="133"/>
      <c r="AB949" s="133"/>
      <c r="AC949" s="133"/>
      <c r="AD949" s="133"/>
      <c r="AE949" s="133"/>
      <c r="AF949" s="133"/>
      <c r="AG949" s="133"/>
      <c r="AH949" s="133"/>
      <c r="AI949" s="133"/>
      <c r="AJ949" s="133"/>
      <c r="AK949" s="133"/>
      <c r="AL949" s="133"/>
      <c r="AM949" s="133"/>
      <c r="AN949" s="133"/>
      <c r="AO949" s="133"/>
      <c r="AP949" s="133"/>
      <c r="AQ949" s="133"/>
      <c r="AR949" s="133"/>
      <c r="AS949" s="133"/>
    </row>
    <row r="950" spans="1:45" s="51" customFormat="1">
      <c r="A950" s="37" t="s">
        <v>3165</v>
      </c>
      <c r="B950" s="55" t="s">
        <v>3166</v>
      </c>
      <c r="C950" s="39">
        <v>525</v>
      </c>
      <c r="D950" s="39" t="s">
        <v>3167</v>
      </c>
      <c r="E950" s="127">
        <v>14179</v>
      </c>
      <c r="F950" s="28">
        <v>11349</v>
      </c>
      <c r="G950" s="133"/>
      <c r="H950" s="133"/>
      <c r="I950" s="133"/>
      <c r="J950" s="133"/>
      <c r="K950" s="133"/>
      <c r="L950" s="133"/>
      <c r="M950" s="133"/>
      <c r="N950" s="133"/>
      <c r="O950" s="133"/>
      <c r="P950" s="133"/>
      <c r="Q950" s="133"/>
      <c r="R950" s="133"/>
      <c r="S950" s="133"/>
      <c r="T950" s="133"/>
      <c r="U950" s="133"/>
      <c r="V950" s="133"/>
      <c r="W950" s="133"/>
      <c r="X950" s="133"/>
      <c r="Y950" s="133"/>
      <c r="Z950" s="133"/>
      <c r="AA950" s="133"/>
      <c r="AB950" s="133"/>
      <c r="AC950" s="133"/>
      <c r="AD950" s="133"/>
      <c r="AE950" s="133"/>
      <c r="AF950" s="133"/>
      <c r="AG950" s="133"/>
      <c r="AH950" s="133"/>
      <c r="AI950" s="133"/>
      <c r="AJ950" s="133"/>
      <c r="AK950" s="133"/>
      <c r="AL950" s="133"/>
      <c r="AM950" s="133"/>
      <c r="AN950" s="133"/>
      <c r="AO950" s="133"/>
      <c r="AP950" s="133"/>
      <c r="AQ950" s="133"/>
      <c r="AR950" s="133"/>
      <c r="AS950" s="133"/>
    </row>
    <row r="951" spans="1:45" s="51" customFormat="1">
      <c r="A951" s="37" t="s">
        <v>3168</v>
      </c>
      <c r="B951" s="55" t="s">
        <v>3169</v>
      </c>
      <c r="C951" s="39">
        <v>525</v>
      </c>
      <c r="D951" s="39" t="s">
        <v>3170</v>
      </c>
      <c r="E951" s="127">
        <v>14179</v>
      </c>
      <c r="F951" s="28">
        <v>11349</v>
      </c>
      <c r="G951" s="133"/>
      <c r="H951" s="133"/>
      <c r="I951" s="133"/>
      <c r="J951" s="133"/>
      <c r="K951" s="133"/>
      <c r="L951" s="133"/>
      <c r="M951" s="133"/>
      <c r="N951" s="133"/>
      <c r="O951" s="133"/>
      <c r="P951" s="133"/>
      <c r="Q951" s="133"/>
      <c r="R951" s="133"/>
      <c r="S951" s="133"/>
      <c r="T951" s="133"/>
      <c r="U951" s="133"/>
      <c r="V951" s="133"/>
      <c r="W951" s="133"/>
      <c r="X951" s="133"/>
      <c r="Y951" s="133"/>
      <c r="Z951" s="133"/>
      <c r="AA951" s="133"/>
      <c r="AB951" s="133"/>
      <c r="AC951" s="133"/>
      <c r="AD951" s="133"/>
      <c r="AE951" s="133"/>
      <c r="AF951" s="133"/>
      <c r="AG951" s="133"/>
      <c r="AH951" s="133"/>
      <c r="AI951" s="133"/>
      <c r="AJ951" s="133"/>
      <c r="AK951" s="133"/>
      <c r="AL951" s="133"/>
      <c r="AM951" s="133"/>
      <c r="AN951" s="133"/>
      <c r="AO951" s="133"/>
      <c r="AP951" s="133"/>
      <c r="AQ951" s="133"/>
      <c r="AR951" s="133"/>
      <c r="AS951" s="133"/>
    </row>
    <row r="952" spans="1:45" s="51" customFormat="1">
      <c r="A952" s="37" t="s">
        <v>3171</v>
      </c>
      <c r="B952" s="55" t="s">
        <v>3172</v>
      </c>
      <c r="C952" s="39">
        <v>525</v>
      </c>
      <c r="D952" s="39" t="s">
        <v>3173</v>
      </c>
      <c r="E952" s="127">
        <v>14179</v>
      </c>
      <c r="F952" s="28">
        <v>11349</v>
      </c>
      <c r="G952" s="133"/>
      <c r="H952" s="133"/>
      <c r="I952" s="133"/>
      <c r="J952" s="133"/>
      <c r="K952" s="133"/>
      <c r="L952" s="133"/>
      <c r="M952" s="133"/>
      <c r="N952" s="133"/>
      <c r="O952" s="133"/>
      <c r="P952" s="133"/>
      <c r="Q952" s="133"/>
      <c r="R952" s="133"/>
      <c r="S952" s="133"/>
      <c r="T952" s="133"/>
      <c r="U952" s="133"/>
      <c r="V952" s="133"/>
      <c r="W952" s="133"/>
      <c r="X952" s="133"/>
      <c r="Y952" s="133"/>
      <c r="Z952" s="133"/>
      <c r="AA952" s="133"/>
      <c r="AB952" s="133"/>
      <c r="AC952" s="133"/>
      <c r="AD952" s="133"/>
      <c r="AE952" s="133"/>
      <c r="AF952" s="133"/>
      <c r="AG952" s="133"/>
      <c r="AH952" s="133"/>
      <c r="AI952" s="133"/>
      <c r="AJ952" s="133"/>
      <c r="AK952" s="133"/>
      <c r="AL952" s="133"/>
      <c r="AM952" s="133"/>
      <c r="AN952" s="133"/>
      <c r="AO952" s="133"/>
      <c r="AP952" s="133"/>
      <c r="AQ952" s="133"/>
      <c r="AR952" s="133"/>
      <c r="AS952" s="133"/>
    </row>
    <row r="953" spans="1:45" s="51" customFormat="1">
      <c r="A953" s="37" t="s">
        <v>3174</v>
      </c>
      <c r="B953" s="55" t="s">
        <v>3175</v>
      </c>
      <c r="C953" s="39">
        <v>525</v>
      </c>
      <c r="D953" s="39" t="s">
        <v>3176</v>
      </c>
      <c r="E953" s="127">
        <v>14179</v>
      </c>
      <c r="F953" s="28">
        <v>11349</v>
      </c>
      <c r="G953" s="133"/>
      <c r="H953" s="133"/>
      <c r="I953" s="133"/>
      <c r="J953" s="133"/>
      <c r="K953" s="133"/>
      <c r="L953" s="133"/>
      <c r="M953" s="133"/>
      <c r="N953" s="133"/>
      <c r="O953" s="133"/>
      <c r="P953" s="133"/>
      <c r="Q953" s="133"/>
      <c r="R953" s="133"/>
      <c r="S953" s="133"/>
      <c r="T953" s="133"/>
      <c r="U953" s="133"/>
      <c r="V953" s="133"/>
      <c r="W953" s="133"/>
      <c r="X953" s="133"/>
      <c r="Y953" s="133"/>
      <c r="Z953" s="133"/>
      <c r="AA953" s="133"/>
      <c r="AB953" s="133"/>
      <c r="AC953" s="133"/>
      <c r="AD953" s="133"/>
      <c r="AE953" s="133"/>
      <c r="AF953" s="133"/>
      <c r="AG953" s="133"/>
      <c r="AH953" s="133"/>
      <c r="AI953" s="133"/>
      <c r="AJ953" s="133"/>
      <c r="AK953" s="133"/>
      <c r="AL953" s="133"/>
      <c r="AM953" s="133"/>
      <c r="AN953" s="133"/>
      <c r="AO953" s="133"/>
      <c r="AP953" s="133"/>
      <c r="AQ953" s="133"/>
      <c r="AR953" s="133"/>
      <c r="AS953" s="133"/>
    </row>
    <row r="954" spans="1:45" s="51" customFormat="1">
      <c r="A954" s="37" t="s">
        <v>3177</v>
      </c>
      <c r="B954" s="55" t="s">
        <v>3178</v>
      </c>
      <c r="C954" s="39">
        <v>525</v>
      </c>
      <c r="D954" s="39" t="s">
        <v>3179</v>
      </c>
      <c r="E954" s="127">
        <v>14179</v>
      </c>
      <c r="F954" s="28">
        <v>11349</v>
      </c>
      <c r="G954" s="133"/>
      <c r="H954" s="133"/>
      <c r="I954" s="133"/>
      <c r="J954" s="133"/>
      <c r="K954" s="133"/>
      <c r="L954" s="133"/>
      <c r="M954" s="133"/>
      <c r="N954" s="133"/>
      <c r="O954" s="133"/>
      <c r="P954" s="133"/>
      <c r="Q954" s="133"/>
      <c r="R954" s="133"/>
      <c r="S954" s="133"/>
      <c r="T954" s="133"/>
      <c r="U954" s="133"/>
      <c r="V954" s="133"/>
      <c r="W954" s="133"/>
      <c r="X954" s="133"/>
      <c r="Y954" s="133"/>
      <c r="Z954" s="133"/>
      <c r="AA954" s="133"/>
      <c r="AB954" s="133"/>
      <c r="AC954" s="133"/>
      <c r="AD954" s="133"/>
      <c r="AE954" s="133"/>
      <c r="AF954" s="133"/>
      <c r="AG954" s="133"/>
      <c r="AH954" s="133"/>
      <c r="AI954" s="133"/>
      <c r="AJ954" s="133"/>
      <c r="AK954" s="133"/>
      <c r="AL954" s="133"/>
      <c r="AM954" s="133"/>
      <c r="AN954" s="133"/>
      <c r="AO954" s="133"/>
      <c r="AP954" s="133"/>
      <c r="AQ954" s="133"/>
      <c r="AR954" s="133"/>
      <c r="AS954" s="133"/>
    </row>
    <row r="955" spans="1:45" s="51" customFormat="1">
      <c r="A955" s="37" t="s">
        <v>3180</v>
      </c>
      <c r="B955" s="55" t="s">
        <v>3181</v>
      </c>
      <c r="C955" s="39">
        <v>525</v>
      </c>
      <c r="D955" s="39" t="s">
        <v>3182</v>
      </c>
      <c r="E955" s="127">
        <v>14179</v>
      </c>
      <c r="F955" s="28">
        <v>11349</v>
      </c>
      <c r="G955" s="133"/>
      <c r="H955" s="133"/>
      <c r="I955" s="133"/>
      <c r="J955" s="133"/>
      <c r="K955" s="133"/>
      <c r="L955" s="133"/>
      <c r="M955" s="133"/>
      <c r="N955" s="133"/>
      <c r="O955" s="133"/>
      <c r="P955" s="133"/>
      <c r="Q955" s="133"/>
      <c r="R955" s="133"/>
      <c r="S955" s="133"/>
      <c r="T955" s="133"/>
      <c r="U955" s="133"/>
      <c r="V955" s="133"/>
      <c r="W955" s="133"/>
      <c r="X955" s="133"/>
      <c r="Y955" s="133"/>
      <c r="Z955" s="133"/>
      <c r="AA955" s="133"/>
      <c r="AB955" s="133"/>
      <c r="AC955" s="133"/>
      <c r="AD955" s="133"/>
      <c r="AE955" s="133"/>
      <c r="AF955" s="133"/>
      <c r="AG955" s="133"/>
      <c r="AH955" s="133"/>
      <c r="AI955" s="133"/>
      <c r="AJ955" s="133"/>
      <c r="AK955" s="133"/>
      <c r="AL955" s="133"/>
      <c r="AM955" s="133"/>
      <c r="AN955" s="133"/>
      <c r="AO955" s="133"/>
      <c r="AP955" s="133"/>
      <c r="AQ955" s="133"/>
      <c r="AR955" s="133"/>
      <c r="AS955" s="133"/>
    </row>
    <row r="956" spans="1:45" s="51" customFormat="1">
      <c r="A956" s="37" t="s">
        <v>3183</v>
      </c>
      <c r="B956" s="55" t="s">
        <v>3184</v>
      </c>
      <c r="C956" s="39">
        <v>525</v>
      </c>
      <c r="D956" s="39" t="s">
        <v>3185</v>
      </c>
      <c r="E956" s="127">
        <v>14179</v>
      </c>
      <c r="F956" s="28">
        <v>11349</v>
      </c>
      <c r="G956" s="133"/>
      <c r="H956" s="133"/>
      <c r="I956" s="133"/>
      <c r="J956" s="133"/>
      <c r="K956" s="133"/>
      <c r="L956" s="133"/>
      <c r="M956" s="133"/>
      <c r="N956" s="133"/>
      <c r="O956" s="133"/>
      <c r="P956" s="133"/>
      <c r="Q956" s="133"/>
      <c r="R956" s="133"/>
      <c r="S956" s="133"/>
      <c r="T956" s="133"/>
      <c r="U956" s="133"/>
      <c r="V956" s="133"/>
      <c r="W956" s="133"/>
      <c r="X956" s="133"/>
      <c r="Y956" s="133"/>
      <c r="Z956" s="133"/>
      <c r="AA956" s="133"/>
      <c r="AB956" s="133"/>
      <c r="AC956" s="133"/>
      <c r="AD956" s="133"/>
      <c r="AE956" s="133"/>
      <c r="AF956" s="133"/>
      <c r="AG956" s="133"/>
      <c r="AH956" s="133"/>
      <c r="AI956" s="133"/>
      <c r="AJ956" s="133"/>
      <c r="AK956" s="133"/>
      <c r="AL956" s="133"/>
      <c r="AM956" s="133"/>
      <c r="AN956" s="133"/>
      <c r="AO956" s="133"/>
      <c r="AP956" s="133"/>
      <c r="AQ956" s="133"/>
      <c r="AR956" s="133"/>
      <c r="AS956" s="133"/>
    </row>
    <row r="957" spans="1:45" s="51" customFormat="1">
      <c r="A957" s="37" t="s">
        <v>3186</v>
      </c>
      <c r="B957" s="55" t="s">
        <v>3187</v>
      </c>
      <c r="C957" s="39">
        <v>525</v>
      </c>
      <c r="D957" s="39" t="s">
        <v>3188</v>
      </c>
      <c r="E957" s="127">
        <v>14179</v>
      </c>
      <c r="F957" s="28">
        <v>11349</v>
      </c>
      <c r="G957" s="133"/>
      <c r="H957" s="133"/>
      <c r="I957" s="133"/>
      <c r="J957" s="133"/>
      <c r="K957" s="133"/>
      <c r="L957" s="133"/>
      <c r="M957" s="133"/>
      <c r="N957" s="133"/>
      <c r="O957" s="133"/>
      <c r="P957" s="133"/>
      <c r="Q957" s="133"/>
      <c r="R957" s="133"/>
      <c r="S957" s="133"/>
      <c r="T957" s="133"/>
      <c r="U957" s="133"/>
      <c r="V957" s="133"/>
      <c r="W957" s="133"/>
      <c r="X957" s="133"/>
      <c r="Y957" s="133"/>
      <c r="Z957" s="133"/>
      <c r="AA957" s="133"/>
      <c r="AB957" s="133"/>
      <c r="AC957" s="133"/>
      <c r="AD957" s="133"/>
      <c r="AE957" s="133"/>
      <c r="AF957" s="133"/>
      <c r="AG957" s="133"/>
      <c r="AH957" s="133"/>
      <c r="AI957" s="133"/>
      <c r="AJ957" s="133"/>
      <c r="AK957" s="133"/>
      <c r="AL957" s="133"/>
      <c r="AM957" s="133"/>
      <c r="AN957" s="133"/>
      <c r="AO957" s="133"/>
      <c r="AP957" s="133"/>
      <c r="AQ957" s="133"/>
      <c r="AR957" s="133"/>
      <c r="AS957" s="133"/>
    </row>
    <row r="958" spans="1:45" s="51" customFormat="1">
      <c r="A958" s="37" t="s">
        <v>3189</v>
      </c>
      <c r="B958" s="55" t="s">
        <v>3190</v>
      </c>
      <c r="C958" s="39">
        <v>525</v>
      </c>
      <c r="D958" s="39" t="s">
        <v>3191</v>
      </c>
      <c r="E958" s="127">
        <v>14179</v>
      </c>
      <c r="F958" s="28">
        <v>11349</v>
      </c>
      <c r="G958" s="133"/>
      <c r="H958" s="133"/>
      <c r="I958" s="133"/>
      <c r="J958" s="133"/>
      <c r="K958" s="133"/>
      <c r="L958" s="133"/>
      <c r="M958" s="133"/>
      <c r="N958" s="133"/>
      <c r="O958" s="133"/>
      <c r="P958" s="133"/>
      <c r="Q958" s="133"/>
      <c r="R958" s="133"/>
      <c r="S958" s="133"/>
      <c r="T958" s="133"/>
      <c r="U958" s="133"/>
      <c r="V958" s="133"/>
      <c r="W958" s="133"/>
      <c r="X958" s="133"/>
      <c r="Y958" s="133"/>
      <c r="Z958" s="133"/>
      <c r="AA958" s="133"/>
      <c r="AB958" s="133"/>
      <c r="AC958" s="133"/>
      <c r="AD958" s="133"/>
      <c r="AE958" s="133"/>
      <c r="AF958" s="133"/>
      <c r="AG958" s="133"/>
      <c r="AH958" s="133"/>
      <c r="AI958" s="133"/>
      <c r="AJ958" s="133"/>
      <c r="AK958" s="133"/>
      <c r="AL958" s="133"/>
      <c r="AM958" s="133"/>
      <c r="AN958" s="133"/>
      <c r="AO958" s="133"/>
      <c r="AP958" s="133"/>
      <c r="AQ958" s="133"/>
      <c r="AR958" s="133"/>
      <c r="AS958" s="133"/>
    </row>
    <row r="959" spans="1:45" s="51" customFormat="1">
      <c r="A959" s="37" t="s">
        <v>3192</v>
      </c>
      <c r="B959" s="55" t="s">
        <v>3193</v>
      </c>
      <c r="C959" s="39">
        <v>525</v>
      </c>
      <c r="D959" s="39" t="s">
        <v>3194</v>
      </c>
      <c r="E959" s="127">
        <v>14179</v>
      </c>
      <c r="F959" s="28">
        <v>11349</v>
      </c>
      <c r="G959" s="133"/>
      <c r="H959" s="133"/>
      <c r="I959" s="133"/>
      <c r="J959" s="133"/>
      <c r="K959" s="133"/>
      <c r="L959" s="133"/>
      <c r="M959" s="133"/>
      <c r="N959" s="133"/>
      <c r="O959" s="133"/>
      <c r="P959" s="133"/>
      <c r="Q959" s="133"/>
      <c r="R959" s="133"/>
      <c r="S959" s="133"/>
      <c r="T959" s="133"/>
      <c r="U959" s="133"/>
      <c r="V959" s="133"/>
      <c r="W959" s="133"/>
      <c r="X959" s="133"/>
      <c r="Y959" s="133"/>
      <c r="Z959" s="133"/>
      <c r="AA959" s="133"/>
      <c r="AB959" s="133"/>
      <c r="AC959" s="133"/>
      <c r="AD959" s="133"/>
      <c r="AE959" s="133"/>
      <c r="AF959" s="133"/>
      <c r="AG959" s="133"/>
      <c r="AH959" s="133"/>
      <c r="AI959" s="133"/>
      <c r="AJ959" s="133"/>
      <c r="AK959" s="133"/>
      <c r="AL959" s="133"/>
      <c r="AM959" s="133"/>
      <c r="AN959" s="133"/>
      <c r="AO959" s="133"/>
      <c r="AP959" s="133"/>
      <c r="AQ959" s="133"/>
      <c r="AR959" s="133"/>
      <c r="AS959" s="133"/>
    </row>
    <row r="960" spans="1:45" s="51" customFormat="1">
      <c r="A960" s="37" t="s">
        <v>3195</v>
      </c>
      <c r="B960" s="55" t="s">
        <v>3196</v>
      </c>
      <c r="C960" s="39">
        <v>525</v>
      </c>
      <c r="D960" s="39" t="s">
        <v>3197</v>
      </c>
      <c r="E960" s="127">
        <v>14179</v>
      </c>
      <c r="F960" s="28">
        <v>11349</v>
      </c>
      <c r="G960" s="133"/>
      <c r="H960" s="133"/>
      <c r="I960" s="133"/>
      <c r="J960" s="133"/>
      <c r="K960" s="133"/>
      <c r="L960" s="133"/>
      <c r="M960" s="133"/>
      <c r="N960" s="133"/>
      <c r="O960" s="133"/>
      <c r="P960" s="133"/>
      <c r="Q960" s="133"/>
      <c r="R960" s="133"/>
      <c r="S960" s="133"/>
      <c r="T960" s="133"/>
      <c r="U960" s="133"/>
      <c r="V960" s="133"/>
      <c r="W960" s="133"/>
      <c r="X960" s="133"/>
      <c r="Y960" s="133"/>
      <c r="Z960" s="133"/>
      <c r="AA960" s="133"/>
      <c r="AB960" s="133"/>
      <c r="AC960" s="133"/>
      <c r="AD960" s="133"/>
      <c r="AE960" s="133"/>
      <c r="AF960" s="133"/>
      <c r="AG960" s="133"/>
      <c r="AH960" s="133"/>
      <c r="AI960" s="133"/>
      <c r="AJ960" s="133"/>
      <c r="AK960" s="133"/>
      <c r="AL960" s="133"/>
      <c r="AM960" s="133"/>
      <c r="AN960" s="133"/>
      <c r="AO960" s="133"/>
      <c r="AP960" s="133"/>
      <c r="AQ960" s="133"/>
      <c r="AR960" s="133"/>
      <c r="AS960" s="133"/>
    </row>
    <row r="961" spans="1:45" s="51" customFormat="1">
      <c r="A961" s="37" t="s">
        <v>3198</v>
      </c>
      <c r="B961" s="55" t="s">
        <v>3199</v>
      </c>
      <c r="C961" s="39">
        <v>525</v>
      </c>
      <c r="D961" s="39" t="s">
        <v>3200</v>
      </c>
      <c r="E961" s="127">
        <v>14179</v>
      </c>
      <c r="F961" s="28">
        <v>11349</v>
      </c>
      <c r="G961" s="133"/>
      <c r="H961" s="133"/>
      <c r="I961" s="133"/>
      <c r="J961" s="133"/>
      <c r="K961" s="133"/>
      <c r="L961" s="133"/>
      <c r="M961" s="133"/>
      <c r="N961" s="133"/>
      <c r="O961" s="133"/>
      <c r="P961" s="133"/>
      <c r="Q961" s="133"/>
      <c r="R961" s="133"/>
      <c r="S961" s="133"/>
      <c r="T961" s="133"/>
      <c r="U961" s="133"/>
      <c r="V961" s="133"/>
      <c r="W961" s="133"/>
      <c r="X961" s="133"/>
      <c r="Y961" s="133"/>
      <c r="Z961" s="133"/>
      <c r="AA961" s="133"/>
      <c r="AB961" s="133"/>
      <c r="AC961" s="133"/>
      <c r="AD961" s="133"/>
      <c r="AE961" s="133"/>
      <c r="AF961" s="133"/>
      <c r="AG961" s="133"/>
      <c r="AH961" s="133"/>
      <c r="AI961" s="133"/>
      <c r="AJ961" s="133"/>
      <c r="AK961" s="133"/>
      <c r="AL961" s="133"/>
      <c r="AM961" s="133"/>
      <c r="AN961" s="133"/>
      <c r="AO961" s="133"/>
      <c r="AP961" s="133"/>
      <c r="AQ961" s="133"/>
      <c r="AR961" s="133"/>
      <c r="AS961" s="133"/>
    </row>
    <row r="962" spans="1:45" s="51" customFormat="1">
      <c r="A962" s="37" t="s">
        <v>3201</v>
      </c>
      <c r="B962" s="38" t="s">
        <v>3202</v>
      </c>
      <c r="C962" s="39">
        <v>692</v>
      </c>
      <c r="D962" s="53" t="s">
        <v>3203</v>
      </c>
      <c r="E962" s="127">
        <v>17599</v>
      </c>
      <c r="F962" s="28">
        <v>14079</v>
      </c>
      <c r="G962" s="133"/>
      <c r="H962" s="133"/>
      <c r="I962" s="133"/>
      <c r="J962" s="133"/>
      <c r="K962" s="133"/>
      <c r="L962" s="133"/>
      <c r="M962" s="133"/>
      <c r="N962" s="133"/>
      <c r="O962" s="133"/>
      <c r="P962" s="133"/>
      <c r="Q962" s="133"/>
      <c r="R962" s="133"/>
      <c r="S962" s="133"/>
      <c r="T962" s="133"/>
      <c r="U962" s="133"/>
      <c r="V962" s="133"/>
      <c r="W962" s="133"/>
      <c r="X962" s="133"/>
      <c r="Y962" s="133"/>
      <c r="Z962" s="133"/>
      <c r="AA962" s="133"/>
      <c r="AB962" s="133"/>
      <c r="AC962" s="133"/>
      <c r="AD962" s="133"/>
      <c r="AE962" s="133"/>
      <c r="AF962" s="133"/>
      <c r="AG962" s="133"/>
      <c r="AH962" s="133"/>
      <c r="AI962" s="133"/>
      <c r="AJ962" s="133"/>
      <c r="AK962" s="133"/>
      <c r="AL962" s="133"/>
      <c r="AM962" s="133"/>
      <c r="AN962" s="133"/>
      <c r="AO962" s="133"/>
      <c r="AP962" s="133"/>
      <c r="AQ962" s="133"/>
      <c r="AR962" s="133"/>
      <c r="AS962" s="133"/>
    </row>
    <row r="963" spans="1:45" s="51" customFormat="1">
      <c r="A963" s="37" t="s">
        <v>3204</v>
      </c>
      <c r="B963" s="55" t="s">
        <v>3205</v>
      </c>
      <c r="C963" s="39">
        <v>692</v>
      </c>
      <c r="D963" s="50" t="s">
        <v>3206</v>
      </c>
      <c r="E963" s="127">
        <v>18399</v>
      </c>
      <c r="F963" s="28">
        <v>14719</v>
      </c>
      <c r="G963" s="133"/>
      <c r="H963" s="133"/>
      <c r="I963" s="133"/>
      <c r="J963" s="133"/>
      <c r="K963" s="133"/>
      <c r="L963" s="133"/>
      <c r="M963" s="133"/>
      <c r="N963" s="133"/>
      <c r="O963" s="133"/>
      <c r="P963" s="133"/>
      <c r="Q963" s="133"/>
      <c r="R963" s="133"/>
      <c r="S963" s="133"/>
      <c r="T963" s="133"/>
      <c r="U963" s="133"/>
      <c r="V963" s="133"/>
      <c r="W963" s="133"/>
      <c r="X963" s="133"/>
      <c r="Y963" s="133"/>
      <c r="Z963" s="133"/>
      <c r="AA963" s="133"/>
      <c r="AB963" s="133"/>
      <c r="AC963" s="133"/>
      <c r="AD963" s="133"/>
      <c r="AE963" s="133"/>
      <c r="AF963" s="133"/>
      <c r="AG963" s="133"/>
      <c r="AH963" s="133"/>
      <c r="AI963" s="133"/>
      <c r="AJ963" s="133"/>
      <c r="AK963" s="133"/>
      <c r="AL963" s="133"/>
      <c r="AM963" s="133"/>
      <c r="AN963" s="133"/>
      <c r="AO963" s="133"/>
      <c r="AP963" s="133"/>
      <c r="AQ963" s="133"/>
      <c r="AR963" s="133"/>
      <c r="AS963" s="133"/>
    </row>
    <row r="964" spans="1:45" s="51" customFormat="1">
      <c r="A964" s="37" t="s">
        <v>3207</v>
      </c>
      <c r="B964" s="55" t="s">
        <v>3208</v>
      </c>
      <c r="C964" s="39">
        <v>692</v>
      </c>
      <c r="D964" s="39" t="s">
        <v>3209</v>
      </c>
      <c r="E964" s="127">
        <v>19499</v>
      </c>
      <c r="F964" s="28">
        <v>15599</v>
      </c>
      <c r="G964" s="133"/>
      <c r="H964" s="133"/>
      <c r="I964" s="133"/>
      <c r="J964" s="133"/>
      <c r="K964" s="133"/>
      <c r="L964" s="133"/>
      <c r="M964" s="133"/>
      <c r="N964" s="133"/>
      <c r="O964" s="133"/>
      <c r="P964" s="133"/>
      <c r="Q964" s="133"/>
      <c r="R964" s="133"/>
      <c r="S964" s="133"/>
      <c r="T964" s="133"/>
      <c r="U964" s="133"/>
      <c r="V964" s="133"/>
      <c r="W964" s="133"/>
      <c r="X964" s="133"/>
      <c r="Y964" s="133"/>
      <c r="Z964" s="133"/>
      <c r="AA964" s="133"/>
      <c r="AB964" s="133"/>
      <c r="AC964" s="133"/>
      <c r="AD964" s="133"/>
      <c r="AE964" s="133"/>
      <c r="AF964" s="133"/>
      <c r="AG964" s="133"/>
      <c r="AH964" s="133"/>
      <c r="AI964" s="133"/>
      <c r="AJ964" s="133"/>
      <c r="AK964" s="133"/>
      <c r="AL964" s="133"/>
      <c r="AM964" s="133"/>
      <c r="AN964" s="133"/>
      <c r="AO964" s="133"/>
      <c r="AP964" s="133"/>
      <c r="AQ964" s="133"/>
      <c r="AR964" s="133"/>
      <c r="AS964" s="133"/>
    </row>
    <row r="965" spans="1:45" s="51" customFormat="1">
      <c r="A965" s="37" t="s">
        <v>3210</v>
      </c>
      <c r="B965" s="55" t="s">
        <v>3211</v>
      </c>
      <c r="C965" s="39">
        <v>692</v>
      </c>
      <c r="D965" s="39" t="s">
        <v>3212</v>
      </c>
      <c r="E965" s="127">
        <v>19499</v>
      </c>
      <c r="F965" s="28">
        <v>15599</v>
      </c>
      <c r="G965" s="133"/>
      <c r="H965" s="133"/>
      <c r="I965" s="133"/>
      <c r="J965" s="133"/>
      <c r="K965" s="133"/>
      <c r="L965" s="133"/>
      <c r="M965" s="133"/>
      <c r="N965" s="133"/>
      <c r="O965" s="133"/>
      <c r="P965" s="133"/>
      <c r="Q965" s="133"/>
      <c r="R965" s="133"/>
      <c r="S965" s="133"/>
      <c r="T965" s="133"/>
      <c r="U965" s="133"/>
      <c r="V965" s="133"/>
      <c r="W965" s="133"/>
      <c r="X965" s="133"/>
      <c r="Y965" s="133"/>
      <c r="Z965" s="133"/>
      <c r="AA965" s="133"/>
      <c r="AB965" s="133"/>
      <c r="AC965" s="133"/>
      <c r="AD965" s="133"/>
      <c r="AE965" s="133"/>
      <c r="AF965" s="133"/>
      <c r="AG965" s="133"/>
      <c r="AH965" s="133"/>
      <c r="AI965" s="133"/>
      <c r="AJ965" s="133"/>
      <c r="AK965" s="133"/>
      <c r="AL965" s="133"/>
      <c r="AM965" s="133"/>
      <c r="AN965" s="133"/>
      <c r="AO965" s="133"/>
      <c r="AP965" s="133"/>
      <c r="AQ965" s="133"/>
      <c r="AR965" s="133"/>
      <c r="AS965" s="133"/>
    </row>
    <row r="966" spans="1:45" s="51" customFormat="1">
      <c r="A966" s="37" t="s">
        <v>3213</v>
      </c>
      <c r="B966" s="55" t="s">
        <v>3214</v>
      </c>
      <c r="C966" s="39">
        <v>692</v>
      </c>
      <c r="D966" s="39" t="s">
        <v>3215</v>
      </c>
      <c r="E966" s="127">
        <v>19499</v>
      </c>
      <c r="F966" s="28">
        <v>15599</v>
      </c>
      <c r="G966" s="133"/>
      <c r="H966" s="133"/>
      <c r="I966" s="133"/>
      <c r="J966" s="133"/>
      <c r="K966" s="133"/>
      <c r="L966" s="133"/>
      <c r="M966" s="133"/>
      <c r="N966" s="133"/>
      <c r="O966" s="133"/>
      <c r="P966" s="133"/>
      <c r="Q966" s="133"/>
      <c r="R966" s="133"/>
      <c r="S966" s="133"/>
      <c r="T966" s="133"/>
      <c r="U966" s="133"/>
      <c r="V966" s="133"/>
      <c r="W966" s="133"/>
      <c r="X966" s="133"/>
      <c r="Y966" s="133"/>
      <c r="Z966" s="133"/>
      <c r="AA966" s="133"/>
      <c r="AB966" s="133"/>
      <c r="AC966" s="133"/>
      <c r="AD966" s="133"/>
      <c r="AE966" s="133"/>
      <c r="AF966" s="133"/>
      <c r="AG966" s="133"/>
      <c r="AH966" s="133"/>
      <c r="AI966" s="133"/>
      <c r="AJ966" s="133"/>
      <c r="AK966" s="133"/>
      <c r="AL966" s="133"/>
      <c r="AM966" s="133"/>
      <c r="AN966" s="133"/>
      <c r="AO966" s="133"/>
      <c r="AP966" s="133"/>
      <c r="AQ966" s="133"/>
      <c r="AR966" s="133"/>
      <c r="AS966" s="133"/>
    </row>
    <row r="967" spans="1:45" s="51" customFormat="1">
      <c r="A967" s="37" t="s">
        <v>3216</v>
      </c>
      <c r="B967" s="55" t="s">
        <v>3217</v>
      </c>
      <c r="C967" s="39">
        <v>692</v>
      </c>
      <c r="D967" s="39" t="s">
        <v>3218</v>
      </c>
      <c r="E967" s="127">
        <v>19499</v>
      </c>
      <c r="F967" s="28">
        <v>15599</v>
      </c>
      <c r="G967" s="133"/>
      <c r="H967" s="133"/>
      <c r="I967" s="133"/>
      <c r="J967" s="133"/>
      <c r="K967" s="133"/>
      <c r="L967" s="133"/>
      <c r="M967" s="133"/>
      <c r="N967" s="133"/>
      <c r="O967" s="133"/>
      <c r="P967" s="133"/>
      <c r="Q967" s="133"/>
      <c r="R967" s="133"/>
      <c r="S967" s="133"/>
      <c r="T967" s="133"/>
      <c r="U967" s="133"/>
      <c r="V967" s="133"/>
      <c r="W967" s="133"/>
      <c r="X967" s="133"/>
      <c r="Y967" s="133"/>
      <c r="Z967" s="133"/>
      <c r="AA967" s="133"/>
      <c r="AB967" s="133"/>
      <c r="AC967" s="133"/>
      <c r="AD967" s="133"/>
      <c r="AE967" s="133"/>
      <c r="AF967" s="133"/>
      <c r="AG967" s="133"/>
      <c r="AH967" s="133"/>
      <c r="AI967" s="133"/>
      <c r="AJ967" s="133"/>
      <c r="AK967" s="133"/>
      <c r="AL967" s="133"/>
      <c r="AM967" s="133"/>
      <c r="AN967" s="133"/>
      <c r="AO967" s="133"/>
      <c r="AP967" s="133"/>
      <c r="AQ967" s="133"/>
      <c r="AR967" s="133"/>
      <c r="AS967" s="133"/>
    </row>
    <row r="968" spans="1:45" s="51" customFormat="1">
      <c r="A968" s="37" t="s">
        <v>3219</v>
      </c>
      <c r="B968" s="55" t="s">
        <v>3220</v>
      </c>
      <c r="C968" s="39">
        <v>692</v>
      </c>
      <c r="D968" s="39" t="s">
        <v>3221</v>
      </c>
      <c r="E968" s="127">
        <v>19499</v>
      </c>
      <c r="F968" s="28">
        <v>15599</v>
      </c>
      <c r="G968" s="133"/>
      <c r="H968" s="133"/>
      <c r="I968" s="133"/>
      <c r="J968" s="133"/>
      <c r="K968" s="133"/>
      <c r="L968" s="133"/>
      <c r="M968" s="133"/>
      <c r="N968" s="133"/>
      <c r="O968" s="133"/>
      <c r="P968" s="133"/>
      <c r="Q968" s="133"/>
      <c r="R968" s="133"/>
      <c r="S968" s="133"/>
      <c r="T968" s="133"/>
      <c r="U968" s="133"/>
      <c r="V968" s="133"/>
      <c r="W968" s="133"/>
      <c r="X968" s="133"/>
      <c r="Y968" s="133"/>
      <c r="Z968" s="133"/>
      <c r="AA968" s="133"/>
      <c r="AB968" s="133"/>
      <c r="AC968" s="133"/>
      <c r="AD968" s="133"/>
      <c r="AE968" s="133"/>
      <c r="AF968" s="133"/>
      <c r="AG968" s="133"/>
      <c r="AH968" s="133"/>
      <c r="AI968" s="133"/>
      <c r="AJ968" s="133"/>
      <c r="AK968" s="133"/>
      <c r="AL968" s="133"/>
      <c r="AM968" s="133"/>
      <c r="AN968" s="133"/>
      <c r="AO968" s="133"/>
      <c r="AP968" s="133"/>
      <c r="AQ968" s="133"/>
      <c r="AR968" s="133"/>
      <c r="AS968" s="133"/>
    </row>
    <row r="969" spans="1:45" s="51" customFormat="1">
      <c r="A969" s="37" t="s">
        <v>3222</v>
      </c>
      <c r="B969" s="55" t="s">
        <v>3223</v>
      </c>
      <c r="C969" s="39">
        <v>692</v>
      </c>
      <c r="D969" s="39" t="s">
        <v>3224</v>
      </c>
      <c r="E969" s="127">
        <v>19499</v>
      </c>
      <c r="F969" s="28">
        <v>15599</v>
      </c>
      <c r="G969" s="133"/>
      <c r="H969" s="133"/>
      <c r="I969" s="133"/>
      <c r="J969" s="133"/>
      <c r="K969" s="133"/>
      <c r="L969" s="133"/>
      <c r="M969" s="133"/>
      <c r="N969" s="133"/>
      <c r="O969" s="133"/>
      <c r="P969" s="133"/>
      <c r="Q969" s="133"/>
      <c r="R969" s="133"/>
      <c r="S969" s="133"/>
      <c r="T969" s="133"/>
      <c r="U969" s="133"/>
      <c r="V969" s="133"/>
      <c r="W969" s="133"/>
      <c r="X969" s="133"/>
      <c r="Y969" s="133"/>
      <c r="Z969" s="133"/>
      <c r="AA969" s="133"/>
      <c r="AB969" s="133"/>
      <c r="AC969" s="133"/>
      <c r="AD969" s="133"/>
      <c r="AE969" s="133"/>
      <c r="AF969" s="133"/>
      <c r="AG969" s="133"/>
      <c r="AH969" s="133"/>
      <c r="AI969" s="133"/>
      <c r="AJ969" s="133"/>
      <c r="AK969" s="133"/>
      <c r="AL969" s="133"/>
      <c r="AM969" s="133"/>
      <c r="AN969" s="133"/>
      <c r="AO969" s="133"/>
      <c r="AP969" s="133"/>
      <c r="AQ969" s="133"/>
      <c r="AR969" s="133"/>
      <c r="AS969" s="133"/>
    </row>
    <row r="970" spans="1:45" s="51" customFormat="1">
      <c r="A970" s="37" t="s">
        <v>3225</v>
      </c>
      <c r="B970" s="55" t="s">
        <v>3226</v>
      </c>
      <c r="C970" s="39">
        <v>692</v>
      </c>
      <c r="D970" s="39" t="s">
        <v>3227</v>
      </c>
      <c r="E970" s="127">
        <v>19499</v>
      </c>
      <c r="F970" s="28">
        <v>15599</v>
      </c>
      <c r="G970" s="133"/>
      <c r="H970" s="133"/>
      <c r="I970" s="133"/>
      <c r="J970" s="133"/>
      <c r="K970" s="133"/>
      <c r="L970" s="133"/>
      <c r="M970" s="133"/>
      <c r="N970" s="133"/>
      <c r="O970" s="133"/>
      <c r="P970" s="133"/>
      <c r="Q970" s="133"/>
      <c r="R970" s="133"/>
      <c r="S970" s="133"/>
      <c r="T970" s="133"/>
      <c r="U970" s="133"/>
      <c r="V970" s="133"/>
      <c r="W970" s="133"/>
      <c r="X970" s="133"/>
      <c r="Y970" s="133"/>
      <c r="Z970" s="133"/>
      <c r="AA970" s="133"/>
      <c r="AB970" s="133"/>
      <c r="AC970" s="133"/>
      <c r="AD970" s="133"/>
      <c r="AE970" s="133"/>
      <c r="AF970" s="133"/>
      <c r="AG970" s="133"/>
      <c r="AH970" s="133"/>
      <c r="AI970" s="133"/>
      <c r="AJ970" s="133"/>
      <c r="AK970" s="133"/>
      <c r="AL970" s="133"/>
      <c r="AM970" s="133"/>
      <c r="AN970" s="133"/>
      <c r="AO970" s="133"/>
      <c r="AP970" s="133"/>
      <c r="AQ970" s="133"/>
      <c r="AR970" s="133"/>
      <c r="AS970" s="133"/>
    </row>
    <row r="971" spans="1:45" s="51" customFormat="1">
      <c r="A971" s="37" t="s">
        <v>3228</v>
      </c>
      <c r="B971" s="55" t="s">
        <v>3229</v>
      </c>
      <c r="C971" s="39">
        <v>692</v>
      </c>
      <c r="D971" s="39" t="s">
        <v>3230</v>
      </c>
      <c r="E971" s="127">
        <v>19499</v>
      </c>
      <c r="F971" s="28">
        <v>15599</v>
      </c>
      <c r="G971" s="133"/>
      <c r="H971" s="133"/>
      <c r="I971" s="133"/>
      <c r="J971" s="133"/>
      <c r="K971" s="133"/>
      <c r="L971" s="133"/>
      <c r="M971" s="133"/>
      <c r="N971" s="133"/>
      <c r="O971" s="133"/>
      <c r="P971" s="133"/>
      <c r="Q971" s="133"/>
      <c r="R971" s="133"/>
      <c r="S971" s="133"/>
      <c r="T971" s="133"/>
      <c r="U971" s="133"/>
      <c r="V971" s="133"/>
      <c r="W971" s="133"/>
      <c r="X971" s="133"/>
      <c r="Y971" s="133"/>
      <c r="Z971" s="133"/>
      <c r="AA971" s="133"/>
      <c r="AB971" s="133"/>
      <c r="AC971" s="133"/>
      <c r="AD971" s="133"/>
      <c r="AE971" s="133"/>
      <c r="AF971" s="133"/>
      <c r="AG971" s="133"/>
      <c r="AH971" s="133"/>
      <c r="AI971" s="133"/>
      <c r="AJ971" s="133"/>
      <c r="AK971" s="133"/>
      <c r="AL971" s="133"/>
      <c r="AM971" s="133"/>
      <c r="AN971" s="133"/>
      <c r="AO971" s="133"/>
      <c r="AP971" s="133"/>
      <c r="AQ971" s="133"/>
      <c r="AR971" s="133"/>
      <c r="AS971" s="133"/>
    </row>
    <row r="972" spans="1:45" s="51" customFormat="1">
      <c r="A972" s="37" t="s">
        <v>3231</v>
      </c>
      <c r="B972" s="55" t="s">
        <v>3232</v>
      </c>
      <c r="C972" s="39">
        <v>692</v>
      </c>
      <c r="D972" s="39" t="s">
        <v>3233</v>
      </c>
      <c r="E972" s="127">
        <v>19499</v>
      </c>
      <c r="F972" s="28">
        <v>15599</v>
      </c>
      <c r="G972" s="133"/>
      <c r="H972" s="133"/>
      <c r="I972" s="133"/>
      <c r="J972" s="133"/>
      <c r="K972" s="133"/>
      <c r="L972" s="133"/>
      <c r="M972" s="133"/>
      <c r="N972" s="133"/>
      <c r="O972" s="133"/>
      <c r="P972" s="133"/>
      <c r="Q972" s="133"/>
      <c r="R972" s="133"/>
      <c r="S972" s="133"/>
      <c r="T972" s="133"/>
      <c r="U972" s="133"/>
      <c r="V972" s="133"/>
      <c r="W972" s="133"/>
      <c r="X972" s="133"/>
      <c r="Y972" s="133"/>
      <c r="Z972" s="133"/>
      <c r="AA972" s="133"/>
      <c r="AB972" s="133"/>
      <c r="AC972" s="133"/>
      <c r="AD972" s="133"/>
      <c r="AE972" s="133"/>
      <c r="AF972" s="133"/>
      <c r="AG972" s="133"/>
      <c r="AH972" s="133"/>
      <c r="AI972" s="133"/>
      <c r="AJ972" s="133"/>
      <c r="AK972" s="133"/>
      <c r="AL972" s="133"/>
      <c r="AM972" s="133"/>
      <c r="AN972" s="133"/>
      <c r="AO972" s="133"/>
      <c r="AP972" s="133"/>
      <c r="AQ972" s="133"/>
      <c r="AR972" s="133"/>
      <c r="AS972" s="133"/>
    </row>
    <row r="973" spans="1:45" s="51" customFormat="1">
      <c r="A973" s="37" t="s">
        <v>3234</v>
      </c>
      <c r="B973" s="55" t="s">
        <v>3235</v>
      </c>
      <c r="C973" s="39">
        <v>692</v>
      </c>
      <c r="D973" s="39" t="s">
        <v>3236</v>
      </c>
      <c r="E973" s="127">
        <v>19499</v>
      </c>
      <c r="F973" s="28">
        <v>15599</v>
      </c>
      <c r="G973" s="133"/>
      <c r="H973" s="133"/>
      <c r="I973" s="133"/>
      <c r="J973" s="133"/>
      <c r="K973" s="133"/>
      <c r="L973" s="133"/>
      <c r="M973" s="133"/>
      <c r="N973" s="133"/>
      <c r="O973" s="133"/>
      <c r="P973" s="133"/>
      <c r="Q973" s="133"/>
      <c r="R973" s="133"/>
      <c r="S973" s="133"/>
      <c r="T973" s="133"/>
      <c r="U973" s="133"/>
      <c r="V973" s="133"/>
      <c r="W973" s="133"/>
      <c r="X973" s="133"/>
      <c r="Y973" s="133"/>
      <c r="Z973" s="133"/>
      <c r="AA973" s="133"/>
      <c r="AB973" s="133"/>
      <c r="AC973" s="133"/>
      <c r="AD973" s="133"/>
      <c r="AE973" s="133"/>
      <c r="AF973" s="133"/>
      <c r="AG973" s="133"/>
      <c r="AH973" s="133"/>
      <c r="AI973" s="133"/>
      <c r="AJ973" s="133"/>
      <c r="AK973" s="133"/>
      <c r="AL973" s="133"/>
      <c r="AM973" s="133"/>
      <c r="AN973" s="133"/>
      <c r="AO973" s="133"/>
      <c r="AP973" s="133"/>
      <c r="AQ973" s="133"/>
      <c r="AR973" s="133"/>
      <c r="AS973" s="133"/>
    </row>
    <row r="974" spans="1:45" s="51" customFormat="1">
      <c r="A974" s="37" t="s">
        <v>3237</v>
      </c>
      <c r="B974" s="55" t="s">
        <v>3238</v>
      </c>
      <c r="C974" s="39">
        <v>692</v>
      </c>
      <c r="D974" s="39" t="s">
        <v>3239</v>
      </c>
      <c r="E974" s="127">
        <v>19499</v>
      </c>
      <c r="F974" s="28">
        <v>15599</v>
      </c>
      <c r="G974" s="133"/>
      <c r="H974" s="133"/>
      <c r="I974" s="133"/>
      <c r="J974" s="133"/>
      <c r="K974" s="133"/>
      <c r="L974" s="133"/>
      <c r="M974" s="133"/>
      <c r="N974" s="133"/>
      <c r="O974" s="133"/>
      <c r="P974" s="133"/>
      <c r="Q974" s="133"/>
      <c r="R974" s="133"/>
      <c r="S974" s="133"/>
      <c r="T974" s="133"/>
      <c r="U974" s="133"/>
      <c r="V974" s="133"/>
      <c r="W974" s="133"/>
      <c r="X974" s="133"/>
      <c r="Y974" s="133"/>
      <c r="Z974" s="133"/>
      <c r="AA974" s="133"/>
      <c r="AB974" s="133"/>
      <c r="AC974" s="133"/>
      <c r="AD974" s="133"/>
      <c r="AE974" s="133"/>
      <c r="AF974" s="133"/>
      <c r="AG974" s="133"/>
      <c r="AH974" s="133"/>
      <c r="AI974" s="133"/>
      <c r="AJ974" s="133"/>
      <c r="AK974" s="133"/>
      <c r="AL974" s="133"/>
      <c r="AM974" s="133"/>
      <c r="AN974" s="133"/>
      <c r="AO974" s="133"/>
      <c r="AP974" s="133"/>
      <c r="AQ974" s="133"/>
      <c r="AR974" s="133"/>
      <c r="AS974" s="133"/>
    </row>
    <row r="975" spans="1:45" s="51" customFormat="1">
      <c r="A975" s="37" t="s">
        <v>3240</v>
      </c>
      <c r="B975" s="55" t="s">
        <v>3241</v>
      </c>
      <c r="C975" s="39">
        <v>692</v>
      </c>
      <c r="D975" s="39" t="s">
        <v>3242</v>
      </c>
      <c r="E975" s="127">
        <v>19499</v>
      </c>
      <c r="F975" s="28">
        <v>15599</v>
      </c>
      <c r="G975" s="133"/>
      <c r="H975" s="133"/>
      <c r="I975" s="133"/>
      <c r="J975" s="133"/>
      <c r="K975" s="133"/>
      <c r="L975" s="133"/>
      <c r="M975" s="133"/>
      <c r="N975" s="133"/>
      <c r="O975" s="133"/>
      <c r="P975" s="133"/>
      <c r="Q975" s="133"/>
      <c r="R975" s="133"/>
      <c r="S975" s="133"/>
      <c r="T975" s="133"/>
      <c r="U975" s="133"/>
      <c r="V975" s="133"/>
      <c r="W975" s="133"/>
      <c r="X975" s="133"/>
      <c r="Y975" s="133"/>
      <c r="Z975" s="133"/>
      <c r="AA975" s="133"/>
      <c r="AB975" s="133"/>
      <c r="AC975" s="133"/>
      <c r="AD975" s="133"/>
      <c r="AE975" s="133"/>
      <c r="AF975" s="133"/>
      <c r="AG975" s="133"/>
      <c r="AH975" s="133"/>
      <c r="AI975" s="133"/>
      <c r="AJ975" s="133"/>
      <c r="AK975" s="133"/>
      <c r="AL975" s="133"/>
      <c r="AM975" s="133"/>
      <c r="AN975" s="133"/>
      <c r="AO975" s="133"/>
      <c r="AP975" s="133"/>
      <c r="AQ975" s="133"/>
      <c r="AR975" s="133"/>
      <c r="AS975" s="133"/>
    </row>
    <row r="976" spans="1:45" s="51" customFormat="1">
      <c r="A976" s="37" t="s">
        <v>3243</v>
      </c>
      <c r="B976" s="55" t="s">
        <v>3244</v>
      </c>
      <c r="C976" s="39">
        <v>692</v>
      </c>
      <c r="D976" s="39" t="s">
        <v>3245</v>
      </c>
      <c r="E976" s="127">
        <v>19499</v>
      </c>
      <c r="F976" s="28">
        <v>15599</v>
      </c>
      <c r="G976" s="133"/>
      <c r="H976" s="133"/>
      <c r="I976" s="133"/>
      <c r="J976" s="133"/>
      <c r="K976" s="133"/>
      <c r="L976" s="133"/>
      <c r="M976" s="133"/>
      <c r="N976" s="133"/>
      <c r="O976" s="133"/>
      <c r="P976" s="133"/>
      <c r="Q976" s="133"/>
      <c r="R976" s="133"/>
      <c r="S976" s="133"/>
      <c r="T976" s="133"/>
      <c r="U976" s="133"/>
      <c r="V976" s="133"/>
      <c r="W976" s="133"/>
      <c r="X976" s="133"/>
      <c r="Y976" s="133"/>
      <c r="Z976" s="133"/>
      <c r="AA976" s="133"/>
      <c r="AB976" s="133"/>
      <c r="AC976" s="133"/>
      <c r="AD976" s="133"/>
      <c r="AE976" s="133"/>
      <c r="AF976" s="133"/>
      <c r="AG976" s="133"/>
      <c r="AH976" s="133"/>
      <c r="AI976" s="133"/>
      <c r="AJ976" s="133"/>
      <c r="AK976" s="133"/>
      <c r="AL976" s="133"/>
      <c r="AM976" s="133"/>
      <c r="AN976" s="133"/>
      <c r="AO976" s="133"/>
      <c r="AP976" s="133"/>
      <c r="AQ976" s="133"/>
      <c r="AR976" s="133"/>
      <c r="AS976" s="133"/>
    </row>
    <row r="977" spans="1:45" s="51" customFormat="1">
      <c r="A977" s="37" t="s">
        <v>3246</v>
      </c>
      <c r="B977" s="55" t="s">
        <v>3247</v>
      </c>
      <c r="C977" s="39">
        <v>692</v>
      </c>
      <c r="D977" s="39" t="s">
        <v>3248</v>
      </c>
      <c r="E977" s="127">
        <v>19499</v>
      </c>
      <c r="F977" s="28">
        <v>15599</v>
      </c>
      <c r="G977" s="133"/>
      <c r="H977" s="133"/>
      <c r="I977" s="133"/>
      <c r="J977" s="133"/>
      <c r="K977" s="133"/>
      <c r="L977" s="133"/>
      <c r="M977" s="133"/>
      <c r="N977" s="133"/>
      <c r="O977" s="133"/>
      <c r="P977" s="133"/>
      <c r="Q977" s="133"/>
      <c r="R977" s="133"/>
      <c r="S977" s="133"/>
      <c r="T977" s="133"/>
      <c r="U977" s="133"/>
      <c r="V977" s="133"/>
      <c r="W977" s="133"/>
      <c r="X977" s="133"/>
      <c r="Y977" s="133"/>
      <c r="Z977" s="133"/>
      <c r="AA977" s="133"/>
      <c r="AB977" s="133"/>
      <c r="AC977" s="133"/>
      <c r="AD977" s="133"/>
      <c r="AE977" s="133"/>
      <c r="AF977" s="133"/>
      <c r="AG977" s="133"/>
      <c r="AH977" s="133"/>
      <c r="AI977" s="133"/>
      <c r="AJ977" s="133"/>
      <c r="AK977" s="133"/>
      <c r="AL977" s="133"/>
      <c r="AM977" s="133"/>
      <c r="AN977" s="133"/>
      <c r="AO977" s="133"/>
      <c r="AP977" s="133"/>
      <c r="AQ977" s="133"/>
      <c r="AR977" s="133"/>
      <c r="AS977" s="133"/>
    </row>
    <row r="978" spans="1:45" s="51" customFormat="1">
      <c r="A978" s="37" t="s">
        <v>3249</v>
      </c>
      <c r="B978" s="55" t="s">
        <v>3250</v>
      </c>
      <c r="C978" s="39">
        <v>692</v>
      </c>
      <c r="D978" s="39" t="s">
        <v>3251</v>
      </c>
      <c r="E978" s="127">
        <v>19499</v>
      </c>
      <c r="F978" s="28">
        <v>15599</v>
      </c>
      <c r="G978" s="133"/>
      <c r="H978" s="133"/>
      <c r="I978" s="133"/>
      <c r="J978" s="133"/>
      <c r="K978" s="133"/>
      <c r="L978" s="133"/>
      <c r="M978" s="133"/>
      <c r="N978" s="133"/>
      <c r="O978" s="133"/>
      <c r="P978" s="133"/>
      <c r="Q978" s="133"/>
      <c r="R978" s="133"/>
      <c r="S978" s="133"/>
      <c r="T978" s="133"/>
      <c r="U978" s="133"/>
      <c r="V978" s="133"/>
      <c r="W978" s="133"/>
      <c r="X978" s="133"/>
      <c r="Y978" s="133"/>
      <c r="Z978" s="133"/>
      <c r="AA978" s="133"/>
      <c r="AB978" s="133"/>
      <c r="AC978" s="133"/>
      <c r="AD978" s="133"/>
      <c r="AE978" s="133"/>
      <c r="AF978" s="133"/>
      <c r="AG978" s="133"/>
      <c r="AH978" s="133"/>
      <c r="AI978" s="133"/>
      <c r="AJ978" s="133"/>
      <c r="AK978" s="133"/>
      <c r="AL978" s="133"/>
      <c r="AM978" s="133"/>
      <c r="AN978" s="133"/>
      <c r="AO978" s="133"/>
      <c r="AP978" s="133"/>
      <c r="AQ978" s="133"/>
      <c r="AR978" s="133"/>
      <c r="AS978" s="133"/>
    </row>
    <row r="979" spans="1:45" s="51" customFormat="1">
      <c r="A979" s="37" t="s">
        <v>3252</v>
      </c>
      <c r="B979" s="55" t="s">
        <v>3253</v>
      </c>
      <c r="C979" s="39">
        <v>692</v>
      </c>
      <c r="D979" s="39" t="s">
        <v>3254</v>
      </c>
      <c r="E979" s="127">
        <v>19499</v>
      </c>
      <c r="F979" s="28">
        <v>15599</v>
      </c>
      <c r="G979" s="133"/>
      <c r="H979" s="133"/>
      <c r="I979" s="133"/>
      <c r="J979" s="133"/>
      <c r="K979" s="133"/>
      <c r="L979" s="133"/>
      <c r="M979" s="133"/>
      <c r="N979" s="133"/>
      <c r="O979" s="133"/>
      <c r="P979" s="133"/>
      <c r="Q979" s="133"/>
      <c r="R979" s="133"/>
      <c r="S979" s="133"/>
      <c r="T979" s="133"/>
      <c r="U979" s="133"/>
      <c r="V979" s="133"/>
      <c r="W979" s="133"/>
      <c r="X979" s="133"/>
      <c r="Y979" s="133"/>
      <c r="Z979" s="133"/>
      <c r="AA979" s="133"/>
      <c r="AB979" s="133"/>
      <c r="AC979" s="133"/>
      <c r="AD979" s="133"/>
      <c r="AE979" s="133"/>
      <c r="AF979" s="133"/>
      <c r="AG979" s="133"/>
      <c r="AH979" s="133"/>
      <c r="AI979" s="133"/>
      <c r="AJ979" s="133"/>
      <c r="AK979" s="133"/>
      <c r="AL979" s="133"/>
      <c r="AM979" s="133"/>
      <c r="AN979" s="133"/>
      <c r="AO979" s="133"/>
      <c r="AP979" s="133"/>
      <c r="AQ979" s="133"/>
      <c r="AR979" s="133"/>
      <c r="AS979" s="133"/>
    </row>
    <row r="980" spans="1:45" s="51" customFormat="1">
      <c r="A980" s="37" t="s">
        <v>3255</v>
      </c>
      <c r="B980" s="55" t="s">
        <v>3256</v>
      </c>
      <c r="C980" s="39">
        <v>692</v>
      </c>
      <c r="D980" s="39" t="s">
        <v>3257</v>
      </c>
      <c r="E980" s="127">
        <v>19499</v>
      </c>
      <c r="F980" s="28">
        <v>15599</v>
      </c>
      <c r="G980" s="133"/>
      <c r="H980" s="133"/>
      <c r="I980" s="133"/>
      <c r="J980" s="133"/>
      <c r="K980" s="133"/>
      <c r="L980" s="133"/>
      <c r="M980" s="133"/>
      <c r="N980" s="133"/>
      <c r="O980" s="133"/>
      <c r="P980" s="133"/>
      <c r="Q980" s="133"/>
      <c r="R980" s="133"/>
      <c r="S980" s="133"/>
      <c r="T980" s="133"/>
      <c r="U980" s="133"/>
      <c r="V980" s="133"/>
      <c r="W980" s="133"/>
      <c r="X980" s="133"/>
      <c r="Y980" s="133"/>
      <c r="Z980" s="133"/>
      <c r="AA980" s="133"/>
      <c r="AB980" s="133"/>
      <c r="AC980" s="133"/>
      <c r="AD980" s="133"/>
      <c r="AE980" s="133"/>
      <c r="AF980" s="133"/>
      <c r="AG980" s="133"/>
      <c r="AH980" s="133"/>
      <c r="AI980" s="133"/>
      <c r="AJ980" s="133"/>
      <c r="AK980" s="133"/>
      <c r="AL980" s="133"/>
      <c r="AM980" s="133"/>
      <c r="AN980" s="133"/>
      <c r="AO980" s="133"/>
      <c r="AP980" s="133"/>
      <c r="AQ980" s="133"/>
      <c r="AR980" s="133"/>
      <c r="AS980" s="133"/>
    </row>
    <row r="981" spans="1:45" s="51" customFormat="1">
      <c r="A981" s="37" t="s">
        <v>3258</v>
      </c>
      <c r="B981" s="55" t="s">
        <v>3259</v>
      </c>
      <c r="C981" s="39">
        <v>692</v>
      </c>
      <c r="D981" s="39" t="s">
        <v>3260</v>
      </c>
      <c r="E981" s="127">
        <v>19499</v>
      </c>
      <c r="F981" s="28">
        <v>15599</v>
      </c>
      <c r="G981" s="133"/>
      <c r="H981" s="133"/>
      <c r="I981" s="133"/>
      <c r="J981" s="133"/>
      <c r="K981" s="133"/>
      <c r="L981" s="133"/>
      <c r="M981" s="133"/>
      <c r="N981" s="133"/>
      <c r="O981" s="133"/>
      <c r="P981" s="133"/>
      <c r="Q981" s="133"/>
      <c r="R981" s="133"/>
      <c r="S981" s="133"/>
      <c r="T981" s="133"/>
      <c r="U981" s="133"/>
      <c r="V981" s="133"/>
      <c r="W981" s="133"/>
      <c r="X981" s="133"/>
      <c r="Y981" s="133"/>
      <c r="Z981" s="133"/>
      <c r="AA981" s="133"/>
      <c r="AB981" s="133"/>
      <c r="AC981" s="133"/>
      <c r="AD981" s="133"/>
      <c r="AE981" s="133"/>
      <c r="AF981" s="133"/>
      <c r="AG981" s="133"/>
      <c r="AH981" s="133"/>
      <c r="AI981" s="133"/>
      <c r="AJ981" s="133"/>
      <c r="AK981" s="133"/>
      <c r="AL981" s="133"/>
      <c r="AM981" s="133"/>
      <c r="AN981" s="133"/>
      <c r="AO981" s="133"/>
      <c r="AP981" s="133"/>
      <c r="AQ981" s="133"/>
      <c r="AR981" s="133"/>
      <c r="AS981" s="133"/>
    </row>
    <row r="982" spans="1:45" ht="12.75" customHeight="1">
      <c r="A982" s="42"/>
      <c r="B982" s="43"/>
      <c r="C982" s="44"/>
      <c r="D982" s="41"/>
      <c r="E982" s="128"/>
      <c r="F982" s="41"/>
    </row>
    <row r="983" spans="1:45" s="33" customFormat="1">
      <c r="A983" s="34"/>
      <c r="B983" s="35" t="s">
        <v>3261</v>
      </c>
      <c r="C983" s="36"/>
      <c r="D983" s="56"/>
      <c r="E983" s="56"/>
      <c r="F983" s="129"/>
      <c r="G983" s="132"/>
      <c r="H983" s="132"/>
      <c r="I983" s="132"/>
      <c r="J983" s="132"/>
      <c r="K983" s="132"/>
      <c r="L983" s="132"/>
      <c r="M983" s="132"/>
      <c r="N983" s="132"/>
      <c r="O983" s="132"/>
      <c r="P983" s="132"/>
      <c r="Q983" s="132"/>
      <c r="R983" s="132"/>
      <c r="S983" s="132"/>
      <c r="T983" s="132"/>
      <c r="U983" s="132"/>
      <c r="V983" s="132"/>
      <c r="W983" s="132"/>
      <c r="X983" s="132"/>
      <c r="Y983" s="132"/>
      <c r="Z983" s="132"/>
      <c r="AA983" s="132"/>
      <c r="AB983" s="132"/>
      <c r="AC983" s="132"/>
      <c r="AD983" s="132"/>
      <c r="AE983" s="132"/>
      <c r="AF983" s="132"/>
      <c r="AG983" s="132"/>
      <c r="AH983" s="132"/>
      <c r="AI983" s="132"/>
      <c r="AJ983" s="132"/>
      <c r="AK983" s="132"/>
      <c r="AL983" s="132"/>
      <c r="AM983" s="132"/>
      <c r="AN983" s="132"/>
      <c r="AO983" s="132"/>
      <c r="AP983" s="132"/>
      <c r="AQ983" s="132"/>
      <c r="AR983" s="132"/>
      <c r="AS983" s="132"/>
    </row>
    <row r="984" spans="1:45" ht="12.75" customHeight="1">
      <c r="A984" s="37" t="s">
        <v>3262</v>
      </c>
      <c r="B984" s="38" t="s">
        <v>3263</v>
      </c>
      <c r="C984" s="39">
        <v>125</v>
      </c>
      <c r="D984" s="28" t="s">
        <v>3264</v>
      </c>
      <c r="E984" s="127">
        <v>4749</v>
      </c>
      <c r="F984" s="28">
        <v>3799.2000000000003</v>
      </c>
    </row>
    <row r="985" spans="1:45" ht="12.75" customHeight="1">
      <c r="A985" s="37" t="s">
        <v>3265</v>
      </c>
      <c r="B985" s="38" t="s">
        <v>3266</v>
      </c>
      <c r="C985" s="39">
        <v>125</v>
      </c>
      <c r="D985" s="28" t="s">
        <v>3267</v>
      </c>
      <c r="E985" s="127">
        <v>4749</v>
      </c>
      <c r="F985" s="28">
        <v>3799.2000000000003</v>
      </c>
    </row>
    <row r="986" spans="1:45" ht="12.75" customHeight="1">
      <c r="A986" s="37" t="s">
        <v>3268</v>
      </c>
      <c r="B986" s="38" t="s">
        <v>3269</v>
      </c>
      <c r="C986" s="39">
        <v>150</v>
      </c>
      <c r="D986" s="28" t="s">
        <v>3270</v>
      </c>
      <c r="E986" s="127">
        <v>4999</v>
      </c>
      <c r="F986" s="28">
        <v>3999.2000000000003</v>
      </c>
    </row>
    <row r="987" spans="1:45" ht="12.75" customHeight="1">
      <c r="A987" s="37" t="s">
        <v>3271</v>
      </c>
      <c r="B987" s="38" t="s">
        <v>3272</v>
      </c>
      <c r="C987" s="39">
        <v>150</v>
      </c>
      <c r="D987" s="28" t="s">
        <v>3273</v>
      </c>
      <c r="E987" s="127">
        <v>4999</v>
      </c>
      <c r="F987" s="28">
        <v>3999.2000000000003</v>
      </c>
    </row>
    <row r="988" spans="1:45" ht="12.75" customHeight="1">
      <c r="A988" s="37" t="s">
        <v>3274</v>
      </c>
      <c r="B988" s="38" t="s">
        <v>3275</v>
      </c>
      <c r="C988" s="39">
        <v>160</v>
      </c>
      <c r="D988" s="28" t="s">
        <v>3276</v>
      </c>
      <c r="E988" s="127">
        <v>5999</v>
      </c>
      <c r="F988" s="28">
        <v>4799.2</v>
      </c>
    </row>
    <row r="989" spans="1:45" ht="12.75" customHeight="1">
      <c r="A989" s="37" t="s">
        <v>3277</v>
      </c>
      <c r="B989" s="38" t="s">
        <v>3278</v>
      </c>
      <c r="C989" s="39">
        <v>160</v>
      </c>
      <c r="D989" s="28" t="s">
        <v>3279</v>
      </c>
      <c r="E989" s="127">
        <v>5999</v>
      </c>
      <c r="F989" s="28">
        <v>4799.2</v>
      </c>
    </row>
    <row r="990" spans="1:45" ht="12.75" customHeight="1">
      <c r="A990" s="37" t="s">
        <v>3280</v>
      </c>
      <c r="B990" s="38" t="s">
        <v>3281</v>
      </c>
      <c r="C990" s="39">
        <v>192</v>
      </c>
      <c r="D990" s="28" t="s">
        <v>3282</v>
      </c>
      <c r="E990" s="127">
        <v>6089</v>
      </c>
      <c r="F990" s="28">
        <v>4869</v>
      </c>
    </row>
    <row r="991" spans="1:45" ht="12.75" customHeight="1">
      <c r="A991" s="37" t="s">
        <v>3283</v>
      </c>
      <c r="B991" s="38" t="s">
        <v>3284</v>
      </c>
      <c r="C991" s="39">
        <v>192</v>
      </c>
      <c r="D991" s="28" t="s">
        <v>3285</v>
      </c>
      <c r="E991" s="127">
        <v>6089</v>
      </c>
      <c r="F991" s="28">
        <v>4869</v>
      </c>
    </row>
    <row r="992" spans="1:45" ht="12.75" customHeight="1">
      <c r="A992" s="37" t="s">
        <v>3286</v>
      </c>
      <c r="B992" s="38" t="s">
        <v>3287</v>
      </c>
      <c r="C992" s="39">
        <v>203</v>
      </c>
      <c r="D992" s="28" t="s">
        <v>3288</v>
      </c>
      <c r="E992" s="127">
        <v>6829</v>
      </c>
      <c r="F992" s="28">
        <v>5459</v>
      </c>
    </row>
    <row r="993" spans="1:45" ht="12.75" customHeight="1">
      <c r="A993" s="37" t="s">
        <v>3289</v>
      </c>
      <c r="B993" s="38" t="s">
        <v>3290</v>
      </c>
      <c r="C993" s="39">
        <v>203</v>
      </c>
      <c r="D993" s="28" t="s">
        <v>3291</v>
      </c>
      <c r="E993" s="127">
        <v>6829</v>
      </c>
      <c r="F993" s="28">
        <v>5459</v>
      </c>
    </row>
    <row r="994" spans="1:45" ht="12.75" customHeight="1">
      <c r="A994" s="37" t="s">
        <v>3292</v>
      </c>
      <c r="B994" s="38" t="s">
        <v>3269</v>
      </c>
      <c r="C994" s="39">
        <v>192</v>
      </c>
      <c r="D994" s="28" t="s">
        <v>3293</v>
      </c>
      <c r="E994" s="127">
        <v>6519.4500000000007</v>
      </c>
      <c r="F994" s="28">
        <v>5219</v>
      </c>
    </row>
    <row r="995" spans="1:45" ht="12.75" customHeight="1">
      <c r="A995" s="37" t="s">
        <v>3294</v>
      </c>
      <c r="B995" s="38" t="s">
        <v>3272</v>
      </c>
      <c r="C995" s="39">
        <v>192</v>
      </c>
      <c r="D995" s="28" t="s">
        <v>3295</v>
      </c>
      <c r="E995" s="127">
        <v>6519.4500000000007</v>
      </c>
      <c r="F995" s="28">
        <v>5219</v>
      </c>
    </row>
    <row r="996" spans="1:45" ht="12.75" customHeight="1">
      <c r="A996" s="37" t="s">
        <v>3296</v>
      </c>
      <c r="B996" s="38" t="s">
        <v>3275</v>
      </c>
      <c r="C996" s="39">
        <v>192</v>
      </c>
      <c r="D996" s="28" t="s">
        <v>3297</v>
      </c>
      <c r="E996" s="127">
        <v>8019</v>
      </c>
      <c r="F996" s="28">
        <v>6419</v>
      </c>
    </row>
    <row r="997" spans="1:45" ht="12.75" customHeight="1">
      <c r="A997" s="37" t="s">
        <v>3298</v>
      </c>
      <c r="B997" s="38" t="s">
        <v>3278</v>
      </c>
      <c r="C997" s="39">
        <v>192</v>
      </c>
      <c r="D997" s="28" t="s">
        <v>3299</v>
      </c>
      <c r="E997" s="127">
        <v>8019</v>
      </c>
      <c r="F997" s="28">
        <v>6419</v>
      </c>
    </row>
    <row r="998" spans="1:45" ht="12.75" customHeight="1">
      <c r="A998" s="37" t="s">
        <v>3300</v>
      </c>
      <c r="B998" s="38" t="s">
        <v>3281</v>
      </c>
      <c r="C998" s="39">
        <v>242</v>
      </c>
      <c r="D998" s="28" t="s">
        <v>3301</v>
      </c>
      <c r="E998" s="127">
        <v>7659</v>
      </c>
      <c r="F998" s="28">
        <v>6129</v>
      </c>
    </row>
    <row r="999" spans="1:45" ht="12.75" customHeight="1">
      <c r="A999" s="37" t="s">
        <v>3302</v>
      </c>
      <c r="B999" s="38" t="s">
        <v>3284</v>
      </c>
      <c r="C999" s="39">
        <v>242</v>
      </c>
      <c r="D999" s="28" t="s">
        <v>3303</v>
      </c>
      <c r="E999" s="127">
        <v>7659</v>
      </c>
      <c r="F999" s="28">
        <v>6129</v>
      </c>
    </row>
    <row r="1000" spans="1:45" ht="12.75" customHeight="1">
      <c r="A1000" s="37" t="s">
        <v>3304</v>
      </c>
      <c r="B1000" s="38" t="s">
        <v>3287</v>
      </c>
      <c r="C1000" s="39">
        <v>242</v>
      </c>
      <c r="D1000" s="28" t="s">
        <v>3305</v>
      </c>
      <c r="E1000" s="127">
        <v>9159</v>
      </c>
      <c r="F1000" s="28">
        <v>7329</v>
      </c>
    </row>
    <row r="1001" spans="1:45" ht="12.75" customHeight="1">
      <c r="A1001" s="37" t="s">
        <v>3306</v>
      </c>
      <c r="B1001" s="38" t="s">
        <v>3290</v>
      </c>
      <c r="C1001" s="39">
        <v>242</v>
      </c>
      <c r="D1001" s="28" t="s">
        <v>3307</v>
      </c>
      <c r="E1001" s="127">
        <v>9159</v>
      </c>
      <c r="F1001" s="28">
        <v>7329</v>
      </c>
    </row>
    <row r="1002" spans="1:45" ht="12.75" customHeight="1">
      <c r="A1002" s="57" t="s">
        <v>3308</v>
      </c>
      <c r="B1002" s="58" t="s">
        <v>3309</v>
      </c>
      <c r="C1002" s="39">
        <v>110</v>
      </c>
      <c r="D1002" s="28" t="s">
        <v>3310</v>
      </c>
      <c r="E1002" s="127">
        <v>3149</v>
      </c>
      <c r="F1002" s="28">
        <v>2519.2000000000003</v>
      </c>
    </row>
    <row r="1003" spans="1:45" ht="12.75" customHeight="1">
      <c r="A1003" s="57" t="s">
        <v>3311</v>
      </c>
      <c r="B1003" s="58" t="s">
        <v>3312</v>
      </c>
      <c r="C1003" s="39">
        <v>165</v>
      </c>
      <c r="D1003" s="28" t="s">
        <v>3313</v>
      </c>
      <c r="E1003" s="127">
        <v>3779</v>
      </c>
      <c r="F1003" s="28">
        <v>3019</v>
      </c>
    </row>
    <row r="1004" spans="1:45" ht="12.75" customHeight="1">
      <c r="A1004" s="57" t="s">
        <v>3314</v>
      </c>
      <c r="B1004" s="58" t="s">
        <v>3315</v>
      </c>
      <c r="C1004" s="39">
        <v>110</v>
      </c>
      <c r="D1004" s="28" t="s">
        <v>3316</v>
      </c>
      <c r="E1004" s="127">
        <v>4599</v>
      </c>
      <c r="F1004" s="28">
        <v>3679.2000000000003</v>
      </c>
    </row>
    <row r="1005" spans="1:45" ht="12.75" customHeight="1">
      <c r="A1005" s="57" t="s">
        <v>3317</v>
      </c>
      <c r="B1005" s="58" t="s">
        <v>3318</v>
      </c>
      <c r="C1005" s="39">
        <v>165</v>
      </c>
      <c r="D1005" s="28" t="s">
        <v>3319</v>
      </c>
      <c r="E1005" s="127">
        <v>6099</v>
      </c>
      <c r="F1005" s="28">
        <v>4879.2</v>
      </c>
    </row>
    <row r="1006" spans="1:45" s="33" customFormat="1">
      <c r="A1006" s="34"/>
      <c r="B1006" s="59" t="s">
        <v>3320</v>
      </c>
      <c r="C1006" s="60"/>
      <c r="D1006" s="60"/>
      <c r="E1006" s="136"/>
      <c r="F1006" s="60"/>
      <c r="G1006" s="132"/>
      <c r="H1006" s="132"/>
      <c r="I1006" s="132"/>
      <c r="J1006" s="132"/>
      <c r="K1006" s="132"/>
      <c r="L1006" s="132"/>
      <c r="M1006" s="132"/>
      <c r="N1006" s="132"/>
      <c r="O1006" s="132"/>
      <c r="P1006" s="132"/>
      <c r="Q1006" s="132"/>
      <c r="R1006" s="132"/>
      <c r="S1006" s="132"/>
      <c r="T1006" s="132"/>
      <c r="U1006" s="132"/>
      <c r="V1006" s="132"/>
      <c r="W1006" s="132"/>
      <c r="X1006" s="132"/>
      <c r="Y1006" s="132"/>
      <c r="Z1006" s="132"/>
      <c r="AA1006" s="132"/>
      <c r="AB1006" s="132"/>
      <c r="AC1006" s="132"/>
      <c r="AD1006" s="132"/>
      <c r="AE1006" s="132"/>
      <c r="AF1006" s="132"/>
      <c r="AG1006" s="132"/>
      <c r="AH1006" s="132"/>
      <c r="AI1006" s="132"/>
      <c r="AJ1006" s="132"/>
      <c r="AK1006" s="132"/>
      <c r="AL1006" s="132"/>
      <c r="AM1006" s="132"/>
      <c r="AN1006" s="132"/>
      <c r="AO1006" s="132"/>
      <c r="AP1006" s="132"/>
      <c r="AQ1006" s="132"/>
      <c r="AR1006" s="132"/>
      <c r="AS1006" s="132"/>
    </row>
    <row r="1007" spans="1:45" ht="12.75" customHeight="1">
      <c r="A1007" s="37" t="s">
        <v>3321</v>
      </c>
      <c r="B1007" s="38" t="s">
        <v>3322</v>
      </c>
      <c r="C1007" s="39">
        <v>14</v>
      </c>
      <c r="D1007" s="50" t="s">
        <v>3323</v>
      </c>
      <c r="E1007" s="127">
        <v>199</v>
      </c>
      <c r="F1007" s="28">
        <v>199</v>
      </c>
    </row>
    <row r="1008" spans="1:45" ht="12.75" customHeight="1">
      <c r="A1008" s="37" t="s">
        <v>3324</v>
      </c>
      <c r="B1008" s="38" t="s">
        <v>3325</v>
      </c>
      <c r="C1008" s="39">
        <v>17</v>
      </c>
      <c r="D1008" s="50" t="s">
        <v>3326</v>
      </c>
      <c r="E1008" s="127">
        <v>219</v>
      </c>
      <c r="F1008" s="28">
        <v>219</v>
      </c>
    </row>
    <row r="1009" spans="1:6" ht="12.75" customHeight="1">
      <c r="A1009" s="57" t="s">
        <v>3327</v>
      </c>
      <c r="B1009" s="58" t="s">
        <v>3328</v>
      </c>
      <c r="C1009" s="39">
        <v>14</v>
      </c>
      <c r="D1009" s="28" t="s">
        <v>3329</v>
      </c>
      <c r="E1009" s="127">
        <v>449</v>
      </c>
      <c r="F1009" s="28">
        <v>359.20000000000005</v>
      </c>
    </row>
    <row r="1010" spans="1:6" ht="12.75" customHeight="1">
      <c r="A1010" s="57" t="s">
        <v>3330</v>
      </c>
      <c r="B1010" s="58" t="s">
        <v>3331</v>
      </c>
      <c r="C1010" s="39">
        <v>45</v>
      </c>
      <c r="D1010" s="28" t="s">
        <v>3332</v>
      </c>
      <c r="E1010" s="127">
        <v>949</v>
      </c>
      <c r="F1010" s="28">
        <v>759.2</v>
      </c>
    </row>
    <row r="1011" spans="1:6" ht="12.75" customHeight="1">
      <c r="A1011" s="37" t="s">
        <v>3333</v>
      </c>
      <c r="B1011" s="38" t="s">
        <v>3334</v>
      </c>
      <c r="C1011" s="39">
        <v>2</v>
      </c>
      <c r="D1011" s="28" t="s">
        <v>3335</v>
      </c>
      <c r="E1011" s="127">
        <v>84</v>
      </c>
      <c r="F1011" s="28">
        <v>67.2</v>
      </c>
    </row>
    <row r="1012" spans="1:6" ht="12.75" customHeight="1">
      <c r="A1012" s="37" t="s">
        <v>3336</v>
      </c>
      <c r="B1012" s="38" t="s">
        <v>3337</v>
      </c>
      <c r="C1012" s="39">
        <v>9</v>
      </c>
      <c r="D1012" s="28" t="s">
        <v>3338</v>
      </c>
      <c r="E1012" s="127">
        <v>329</v>
      </c>
      <c r="F1012" s="28">
        <v>263.2</v>
      </c>
    </row>
    <row r="1013" spans="1:6" ht="12.75" customHeight="1">
      <c r="A1013" s="57" t="s">
        <v>3339</v>
      </c>
      <c r="B1013" s="58" t="s">
        <v>3340</v>
      </c>
      <c r="C1013" s="39">
        <v>17</v>
      </c>
      <c r="D1013" s="28" t="s">
        <v>3341</v>
      </c>
      <c r="E1013" s="127">
        <v>499</v>
      </c>
      <c r="F1013" s="28">
        <v>399.20000000000005</v>
      </c>
    </row>
    <row r="1014" spans="1:6" ht="12.75" customHeight="1">
      <c r="A1014" s="57" t="s">
        <v>3342</v>
      </c>
      <c r="B1014" s="58" t="s">
        <v>3343</v>
      </c>
      <c r="C1014" s="39">
        <v>50</v>
      </c>
      <c r="D1014" s="28" t="s">
        <v>3344</v>
      </c>
      <c r="E1014" s="127">
        <v>1049</v>
      </c>
      <c r="F1014" s="28">
        <v>839.2</v>
      </c>
    </row>
    <row r="1015" spans="1:6" ht="12.75" customHeight="1">
      <c r="A1015" s="37" t="s">
        <v>3345</v>
      </c>
      <c r="B1015" s="38" t="s">
        <v>3346</v>
      </c>
      <c r="C1015" s="39">
        <v>2</v>
      </c>
      <c r="D1015" s="28" t="s">
        <v>3347</v>
      </c>
      <c r="E1015" s="127">
        <v>99</v>
      </c>
      <c r="F1015" s="28">
        <v>79.2</v>
      </c>
    </row>
    <row r="1016" spans="1:6" ht="12.75" customHeight="1">
      <c r="A1016" s="37" t="s">
        <v>3348</v>
      </c>
      <c r="B1016" s="38" t="s">
        <v>3349</v>
      </c>
      <c r="C1016" s="39">
        <v>10</v>
      </c>
      <c r="D1016" s="28" t="s">
        <v>3350</v>
      </c>
      <c r="E1016" s="127">
        <v>359</v>
      </c>
      <c r="F1016" s="28">
        <v>287.2</v>
      </c>
    </row>
    <row r="1017" spans="1:6" ht="12.75" customHeight="1">
      <c r="A1017" s="57" t="s">
        <v>3351</v>
      </c>
      <c r="B1017" s="58" t="s">
        <v>3352</v>
      </c>
      <c r="C1017" s="39">
        <v>24</v>
      </c>
      <c r="D1017" s="28" t="s">
        <v>3353</v>
      </c>
      <c r="E1017" s="127">
        <v>579</v>
      </c>
      <c r="F1017" s="28">
        <v>463.20000000000005</v>
      </c>
    </row>
    <row r="1018" spans="1:6" ht="12.75" customHeight="1">
      <c r="A1018" s="57" t="s">
        <v>3354</v>
      </c>
      <c r="B1018" s="58" t="s">
        <v>3355</v>
      </c>
      <c r="C1018" s="39">
        <v>60</v>
      </c>
      <c r="D1018" s="28" t="s">
        <v>3356</v>
      </c>
      <c r="E1018" s="127">
        <v>1329</v>
      </c>
      <c r="F1018" s="28">
        <v>1063.2</v>
      </c>
    </row>
    <row r="1019" spans="1:6" ht="12.75" customHeight="1">
      <c r="A1019" s="37" t="s">
        <v>3357</v>
      </c>
      <c r="B1019" s="38" t="s">
        <v>3358</v>
      </c>
      <c r="C1019" s="39">
        <v>2</v>
      </c>
      <c r="D1019" s="28" t="s">
        <v>3359</v>
      </c>
      <c r="E1019" s="127">
        <v>109</v>
      </c>
      <c r="F1019" s="28">
        <v>87.2</v>
      </c>
    </row>
    <row r="1020" spans="1:6" ht="12.75" customHeight="1">
      <c r="A1020" s="37" t="s">
        <v>3360</v>
      </c>
      <c r="B1020" s="38" t="s">
        <v>3361</v>
      </c>
      <c r="C1020" s="39">
        <v>11</v>
      </c>
      <c r="D1020" s="28" t="s">
        <v>3362</v>
      </c>
      <c r="E1020" s="127">
        <v>409</v>
      </c>
      <c r="F1020" s="28">
        <v>327.20000000000005</v>
      </c>
    </row>
    <row r="1021" spans="1:6" ht="12.75" customHeight="1">
      <c r="A1021" s="57" t="s">
        <v>3363</v>
      </c>
      <c r="B1021" s="58" t="s">
        <v>3364</v>
      </c>
      <c r="C1021" s="39">
        <v>30</v>
      </c>
      <c r="D1021" s="28" t="s">
        <v>3365</v>
      </c>
      <c r="E1021" s="127">
        <v>609</v>
      </c>
      <c r="F1021" s="28">
        <v>487.20000000000005</v>
      </c>
    </row>
    <row r="1022" spans="1:6" ht="12.75" customHeight="1">
      <c r="A1022" s="37" t="s">
        <v>3366</v>
      </c>
      <c r="B1022" s="38" t="s">
        <v>3367</v>
      </c>
      <c r="C1022" s="39">
        <v>2</v>
      </c>
      <c r="D1022" s="28" t="s">
        <v>3368</v>
      </c>
      <c r="E1022" s="127">
        <v>139</v>
      </c>
      <c r="F1022" s="28">
        <v>111.2</v>
      </c>
    </row>
    <row r="1023" spans="1:6" ht="12.75" customHeight="1">
      <c r="A1023" s="57" t="s">
        <v>3369</v>
      </c>
      <c r="B1023" s="58" t="s">
        <v>3370</v>
      </c>
      <c r="C1023" s="39">
        <v>70</v>
      </c>
      <c r="D1023" s="28" t="s">
        <v>3371</v>
      </c>
      <c r="E1023" s="127">
        <v>1569</v>
      </c>
      <c r="F1023" s="28">
        <v>1255.2</v>
      </c>
    </row>
    <row r="1024" spans="1:6" ht="12.75" customHeight="1">
      <c r="A1024" s="57" t="s">
        <v>3372</v>
      </c>
      <c r="B1024" s="58" t="s">
        <v>3373</v>
      </c>
      <c r="C1024" s="39">
        <v>18</v>
      </c>
      <c r="D1024" s="28" t="s">
        <v>3374</v>
      </c>
      <c r="E1024" s="127">
        <v>519</v>
      </c>
      <c r="F1024" s="28">
        <v>415.20000000000005</v>
      </c>
    </row>
    <row r="1025" spans="1:6" ht="12.75" customHeight="1">
      <c r="A1025" s="37" t="s">
        <v>3375</v>
      </c>
      <c r="B1025" s="38" t="s">
        <v>3376</v>
      </c>
      <c r="C1025" s="39">
        <v>2</v>
      </c>
      <c r="D1025" s="28" t="s">
        <v>3377</v>
      </c>
      <c r="E1025" s="127">
        <v>224</v>
      </c>
      <c r="F1025" s="28">
        <v>179.20000000000002</v>
      </c>
    </row>
    <row r="1026" spans="1:6" ht="12.75" customHeight="1">
      <c r="A1026" s="37" t="s">
        <v>3378</v>
      </c>
      <c r="B1026" s="38" t="s">
        <v>3379</v>
      </c>
      <c r="C1026" s="39">
        <v>2</v>
      </c>
      <c r="D1026" s="28" t="s">
        <v>3380</v>
      </c>
      <c r="E1026" s="127">
        <v>194</v>
      </c>
      <c r="F1026" s="28">
        <v>155.20000000000002</v>
      </c>
    </row>
    <row r="1027" spans="1:6" ht="12.75" customHeight="1">
      <c r="A1027" s="37" t="s">
        <v>3381</v>
      </c>
      <c r="B1027" s="38" t="s">
        <v>3382</v>
      </c>
      <c r="C1027" s="39">
        <v>10</v>
      </c>
      <c r="D1027" s="28" t="s">
        <v>3383</v>
      </c>
      <c r="E1027" s="127">
        <v>429</v>
      </c>
      <c r="F1027" s="28">
        <v>429</v>
      </c>
    </row>
    <row r="1028" spans="1:6" ht="12.75" customHeight="1">
      <c r="A1028" s="37" t="s">
        <v>3384</v>
      </c>
      <c r="B1028" s="38" t="s">
        <v>3385</v>
      </c>
      <c r="C1028" s="39">
        <v>6</v>
      </c>
      <c r="D1028" s="28" t="s">
        <v>3386</v>
      </c>
      <c r="E1028" s="127">
        <v>109</v>
      </c>
      <c r="F1028" s="28">
        <v>109</v>
      </c>
    </row>
    <row r="1029" spans="1:6" ht="12.75" customHeight="1">
      <c r="A1029" s="37" t="s">
        <v>3387</v>
      </c>
      <c r="B1029" s="38" t="s">
        <v>3388</v>
      </c>
      <c r="C1029" s="39">
        <v>5</v>
      </c>
      <c r="D1029" s="28" t="s">
        <v>3389</v>
      </c>
      <c r="E1029" s="127">
        <v>219</v>
      </c>
      <c r="F1029" s="28">
        <v>219</v>
      </c>
    </row>
    <row r="1030" spans="1:6" ht="12.75" customHeight="1">
      <c r="A1030" s="37" t="s">
        <v>3390</v>
      </c>
      <c r="B1030" s="38" t="s">
        <v>3391</v>
      </c>
      <c r="C1030" s="39">
        <v>8</v>
      </c>
      <c r="D1030" s="28" t="s">
        <v>3392</v>
      </c>
      <c r="E1030" s="127">
        <v>139</v>
      </c>
      <c r="F1030" s="28">
        <v>139</v>
      </c>
    </row>
    <row r="1031" spans="1:6" ht="12.75" customHeight="1">
      <c r="A1031" s="37" t="s">
        <v>3393</v>
      </c>
      <c r="B1031" s="38" t="s">
        <v>3394</v>
      </c>
      <c r="C1031" s="39">
        <v>3.5</v>
      </c>
      <c r="D1031" s="28" t="s">
        <v>3395</v>
      </c>
      <c r="E1031" s="127">
        <v>169</v>
      </c>
      <c r="F1031" s="28">
        <v>169</v>
      </c>
    </row>
    <row r="1032" spans="1:6" ht="12.75" customHeight="1">
      <c r="A1032" s="37" t="s">
        <v>3396</v>
      </c>
      <c r="B1032" s="38" t="s">
        <v>3397</v>
      </c>
      <c r="C1032" s="39">
        <v>17</v>
      </c>
      <c r="D1032" s="61" t="s">
        <v>3398</v>
      </c>
      <c r="E1032" s="127">
        <v>509</v>
      </c>
      <c r="F1032" s="28">
        <v>407.20000000000005</v>
      </c>
    </row>
    <row r="1033" spans="1:6" ht="12.75" customHeight="1">
      <c r="A1033" s="37" t="s">
        <v>3399</v>
      </c>
      <c r="B1033" s="38" t="s">
        <v>3400</v>
      </c>
      <c r="C1033" s="39">
        <v>50</v>
      </c>
      <c r="D1033" s="28" t="s">
        <v>3401</v>
      </c>
      <c r="E1033" s="127">
        <v>1159</v>
      </c>
      <c r="F1033" s="28">
        <v>927.2</v>
      </c>
    </row>
    <row r="1034" spans="1:6" ht="12.75" customHeight="1">
      <c r="A1034" s="37" t="s">
        <v>3402</v>
      </c>
      <c r="B1034" s="38" t="s">
        <v>3403</v>
      </c>
      <c r="C1034" s="39">
        <v>24</v>
      </c>
      <c r="D1034" s="61" t="s">
        <v>3404</v>
      </c>
      <c r="E1034" s="127">
        <v>599</v>
      </c>
      <c r="F1034" s="28">
        <v>479.20000000000005</v>
      </c>
    </row>
    <row r="1035" spans="1:6" ht="12.75" customHeight="1">
      <c r="A1035" s="37" t="s">
        <v>3405</v>
      </c>
      <c r="B1035" s="38" t="s">
        <v>3406</v>
      </c>
      <c r="C1035" s="39">
        <v>60</v>
      </c>
      <c r="D1035" s="28" t="s">
        <v>3407</v>
      </c>
      <c r="E1035" s="127">
        <v>1419</v>
      </c>
      <c r="F1035" s="28">
        <v>1135.2</v>
      </c>
    </row>
    <row r="1036" spans="1:6" ht="12.75" customHeight="1">
      <c r="A1036" s="37" t="s">
        <v>3408</v>
      </c>
      <c r="B1036" s="38" t="s">
        <v>3409</v>
      </c>
      <c r="C1036" s="39">
        <v>5</v>
      </c>
      <c r="D1036" s="28" t="s">
        <v>3410</v>
      </c>
      <c r="E1036" s="127">
        <v>159</v>
      </c>
      <c r="F1036" s="28">
        <v>159</v>
      </c>
    </row>
    <row r="1037" spans="1:6" ht="12.75" customHeight="1">
      <c r="A1037" s="37" t="s">
        <v>3411</v>
      </c>
      <c r="B1037" s="38" t="s">
        <v>3379</v>
      </c>
      <c r="C1037" s="39">
        <v>2</v>
      </c>
      <c r="D1037" s="28" t="s">
        <v>3412</v>
      </c>
      <c r="E1037" s="127">
        <v>224</v>
      </c>
      <c r="F1037" s="28">
        <v>179.20000000000002</v>
      </c>
    </row>
    <row r="1038" spans="1:6" ht="12.75" customHeight="1">
      <c r="A1038" s="37" t="s">
        <v>3413</v>
      </c>
      <c r="B1038" s="38" t="s">
        <v>3414</v>
      </c>
      <c r="C1038" s="39">
        <v>2</v>
      </c>
      <c r="D1038" s="28" t="s">
        <v>3415</v>
      </c>
      <c r="E1038" s="127">
        <v>224</v>
      </c>
      <c r="F1038" s="28">
        <v>179.20000000000002</v>
      </c>
    </row>
    <row r="1039" spans="1:6" ht="12.75" customHeight="1">
      <c r="A1039" s="37" t="s">
        <v>3416</v>
      </c>
      <c r="B1039" s="38" t="s">
        <v>3417</v>
      </c>
      <c r="C1039" s="39">
        <v>2</v>
      </c>
      <c r="D1039" s="28" t="s">
        <v>3418</v>
      </c>
      <c r="E1039" s="127">
        <v>224</v>
      </c>
      <c r="F1039" s="28">
        <v>179.20000000000002</v>
      </c>
    </row>
    <row r="1040" spans="1:6" ht="12.75" customHeight="1">
      <c r="A1040" s="37" t="s">
        <v>3419</v>
      </c>
      <c r="B1040" s="38" t="s">
        <v>3420</v>
      </c>
      <c r="C1040" s="39">
        <v>2</v>
      </c>
      <c r="D1040" s="28" t="s">
        <v>3421</v>
      </c>
      <c r="E1040" s="127">
        <v>224</v>
      </c>
      <c r="F1040" s="28">
        <v>179.20000000000002</v>
      </c>
    </row>
    <row r="1041" spans="1:45" ht="12.75" customHeight="1">
      <c r="A1041" s="37" t="s">
        <v>3422</v>
      </c>
      <c r="B1041" s="38" t="s">
        <v>3423</v>
      </c>
      <c r="C1041" s="39">
        <v>4</v>
      </c>
      <c r="D1041" s="28" t="s">
        <v>3424</v>
      </c>
      <c r="E1041" s="127">
        <v>224</v>
      </c>
      <c r="F1041" s="28">
        <v>179.20000000000002</v>
      </c>
    </row>
    <row r="1042" spans="1:45" ht="12.75" customHeight="1">
      <c r="A1042" s="37" t="s">
        <v>3425</v>
      </c>
      <c r="B1042" s="38" t="s">
        <v>3426</v>
      </c>
      <c r="C1042" s="39">
        <v>4</v>
      </c>
      <c r="D1042" s="28" t="s">
        <v>3427</v>
      </c>
      <c r="E1042" s="127">
        <v>224</v>
      </c>
      <c r="F1042" s="28">
        <v>179.20000000000002</v>
      </c>
    </row>
    <row r="1043" spans="1:45" ht="12.75" customHeight="1">
      <c r="A1043" s="37" t="s">
        <v>3428</v>
      </c>
      <c r="B1043" s="38" t="s">
        <v>3429</v>
      </c>
      <c r="C1043" s="39">
        <v>2</v>
      </c>
      <c r="D1043" s="28" t="s">
        <v>3430</v>
      </c>
      <c r="E1043" s="127">
        <v>199</v>
      </c>
      <c r="F1043" s="28">
        <v>159.20000000000002</v>
      </c>
    </row>
    <row r="1044" spans="1:45" ht="12.75" customHeight="1">
      <c r="A1044" s="37" t="s">
        <v>3431</v>
      </c>
      <c r="B1044" s="38" t="s">
        <v>3432</v>
      </c>
      <c r="C1044" s="39">
        <v>2</v>
      </c>
      <c r="D1044" s="28" t="s">
        <v>3433</v>
      </c>
      <c r="E1044" s="127">
        <v>74</v>
      </c>
      <c r="F1044" s="28">
        <v>74</v>
      </c>
    </row>
    <row r="1045" spans="1:45" s="46" customFormat="1" ht="12.75" customHeight="1">
      <c r="A1045" s="42" t="s">
        <v>3434</v>
      </c>
      <c r="B1045" s="43" t="s">
        <v>3435</v>
      </c>
      <c r="C1045" s="44">
        <v>5</v>
      </c>
      <c r="D1045" s="41" t="s">
        <v>3436</v>
      </c>
      <c r="E1045" s="127">
        <v>819</v>
      </c>
      <c r="F1045" s="28">
        <v>819</v>
      </c>
      <c r="G1045" s="131"/>
      <c r="H1045" s="131"/>
      <c r="I1045" s="131"/>
      <c r="J1045" s="131"/>
      <c r="K1045" s="131"/>
      <c r="L1045" s="131"/>
      <c r="M1045" s="131"/>
      <c r="N1045" s="131"/>
      <c r="O1045" s="131"/>
      <c r="P1045" s="131"/>
      <c r="Q1045" s="131"/>
      <c r="R1045" s="131"/>
      <c r="S1045" s="131"/>
      <c r="T1045" s="131"/>
      <c r="U1045" s="131"/>
      <c r="V1045" s="131"/>
      <c r="W1045" s="131"/>
      <c r="X1045" s="131"/>
      <c r="Y1045" s="131"/>
      <c r="Z1045" s="131"/>
      <c r="AA1045" s="131"/>
      <c r="AB1045" s="131"/>
      <c r="AC1045" s="131"/>
      <c r="AD1045" s="131"/>
      <c r="AE1045" s="131"/>
      <c r="AF1045" s="131"/>
      <c r="AG1045" s="131"/>
      <c r="AH1045" s="131"/>
      <c r="AI1045" s="131"/>
      <c r="AJ1045" s="131"/>
      <c r="AK1045" s="131"/>
      <c r="AL1045" s="131"/>
      <c r="AM1045" s="131"/>
      <c r="AN1045" s="131"/>
      <c r="AO1045" s="131"/>
      <c r="AP1045" s="131"/>
      <c r="AQ1045" s="131"/>
      <c r="AR1045" s="131"/>
      <c r="AS1045" s="131"/>
    </row>
    <row r="1046" spans="1:45" ht="12.75" customHeight="1">
      <c r="A1046" s="62" t="s">
        <v>3437</v>
      </c>
      <c r="B1046" s="55" t="s">
        <v>3438</v>
      </c>
      <c r="C1046" s="63">
        <v>14</v>
      </c>
      <c r="D1046" s="28" t="s">
        <v>3439</v>
      </c>
      <c r="E1046" s="127">
        <v>239</v>
      </c>
      <c r="F1046" s="28">
        <v>191.20000000000002</v>
      </c>
    </row>
    <row r="1047" spans="1:45" ht="12.75" customHeight="1">
      <c r="A1047" s="62" t="s">
        <v>3440</v>
      </c>
      <c r="B1047" s="55" t="s">
        <v>3441</v>
      </c>
      <c r="C1047" s="63">
        <v>23</v>
      </c>
      <c r="D1047" s="28" t="s">
        <v>3442</v>
      </c>
      <c r="E1047" s="127">
        <v>359</v>
      </c>
      <c r="F1047" s="28">
        <v>287.2</v>
      </c>
    </row>
    <row r="1048" spans="1:45" ht="12.75" customHeight="1">
      <c r="A1048" s="62" t="s">
        <v>3443</v>
      </c>
      <c r="B1048" s="55" t="s">
        <v>3444</v>
      </c>
      <c r="C1048" s="63">
        <v>14</v>
      </c>
      <c r="D1048" s="28" t="s">
        <v>3445</v>
      </c>
      <c r="E1048" s="127">
        <v>239</v>
      </c>
      <c r="F1048" s="28">
        <v>191.20000000000002</v>
      </c>
    </row>
    <row r="1049" spans="1:45" ht="12.75" customHeight="1">
      <c r="A1049" s="62" t="s">
        <v>3446</v>
      </c>
      <c r="B1049" s="55" t="s">
        <v>3447</v>
      </c>
      <c r="C1049" s="63">
        <v>23</v>
      </c>
      <c r="D1049" s="28" t="s">
        <v>3448</v>
      </c>
      <c r="E1049" s="127">
        <v>359</v>
      </c>
      <c r="F1049" s="28">
        <v>287.2</v>
      </c>
    </row>
    <row r="1050" spans="1:45" ht="12.75" customHeight="1">
      <c r="A1050" s="62" t="s">
        <v>3449</v>
      </c>
      <c r="B1050" s="55" t="s">
        <v>3450</v>
      </c>
      <c r="C1050" s="63">
        <v>4</v>
      </c>
      <c r="D1050" s="28" t="s">
        <v>3451</v>
      </c>
      <c r="E1050" s="127">
        <v>239</v>
      </c>
      <c r="F1050" s="28">
        <v>191.20000000000002</v>
      </c>
    </row>
    <row r="1051" spans="1:45" ht="12.75" customHeight="1">
      <c r="A1051" s="62" t="s">
        <v>3452</v>
      </c>
      <c r="B1051" s="55" t="s">
        <v>3453</v>
      </c>
      <c r="C1051" s="63">
        <v>4</v>
      </c>
      <c r="D1051" s="28" t="s">
        <v>3454</v>
      </c>
      <c r="E1051" s="127">
        <v>139</v>
      </c>
      <c r="F1051" s="28">
        <v>111.2</v>
      </c>
    </row>
    <row r="1052" spans="1:45" ht="12.75" customHeight="1">
      <c r="A1052" s="64" t="s">
        <v>3455</v>
      </c>
      <c r="B1052" s="65" t="s">
        <v>3456</v>
      </c>
      <c r="C1052" s="63">
        <v>4</v>
      </c>
      <c r="D1052" s="28" t="s">
        <v>3457</v>
      </c>
      <c r="E1052" s="127">
        <v>169</v>
      </c>
      <c r="F1052" s="28">
        <v>135.20000000000002</v>
      </c>
    </row>
    <row r="1053" spans="1:45" ht="12.75" customHeight="1">
      <c r="A1053" s="64" t="s">
        <v>3458</v>
      </c>
      <c r="B1053" s="65" t="s">
        <v>3459</v>
      </c>
      <c r="C1053" s="63">
        <v>4</v>
      </c>
      <c r="D1053" s="28" t="s">
        <v>3460</v>
      </c>
      <c r="E1053" s="127">
        <v>169</v>
      </c>
      <c r="F1053" s="28">
        <v>135.20000000000002</v>
      </c>
    </row>
    <row r="1054" spans="1:45" ht="12.75" customHeight="1">
      <c r="A1054" s="66" t="s">
        <v>3461</v>
      </c>
      <c r="B1054" s="67" t="s">
        <v>3462</v>
      </c>
      <c r="C1054" s="68">
        <v>4</v>
      </c>
      <c r="D1054" s="28" t="s">
        <v>3463</v>
      </c>
      <c r="E1054" s="127">
        <v>169</v>
      </c>
      <c r="F1054" s="28">
        <v>135.20000000000002</v>
      </c>
    </row>
    <row r="1055" spans="1:45" ht="12.75" customHeight="1">
      <c r="A1055" s="37" t="s">
        <v>3464</v>
      </c>
      <c r="B1055" s="38" t="s">
        <v>3465</v>
      </c>
      <c r="C1055" s="50">
        <v>14</v>
      </c>
      <c r="D1055" s="61" t="s">
        <v>3466</v>
      </c>
      <c r="E1055" s="127">
        <v>269</v>
      </c>
      <c r="F1055" s="28">
        <v>215.20000000000002</v>
      </c>
    </row>
    <row r="1056" spans="1:45" ht="12.75" customHeight="1">
      <c r="A1056" s="37" t="s">
        <v>3467</v>
      </c>
      <c r="B1056" s="38" t="s">
        <v>3468</v>
      </c>
      <c r="C1056" s="50">
        <v>23</v>
      </c>
      <c r="D1056" s="61" t="s">
        <v>3469</v>
      </c>
      <c r="E1056" s="127">
        <v>389</v>
      </c>
      <c r="F1056" s="28">
        <v>311.20000000000005</v>
      </c>
    </row>
    <row r="1057" spans="1:45" ht="12.75" customHeight="1">
      <c r="A1057" s="37" t="s">
        <v>3470</v>
      </c>
      <c r="B1057" s="38" t="s">
        <v>3471</v>
      </c>
      <c r="C1057" s="50">
        <v>14</v>
      </c>
      <c r="D1057" s="61" t="s">
        <v>3472</v>
      </c>
      <c r="E1057" s="127">
        <v>269</v>
      </c>
      <c r="F1057" s="28">
        <v>215.20000000000002</v>
      </c>
    </row>
    <row r="1058" spans="1:45" ht="12.75" customHeight="1">
      <c r="A1058" s="37" t="s">
        <v>3473</v>
      </c>
      <c r="B1058" s="38" t="s">
        <v>3474</v>
      </c>
      <c r="C1058" s="50">
        <v>23</v>
      </c>
      <c r="D1058" s="61" t="s">
        <v>3475</v>
      </c>
      <c r="E1058" s="127">
        <v>389</v>
      </c>
      <c r="F1058" s="28">
        <v>311.20000000000005</v>
      </c>
    </row>
    <row r="1059" spans="1:45" ht="12.75" customHeight="1">
      <c r="A1059" s="69"/>
      <c r="B1059" s="70"/>
      <c r="C1059" s="71"/>
      <c r="D1059" s="72"/>
      <c r="E1059" s="127"/>
      <c r="F1059" s="28"/>
    </row>
    <row r="1060" spans="1:45" s="33" customFormat="1">
      <c r="A1060" s="34"/>
      <c r="B1060" s="35" t="s">
        <v>3476</v>
      </c>
      <c r="C1060" s="36"/>
      <c r="D1060" s="56"/>
      <c r="E1060" s="56"/>
      <c r="F1060" s="129"/>
      <c r="G1060" s="132"/>
      <c r="H1060" s="132"/>
      <c r="I1060" s="132"/>
      <c r="J1060" s="132"/>
      <c r="K1060" s="132"/>
      <c r="L1060" s="132"/>
      <c r="M1060" s="132"/>
      <c r="N1060" s="132"/>
      <c r="O1060" s="132"/>
      <c r="P1060" s="132"/>
      <c r="Q1060" s="132"/>
      <c r="R1060" s="132"/>
      <c r="S1060" s="132"/>
      <c r="T1060" s="132"/>
      <c r="U1060" s="132"/>
      <c r="V1060" s="132"/>
      <c r="W1060" s="132"/>
      <c r="X1060" s="132"/>
      <c r="Y1060" s="132"/>
      <c r="Z1060" s="132"/>
      <c r="AA1060" s="132"/>
      <c r="AB1060" s="132"/>
      <c r="AC1060" s="132"/>
      <c r="AD1060" s="132"/>
      <c r="AE1060" s="132"/>
      <c r="AF1060" s="132"/>
      <c r="AG1060" s="132"/>
      <c r="AH1060" s="132"/>
      <c r="AI1060" s="132"/>
      <c r="AJ1060" s="132"/>
      <c r="AK1060" s="132"/>
      <c r="AL1060" s="132"/>
      <c r="AM1060" s="132"/>
      <c r="AN1060" s="132"/>
      <c r="AO1060" s="132"/>
      <c r="AP1060" s="132"/>
      <c r="AQ1060" s="132"/>
      <c r="AR1060" s="132"/>
      <c r="AS1060" s="132"/>
    </row>
    <row r="1061" spans="1:45" ht="12.75" customHeight="1">
      <c r="A1061" s="37" t="s">
        <v>3477</v>
      </c>
      <c r="B1061" s="37" t="s">
        <v>3478</v>
      </c>
      <c r="C1061" s="39">
        <v>67</v>
      </c>
      <c r="D1061" s="28" t="s">
        <v>3479</v>
      </c>
      <c r="E1061" s="127">
        <v>2939</v>
      </c>
      <c r="F1061" s="28">
        <v>2349</v>
      </c>
    </row>
    <row r="1062" spans="1:45" ht="12.75" customHeight="1">
      <c r="A1062" s="37" t="s">
        <v>3480</v>
      </c>
      <c r="B1062" s="37" t="s">
        <v>3481</v>
      </c>
      <c r="C1062" s="39">
        <v>67</v>
      </c>
      <c r="D1062" s="28" t="s">
        <v>3482</v>
      </c>
      <c r="E1062" s="127">
        <v>2939</v>
      </c>
      <c r="F1062" s="28">
        <v>2349</v>
      </c>
    </row>
    <row r="1063" spans="1:45" ht="12.75" customHeight="1">
      <c r="A1063" s="37" t="s">
        <v>3483</v>
      </c>
      <c r="B1063" s="37" t="s">
        <v>3484</v>
      </c>
      <c r="C1063" s="39">
        <v>80</v>
      </c>
      <c r="D1063" s="28" t="s">
        <v>3485</v>
      </c>
      <c r="E1063" s="127">
        <v>3239</v>
      </c>
      <c r="F1063" s="28">
        <v>2589</v>
      </c>
    </row>
    <row r="1064" spans="1:45" ht="12.75" customHeight="1">
      <c r="A1064" s="37" t="s">
        <v>3486</v>
      </c>
      <c r="B1064" s="37" t="s">
        <v>3487</v>
      </c>
      <c r="C1064" s="39">
        <v>80</v>
      </c>
      <c r="D1064" s="28" t="s">
        <v>3488</v>
      </c>
      <c r="E1064" s="127">
        <v>3239</v>
      </c>
      <c r="F1064" s="28">
        <v>2589</v>
      </c>
    </row>
    <row r="1065" spans="1:45" ht="12.75" customHeight="1">
      <c r="A1065" s="37" t="s">
        <v>3489</v>
      </c>
      <c r="B1065" s="37" t="s">
        <v>3490</v>
      </c>
      <c r="C1065" s="39">
        <v>52</v>
      </c>
      <c r="D1065" s="28" t="s">
        <v>3491</v>
      </c>
      <c r="E1065" s="127">
        <v>2819</v>
      </c>
      <c r="F1065" s="28">
        <v>2259</v>
      </c>
    </row>
    <row r="1066" spans="1:45" ht="12.75" customHeight="1">
      <c r="A1066" s="37" t="s">
        <v>3492</v>
      </c>
      <c r="B1066" s="37" t="s">
        <v>3493</v>
      </c>
      <c r="C1066" s="39">
        <v>63</v>
      </c>
      <c r="D1066" s="28" t="s">
        <v>3494</v>
      </c>
      <c r="E1066" s="127">
        <v>3449</v>
      </c>
      <c r="F1066" s="28">
        <v>2759.2000000000003</v>
      </c>
    </row>
    <row r="1067" spans="1:45" ht="12.75" customHeight="1">
      <c r="A1067" s="37" t="s">
        <v>3495</v>
      </c>
      <c r="B1067" s="38" t="s">
        <v>3496</v>
      </c>
      <c r="C1067" s="39">
        <v>52</v>
      </c>
      <c r="D1067" s="39">
        <v>800284022565</v>
      </c>
      <c r="E1067" s="127">
        <v>5459</v>
      </c>
      <c r="F1067" s="28">
        <v>4369</v>
      </c>
    </row>
    <row r="1068" spans="1:45" ht="12.75" customHeight="1">
      <c r="A1068" s="37" t="s">
        <v>3497</v>
      </c>
      <c r="B1068" s="38" t="s">
        <v>3498</v>
      </c>
      <c r="C1068" s="39">
        <v>63</v>
      </c>
      <c r="D1068" s="39">
        <v>800284022572</v>
      </c>
      <c r="E1068" s="127">
        <v>6949</v>
      </c>
      <c r="F1068" s="28">
        <v>5559.2000000000007</v>
      </c>
    </row>
    <row r="1069" spans="1:45" ht="12.75" customHeight="1">
      <c r="A1069" s="37" t="s">
        <v>3499</v>
      </c>
      <c r="B1069" s="37" t="s">
        <v>3500</v>
      </c>
      <c r="C1069" s="39">
        <v>1</v>
      </c>
      <c r="D1069" s="28" t="s">
        <v>3501</v>
      </c>
      <c r="E1069" s="127">
        <v>169</v>
      </c>
      <c r="F1069" s="28">
        <v>135.20000000000002</v>
      </c>
    </row>
    <row r="1070" spans="1:45" ht="12.75" customHeight="1">
      <c r="A1070" s="37" t="s">
        <v>3502</v>
      </c>
      <c r="B1070" s="37" t="s">
        <v>3379</v>
      </c>
      <c r="C1070" s="39">
        <v>1</v>
      </c>
      <c r="D1070" s="28" t="s">
        <v>3503</v>
      </c>
      <c r="E1070" s="127">
        <v>169</v>
      </c>
      <c r="F1070" s="28">
        <v>135.20000000000002</v>
      </c>
    </row>
    <row r="1071" spans="1:45" ht="12.75" customHeight="1">
      <c r="A1071" s="37" t="s">
        <v>3504</v>
      </c>
      <c r="B1071" s="37" t="s">
        <v>3414</v>
      </c>
      <c r="C1071" s="39">
        <v>1</v>
      </c>
      <c r="D1071" s="28" t="s">
        <v>3505</v>
      </c>
      <c r="E1071" s="127">
        <v>169</v>
      </c>
      <c r="F1071" s="28">
        <v>135.20000000000002</v>
      </c>
    </row>
    <row r="1072" spans="1:45" ht="12.75" customHeight="1">
      <c r="A1072" s="37" t="s">
        <v>3506</v>
      </c>
      <c r="B1072" s="37" t="s">
        <v>3507</v>
      </c>
      <c r="C1072" s="39">
        <v>1</v>
      </c>
      <c r="D1072" s="73" t="s">
        <v>3508</v>
      </c>
      <c r="E1072" s="127">
        <v>169</v>
      </c>
      <c r="F1072" s="28">
        <v>135.20000000000002</v>
      </c>
    </row>
    <row r="1073" spans="1:45" ht="12.75" customHeight="1">
      <c r="A1073" s="37" t="s">
        <v>3509</v>
      </c>
      <c r="B1073" s="37" t="s">
        <v>3510</v>
      </c>
      <c r="C1073" s="39">
        <v>1</v>
      </c>
      <c r="D1073" s="73" t="s">
        <v>3511</v>
      </c>
      <c r="E1073" s="127">
        <v>169</v>
      </c>
      <c r="F1073" s="28">
        <v>135.20000000000002</v>
      </c>
    </row>
    <row r="1074" spans="1:45" ht="12.75" customHeight="1">
      <c r="A1074" s="37" t="s">
        <v>3512</v>
      </c>
      <c r="B1074" s="38" t="s">
        <v>3513</v>
      </c>
      <c r="C1074" s="39">
        <v>20</v>
      </c>
      <c r="D1074" s="28" t="s">
        <v>3514</v>
      </c>
      <c r="E1074" s="127">
        <v>4999</v>
      </c>
      <c r="F1074" s="28">
        <v>3999.2000000000003</v>
      </c>
    </row>
    <row r="1075" spans="1:45" ht="12.75" customHeight="1">
      <c r="A1075" s="37"/>
      <c r="B1075" s="38"/>
      <c r="C1075" s="50"/>
      <c r="D1075" s="50"/>
      <c r="E1075" s="137"/>
      <c r="F1075" s="50"/>
    </row>
    <row r="1076" spans="1:45" s="33" customFormat="1">
      <c r="A1076" s="34"/>
      <c r="B1076" s="59" t="s">
        <v>3515</v>
      </c>
      <c r="C1076" s="60"/>
      <c r="D1076" s="60"/>
      <c r="E1076" s="136"/>
      <c r="F1076" s="60"/>
      <c r="G1076" s="132"/>
      <c r="H1076" s="132"/>
      <c r="I1076" s="132"/>
      <c r="J1076" s="132"/>
      <c r="K1076" s="132"/>
      <c r="L1076" s="132"/>
      <c r="M1076" s="132"/>
      <c r="N1076" s="132"/>
      <c r="O1076" s="132"/>
      <c r="P1076" s="132"/>
      <c r="Q1076" s="132"/>
      <c r="R1076" s="132"/>
      <c r="S1076" s="132"/>
      <c r="T1076" s="132"/>
      <c r="U1076" s="132"/>
      <c r="V1076" s="132"/>
      <c r="W1076" s="132"/>
      <c r="X1076" s="132"/>
      <c r="Y1076" s="132"/>
      <c r="Z1076" s="132"/>
      <c r="AA1076" s="132"/>
      <c r="AB1076" s="132"/>
      <c r="AC1076" s="132"/>
      <c r="AD1076" s="132"/>
      <c r="AE1076" s="132"/>
      <c r="AF1076" s="132"/>
      <c r="AG1076" s="132"/>
      <c r="AH1076" s="132"/>
      <c r="AI1076" s="132"/>
      <c r="AJ1076" s="132"/>
      <c r="AK1076" s="132"/>
      <c r="AL1076" s="132"/>
      <c r="AM1076" s="132"/>
      <c r="AN1076" s="132"/>
      <c r="AO1076" s="132"/>
      <c r="AP1076" s="132"/>
      <c r="AQ1076" s="132"/>
      <c r="AR1076" s="132"/>
      <c r="AS1076" s="132"/>
    </row>
    <row r="1077" spans="1:45" ht="12.75" customHeight="1">
      <c r="A1077" s="37" t="s">
        <v>3516</v>
      </c>
      <c r="B1077" s="38" t="s">
        <v>3517</v>
      </c>
      <c r="C1077" s="39">
        <v>278</v>
      </c>
      <c r="D1077" s="26">
        <v>800284022589</v>
      </c>
      <c r="E1077" s="127">
        <v>5349</v>
      </c>
      <c r="F1077" s="28">
        <v>4279.2</v>
      </c>
    </row>
    <row r="1078" spans="1:45" ht="12.75" customHeight="1">
      <c r="A1078" s="37" t="s">
        <v>3518</v>
      </c>
      <c r="B1078" s="38" t="s">
        <v>3519</v>
      </c>
      <c r="C1078" s="39">
        <v>278</v>
      </c>
      <c r="D1078" s="28" t="s">
        <v>3520</v>
      </c>
      <c r="E1078" s="127">
        <v>6849</v>
      </c>
      <c r="F1078" s="28">
        <v>5479.2000000000007</v>
      </c>
    </row>
    <row r="1079" spans="1:45" ht="12.75" customHeight="1">
      <c r="A1079" s="37" t="s">
        <v>3521</v>
      </c>
      <c r="B1079" s="38" t="s">
        <v>3522</v>
      </c>
      <c r="C1079" s="39">
        <v>278</v>
      </c>
      <c r="D1079" s="28" t="s">
        <v>3523</v>
      </c>
      <c r="E1079" s="127">
        <v>6849</v>
      </c>
      <c r="F1079" s="28">
        <v>5479.2000000000007</v>
      </c>
    </row>
    <row r="1080" spans="1:45" s="46" customFormat="1" ht="12.75" customHeight="1">
      <c r="A1080" s="42" t="s">
        <v>3524</v>
      </c>
      <c r="B1080" s="43" t="s">
        <v>3525</v>
      </c>
      <c r="C1080" s="44">
        <v>278</v>
      </c>
      <c r="D1080" s="41" t="s">
        <v>3526</v>
      </c>
      <c r="E1080" s="127">
        <v>6849</v>
      </c>
      <c r="F1080" s="28">
        <v>5479.2000000000007</v>
      </c>
      <c r="G1080" s="131"/>
      <c r="H1080" s="131"/>
      <c r="I1080" s="131"/>
      <c r="J1080" s="131"/>
      <c r="K1080" s="131"/>
      <c r="L1080" s="131"/>
      <c r="M1080" s="131"/>
      <c r="N1080" s="131"/>
      <c r="O1080" s="131"/>
      <c r="P1080" s="131"/>
      <c r="Q1080" s="131"/>
      <c r="R1080" s="131"/>
      <c r="S1080" s="131"/>
      <c r="T1080" s="131"/>
      <c r="U1080" s="131"/>
      <c r="V1080" s="131"/>
      <c r="W1080" s="131"/>
      <c r="X1080" s="131"/>
      <c r="Y1080" s="131"/>
      <c r="Z1080" s="131"/>
      <c r="AA1080" s="131"/>
      <c r="AB1080" s="131"/>
      <c r="AC1080" s="131"/>
      <c r="AD1080" s="131"/>
      <c r="AE1080" s="131"/>
      <c r="AF1080" s="131"/>
      <c r="AG1080" s="131"/>
      <c r="AH1080" s="131"/>
      <c r="AI1080" s="131"/>
      <c r="AJ1080" s="131"/>
      <c r="AK1080" s="131"/>
      <c r="AL1080" s="131"/>
      <c r="AM1080" s="131"/>
      <c r="AN1080" s="131"/>
      <c r="AO1080" s="131"/>
      <c r="AP1080" s="131"/>
      <c r="AQ1080" s="131"/>
      <c r="AR1080" s="131"/>
      <c r="AS1080" s="131"/>
    </row>
    <row r="1081" spans="1:45" s="46" customFormat="1" ht="12.75" customHeight="1">
      <c r="A1081" s="42" t="s">
        <v>3527</v>
      </c>
      <c r="B1081" s="43" t="s">
        <v>3528</v>
      </c>
      <c r="C1081" s="44">
        <v>278</v>
      </c>
      <c r="D1081" s="41" t="s">
        <v>3529</v>
      </c>
      <c r="E1081" s="127">
        <v>6849</v>
      </c>
      <c r="F1081" s="28">
        <v>5479.2000000000007</v>
      </c>
      <c r="G1081" s="131"/>
      <c r="H1081" s="131"/>
      <c r="I1081" s="131"/>
      <c r="J1081" s="131"/>
      <c r="K1081" s="131"/>
      <c r="L1081" s="131"/>
      <c r="M1081" s="131"/>
      <c r="N1081" s="131"/>
      <c r="O1081" s="131"/>
      <c r="P1081" s="131"/>
      <c r="Q1081" s="131"/>
      <c r="R1081" s="131"/>
      <c r="S1081" s="131"/>
      <c r="T1081" s="131"/>
      <c r="U1081" s="131"/>
      <c r="V1081" s="131"/>
      <c r="W1081" s="131"/>
      <c r="X1081" s="131"/>
      <c r="Y1081" s="131"/>
      <c r="Z1081" s="131"/>
      <c r="AA1081" s="131"/>
      <c r="AB1081" s="131"/>
      <c r="AC1081" s="131"/>
      <c r="AD1081" s="131"/>
      <c r="AE1081" s="131"/>
      <c r="AF1081" s="131"/>
      <c r="AG1081" s="131"/>
      <c r="AH1081" s="131"/>
      <c r="AI1081" s="131"/>
      <c r="AJ1081" s="131"/>
      <c r="AK1081" s="131"/>
      <c r="AL1081" s="131"/>
      <c r="AM1081" s="131"/>
      <c r="AN1081" s="131"/>
      <c r="AO1081" s="131"/>
      <c r="AP1081" s="131"/>
      <c r="AQ1081" s="131"/>
      <c r="AR1081" s="131"/>
      <c r="AS1081" s="131"/>
    </row>
    <row r="1082" spans="1:45" s="48" customFormat="1">
      <c r="A1082" s="42" t="s">
        <v>3530</v>
      </c>
      <c r="B1082" s="43" t="s">
        <v>3531</v>
      </c>
      <c r="C1082" s="44">
        <v>278</v>
      </c>
      <c r="D1082" s="47" t="s">
        <v>3532</v>
      </c>
      <c r="E1082" s="127">
        <v>6849</v>
      </c>
      <c r="F1082" s="28">
        <v>5479.2000000000007</v>
      </c>
      <c r="G1082" s="133"/>
      <c r="H1082" s="133"/>
      <c r="I1082" s="133"/>
      <c r="J1082" s="133"/>
      <c r="K1082" s="133"/>
      <c r="L1082" s="133"/>
      <c r="M1082" s="133"/>
      <c r="N1082" s="133"/>
      <c r="O1082" s="133"/>
      <c r="P1082" s="133"/>
      <c r="Q1082" s="133"/>
      <c r="R1082" s="133"/>
      <c r="S1082" s="133"/>
      <c r="T1082" s="133"/>
      <c r="U1082" s="133"/>
      <c r="V1082" s="133"/>
      <c r="W1082" s="133"/>
      <c r="X1082" s="133"/>
      <c r="Y1082" s="133"/>
      <c r="Z1082" s="133"/>
      <c r="AA1082" s="133"/>
      <c r="AB1082" s="133"/>
      <c r="AC1082" s="133"/>
      <c r="AD1082" s="133"/>
      <c r="AE1082" s="133"/>
      <c r="AF1082" s="133"/>
      <c r="AG1082" s="133"/>
      <c r="AH1082" s="133"/>
      <c r="AI1082" s="133"/>
      <c r="AJ1082" s="133"/>
      <c r="AK1082" s="133"/>
      <c r="AL1082" s="133"/>
      <c r="AM1082" s="133"/>
      <c r="AN1082" s="133"/>
      <c r="AO1082" s="133"/>
      <c r="AP1082" s="133"/>
      <c r="AQ1082" s="133"/>
      <c r="AR1082" s="133"/>
      <c r="AS1082" s="133"/>
    </row>
    <row r="1083" spans="1:45" s="48" customFormat="1">
      <c r="A1083" s="42" t="s">
        <v>3533</v>
      </c>
      <c r="B1083" s="43" t="s">
        <v>3534</v>
      </c>
      <c r="C1083" s="44">
        <v>278</v>
      </c>
      <c r="D1083" s="47" t="s">
        <v>3535</v>
      </c>
      <c r="E1083" s="127">
        <v>6849</v>
      </c>
      <c r="F1083" s="28">
        <v>5479.2000000000007</v>
      </c>
      <c r="G1083" s="133"/>
      <c r="H1083" s="133"/>
      <c r="I1083" s="133"/>
      <c r="J1083" s="133"/>
      <c r="K1083" s="133"/>
      <c r="L1083" s="133"/>
      <c r="M1083" s="133"/>
      <c r="N1083" s="133"/>
      <c r="O1083" s="133"/>
      <c r="P1083" s="133"/>
      <c r="Q1083" s="133"/>
      <c r="R1083" s="133"/>
      <c r="S1083" s="133"/>
      <c r="T1083" s="133"/>
      <c r="U1083" s="133"/>
      <c r="V1083" s="133"/>
      <c r="W1083" s="133"/>
      <c r="X1083" s="133"/>
      <c r="Y1083" s="133"/>
      <c r="Z1083" s="133"/>
      <c r="AA1083" s="133"/>
      <c r="AB1083" s="133"/>
      <c r="AC1083" s="133"/>
      <c r="AD1083" s="133"/>
      <c r="AE1083" s="133"/>
      <c r="AF1083" s="133"/>
      <c r="AG1083" s="133"/>
      <c r="AH1083" s="133"/>
      <c r="AI1083" s="133"/>
      <c r="AJ1083" s="133"/>
      <c r="AK1083" s="133"/>
      <c r="AL1083" s="133"/>
      <c r="AM1083" s="133"/>
      <c r="AN1083" s="133"/>
      <c r="AO1083" s="133"/>
      <c r="AP1083" s="133"/>
      <c r="AQ1083" s="133"/>
      <c r="AR1083" s="133"/>
      <c r="AS1083" s="133"/>
    </row>
    <row r="1084" spans="1:45" s="48" customFormat="1">
      <c r="A1084" s="42" t="s">
        <v>3536</v>
      </c>
      <c r="B1084" s="43" t="s">
        <v>3537</v>
      </c>
      <c r="C1084" s="44">
        <v>278</v>
      </c>
      <c r="D1084" s="47" t="s">
        <v>3538</v>
      </c>
      <c r="E1084" s="127">
        <v>6849</v>
      </c>
      <c r="F1084" s="28">
        <v>5479.2000000000007</v>
      </c>
      <c r="G1084" s="133"/>
      <c r="H1084" s="133"/>
      <c r="I1084" s="133"/>
      <c r="J1084" s="133"/>
      <c r="K1084" s="133"/>
      <c r="L1084" s="133"/>
      <c r="M1084" s="133"/>
      <c r="N1084" s="133"/>
      <c r="O1084" s="133"/>
      <c r="P1084" s="133"/>
      <c r="Q1084" s="133"/>
      <c r="R1084" s="133"/>
      <c r="S1084" s="133"/>
      <c r="T1084" s="133"/>
      <c r="U1084" s="133"/>
      <c r="V1084" s="133"/>
      <c r="W1084" s="133"/>
      <c r="X1084" s="133"/>
      <c r="Y1084" s="133"/>
      <c r="Z1084" s="133"/>
      <c r="AA1084" s="133"/>
      <c r="AB1084" s="133"/>
      <c r="AC1084" s="133"/>
      <c r="AD1084" s="133"/>
      <c r="AE1084" s="133"/>
      <c r="AF1084" s="133"/>
      <c r="AG1084" s="133"/>
      <c r="AH1084" s="133"/>
      <c r="AI1084" s="133"/>
      <c r="AJ1084" s="133"/>
      <c r="AK1084" s="133"/>
      <c r="AL1084" s="133"/>
      <c r="AM1084" s="133"/>
      <c r="AN1084" s="133"/>
      <c r="AO1084" s="133"/>
      <c r="AP1084" s="133"/>
      <c r="AQ1084" s="133"/>
      <c r="AR1084" s="133"/>
      <c r="AS1084" s="133"/>
    </row>
    <row r="1085" spans="1:45" s="48" customFormat="1">
      <c r="A1085" s="42" t="s">
        <v>3539</v>
      </c>
      <c r="B1085" s="43" t="s">
        <v>3540</v>
      </c>
      <c r="C1085" s="44">
        <v>278</v>
      </c>
      <c r="D1085" s="47" t="s">
        <v>3541</v>
      </c>
      <c r="E1085" s="127">
        <v>6849</v>
      </c>
      <c r="F1085" s="28">
        <v>5479.2000000000007</v>
      </c>
      <c r="G1085" s="133"/>
      <c r="H1085" s="133"/>
      <c r="I1085" s="133"/>
      <c r="J1085" s="133"/>
      <c r="K1085" s="133"/>
      <c r="L1085" s="133"/>
      <c r="M1085" s="133"/>
      <c r="N1085" s="133"/>
      <c r="O1085" s="133"/>
      <c r="P1085" s="133"/>
      <c r="Q1085" s="133"/>
      <c r="R1085" s="133"/>
      <c r="S1085" s="133"/>
      <c r="T1085" s="133"/>
      <c r="U1085" s="133"/>
      <c r="V1085" s="133"/>
      <c r="W1085" s="133"/>
      <c r="X1085" s="133"/>
      <c r="Y1085" s="133"/>
      <c r="Z1085" s="133"/>
      <c r="AA1085" s="133"/>
      <c r="AB1085" s="133"/>
      <c r="AC1085" s="133"/>
      <c r="AD1085" s="133"/>
      <c r="AE1085" s="133"/>
      <c r="AF1085" s="133"/>
      <c r="AG1085" s="133"/>
      <c r="AH1085" s="133"/>
      <c r="AI1085" s="133"/>
      <c r="AJ1085" s="133"/>
      <c r="AK1085" s="133"/>
      <c r="AL1085" s="133"/>
      <c r="AM1085" s="133"/>
      <c r="AN1085" s="133"/>
      <c r="AO1085" s="133"/>
      <c r="AP1085" s="133"/>
      <c r="AQ1085" s="133"/>
      <c r="AR1085" s="133"/>
      <c r="AS1085" s="133"/>
    </row>
    <row r="1086" spans="1:45" s="48" customFormat="1">
      <c r="A1086" s="42" t="s">
        <v>3542</v>
      </c>
      <c r="B1086" s="43" t="s">
        <v>3543</v>
      </c>
      <c r="C1086" s="44">
        <v>278</v>
      </c>
      <c r="D1086" s="47" t="s">
        <v>3544</v>
      </c>
      <c r="E1086" s="127">
        <v>6849</v>
      </c>
      <c r="F1086" s="28">
        <v>5479.2000000000007</v>
      </c>
      <c r="G1086" s="133"/>
      <c r="H1086" s="133"/>
      <c r="I1086" s="133"/>
      <c r="J1086" s="133"/>
      <c r="K1086" s="133"/>
      <c r="L1086" s="133"/>
      <c r="M1086" s="133"/>
      <c r="N1086" s="133"/>
      <c r="O1086" s="133"/>
      <c r="P1086" s="133"/>
      <c r="Q1086" s="133"/>
      <c r="R1086" s="133"/>
      <c r="S1086" s="133"/>
      <c r="T1086" s="133"/>
      <c r="U1086" s="133"/>
      <c r="V1086" s="133"/>
      <c r="W1086" s="133"/>
      <c r="X1086" s="133"/>
      <c r="Y1086" s="133"/>
      <c r="Z1086" s="133"/>
      <c r="AA1086" s="133"/>
      <c r="AB1086" s="133"/>
      <c r="AC1086" s="133"/>
      <c r="AD1086" s="133"/>
      <c r="AE1086" s="133"/>
      <c r="AF1086" s="133"/>
      <c r="AG1086" s="133"/>
      <c r="AH1086" s="133"/>
      <c r="AI1086" s="133"/>
      <c r="AJ1086" s="133"/>
      <c r="AK1086" s="133"/>
      <c r="AL1086" s="133"/>
      <c r="AM1086" s="133"/>
      <c r="AN1086" s="133"/>
      <c r="AO1086" s="133"/>
      <c r="AP1086" s="133"/>
      <c r="AQ1086" s="133"/>
      <c r="AR1086" s="133"/>
      <c r="AS1086" s="133"/>
    </row>
    <row r="1087" spans="1:45" s="48" customFormat="1">
      <c r="A1087" s="42" t="s">
        <v>3545</v>
      </c>
      <c r="B1087" s="43" t="s">
        <v>3546</v>
      </c>
      <c r="C1087" s="44">
        <v>278</v>
      </c>
      <c r="D1087" s="47" t="s">
        <v>3547</v>
      </c>
      <c r="E1087" s="127">
        <v>6849</v>
      </c>
      <c r="F1087" s="28">
        <v>5479.2000000000007</v>
      </c>
      <c r="G1087" s="133"/>
      <c r="H1087" s="133"/>
      <c r="I1087" s="133"/>
      <c r="J1087" s="133"/>
      <c r="K1087" s="133"/>
      <c r="L1087" s="133"/>
      <c r="M1087" s="133"/>
      <c r="N1087" s="133"/>
      <c r="O1087" s="133"/>
      <c r="P1087" s="133"/>
      <c r="Q1087" s="133"/>
      <c r="R1087" s="133"/>
      <c r="S1087" s="133"/>
      <c r="T1087" s="133"/>
      <c r="U1087" s="133"/>
      <c r="V1087" s="133"/>
      <c r="W1087" s="133"/>
      <c r="X1087" s="133"/>
      <c r="Y1087" s="133"/>
      <c r="Z1087" s="133"/>
      <c r="AA1087" s="133"/>
      <c r="AB1087" s="133"/>
      <c r="AC1087" s="133"/>
      <c r="AD1087" s="133"/>
      <c r="AE1087" s="133"/>
      <c r="AF1087" s="133"/>
      <c r="AG1087" s="133"/>
      <c r="AH1087" s="133"/>
      <c r="AI1087" s="133"/>
      <c r="AJ1087" s="133"/>
      <c r="AK1087" s="133"/>
      <c r="AL1087" s="133"/>
      <c r="AM1087" s="133"/>
      <c r="AN1087" s="133"/>
      <c r="AO1087" s="133"/>
      <c r="AP1087" s="133"/>
      <c r="AQ1087" s="133"/>
      <c r="AR1087" s="133"/>
      <c r="AS1087" s="133"/>
    </row>
    <row r="1088" spans="1:45" s="48" customFormat="1">
      <c r="A1088" s="42" t="s">
        <v>3548</v>
      </c>
      <c r="B1088" s="43" t="s">
        <v>3549</v>
      </c>
      <c r="C1088" s="44">
        <v>278</v>
      </c>
      <c r="D1088" s="47" t="s">
        <v>3550</v>
      </c>
      <c r="E1088" s="127">
        <v>6849</v>
      </c>
      <c r="F1088" s="28">
        <v>5479.2000000000007</v>
      </c>
      <c r="G1088" s="133"/>
      <c r="H1088" s="133"/>
      <c r="I1088" s="133"/>
      <c r="J1088" s="133"/>
      <c r="K1088" s="133"/>
      <c r="L1088" s="133"/>
      <c r="M1088" s="133"/>
      <c r="N1088" s="133"/>
      <c r="O1088" s="133"/>
      <c r="P1088" s="133"/>
      <c r="Q1088" s="133"/>
      <c r="R1088" s="133"/>
      <c r="S1088" s="133"/>
      <c r="T1088" s="133"/>
      <c r="U1088" s="133"/>
      <c r="V1088" s="133"/>
      <c r="W1088" s="133"/>
      <c r="X1088" s="133"/>
      <c r="Y1088" s="133"/>
      <c r="Z1088" s="133"/>
      <c r="AA1088" s="133"/>
      <c r="AB1088" s="133"/>
      <c r="AC1088" s="133"/>
      <c r="AD1088" s="133"/>
      <c r="AE1088" s="133"/>
      <c r="AF1088" s="133"/>
      <c r="AG1088" s="133"/>
      <c r="AH1088" s="133"/>
      <c r="AI1088" s="133"/>
      <c r="AJ1088" s="133"/>
      <c r="AK1088" s="133"/>
      <c r="AL1088" s="133"/>
      <c r="AM1088" s="133"/>
      <c r="AN1088" s="133"/>
      <c r="AO1088" s="133"/>
      <c r="AP1088" s="133"/>
      <c r="AQ1088" s="133"/>
      <c r="AR1088" s="133"/>
      <c r="AS1088" s="133"/>
    </row>
    <row r="1089" spans="1:45" s="48" customFormat="1">
      <c r="A1089" s="42" t="s">
        <v>3551</v>
      </c>
      <c r="B1089" s="43" t="s">
        <v>3552</v>
      </c>
      <c r="C1089" s="44">
        <v>278</v>
      </c>
      <c r="D1089" s="47" t="s">
        <v>3553</v>
      </c>
      <c r="E1089" s="127">
        <v>6849</v>
      </c>
      <c r="F1089" s="28">
        <v>5479.2000000000007</v>
      </c>
      <c r="G1089" s="133"/>
      <c r="H1089" s="133"/>
      <c r="I1089" s="133"/>
      <c r="J1089" s="133"/>
      <c r="K1089" s="133"/>
      <c r="L1089" s="133"/>
      <c r="M1089" s="133"/>
      <c r="N1089" s="133"/>
      <c r="O1089" s="133"/>
      <c r="P1089" s="133"/>
      <c r="Q1089" s="133"/>
      <c r="R1089" s="133"/>
      <c r="S1089" s="133"/>
      <c r="T1089" s="133"/>
      <c r="U1089" s="133"/>
      <c r="V1089" s="133"/>
      <c r="W1089" s="133"/>
      <c r="X1089" s="133"/>
      <c r="Y1089" s="133"/>
      <c r="Z1089" s="133"/>
      <c r="AA1089" s="133"/>
      <c r="AB1089" s="133"/>
      <c r="AC1089" s="133"/>
      <c r="AD1089" s="133"/>
      <c r="AE1089" s="133"/>
      <c r="AF1089" s="133"/>
      <c r="AG1089" s="133"/>
      <c r="AH1089" s="133"/>
      <c r="AI1089" s="133"/>
      <c r="AJ1089" s="133"/>
      <c r="AK1089" s="133"/>
      <c r="AL1089" s="133"/>
      <c r="AM1089" s="133"/>
      <c r="AN1089" s="133"/>
      <c r="AO1089" s="133"/>
      <c r="AP1089" s="133"/>
      <c r="AQ1089" s="133"/>
      <c r="AR1089" s="133"/>
      <c r="AS1089" s="133"/>
    </row>
    <row r="1090" spans="1:45" s="48" customFormat="1">
      <c r="A1090" s="42" t="s">
        <v>3554</v>
      </c>
      <c r="B1090" s="43" t="s">
        <v>3555</v>
      </c>
      <c r="C1090" s="44">
        <v>278</v>
      </c>
      <c r="D1090" s="47" t="s">
        <v>3556</v>
      </c>
      <c r="E1090" s="127">
        <v>6849</v>
      </c>
      <c r="F1090" s="28">
        <v>5479.2000000000007</v>
      </c>
      <c r="G1090" s="133"/>
      <c r="H1090" s="133"/>
      <c r="I1090" s="133"/>
      <c r="J1090" s="133"/>
      <c r="K1090" s="133"/>
      <c r="L1090" s="133"/>
      <c r="M1090" s="133"/>
      <c r="N1090" s="133"/>
      <c r="O1090" s="133"/>
      <c r="P1090" s="133"/>
      <c r="Q1090" s="133"/>
      <c r="R1090" s="133"/>
      <c r="S1090" s="133"/>
      <c r="T1090" s="133"/>
      <c r="U1090" s="133"/>
      <c r="V1090" s="133"/>
      <c r="W1090" s="133"/>
      <c r="X1090" s="133"/>
      <c r="Y1090" s="133"/>
      <c r="Z1090" s="133"/>
      <c r="AA1090" s="133"/>
      <c r="AB1090" s="133"/>
      <c r="AC1090" s="133"/>
      <c r="AD1090" s="133"/>
      <c r="AE1090" s="133"/>
      <c r="AF1090" s="133"/>
      <c r="AG1090" s="133"/>
      <c r="AH1090" s="133"/>
      <c r="AI1090" s="133"/>
      <c r="AJ1090" s="133"/>
      <c r="AK1090" s="133"/>
      <c r="AL1090" s="133"/>
      <c r="AM1090" s="133"/>
      <c r="AN1090" s="133"/>
      <c r="AO1090" s="133"/>
      <c r="AP1090" s="133"/>
      <c r="AQ1090" s="133"/>
      <c r="AR1090" s="133"/>
      <c r="AS1090" s="133"/>
    </row>
    <row r="1091" spans="1:45" s="48" customFormat="1">
      <c r="A1091" s="42" t="s">
        <v>3557</v>
      </c>
      <c r="B1091" s="43" t="s">
        <v>3558</v>
      </c>
      <c r="C1091" s="44">
        <v>278</v>
      </c>
      <c r="D1091" s="47" t="s">
        <v>3559</v>
      </c>
      <c r="E1091" s="127">
        <v>6849</v>
      </c>
      <c r="F1091" s="28">
        <v>5479.2000000000007</v>
      </c>
      <c r="G1091" s="133"/>
      <c r="H1091" s="133"/>
      <c r="I1091" s="133"/>
      <c r="J1091" s="133"/>
      <c r="K1091" s="133"/>
      <c r="L1091" s="133"/>
      <c r="M1091" s="133"/>
      <c r="N1091" s="133"/>
      <c r="O1091" s="133"/>
      <c r="P1091" s="133"/>
      <c r="Q1091" s="133"/>
      <c r="R1091" s="133"/>
      <c r="S1091" s="133"/>
      <c r="T1091" s="133"/>
      <c r="U1091" s="133"/>
      <c r="V1091" s="133"/>
      <c r="W1091" s="133"/>
      <c r="X1091" s="133"/>
      <c r="Y1091" s="133"/>
      <c r="Z1091" s="133"/>
      <c r="AA1091" s="133"/>
      <c r="AB1091" s="133"/>
      <c r="AC1091" s="133"/>
      <c r="AD1091" s="133"/>
      <c r="AE1091" s="133"/>
      <c r="AF1091" s="133"/>
      <c r="AG1091" s="133"/>
      <c r="AH1091" s="133"/>
      <c r="AI1091" s="133"/>
      <c r="AJ1091" s="133"/>
      <c r="AK1091" s="133"/>
      <c r="AL1091" s="133"/>
      <c r="AM1091" s="133"/>
      <c r="AN1091" s="133"/>
      <c r="AO1091" s="133"/>
      <c r="AP1091" s="133"/>
      <c r="AQ1091" s="133"/>
      <c r="AR1091" s="133"/>
      <c r="AS1091" s="133"/>
    </row>
    <row r="1092" spans="1:45" s="48" customFormat="1">
      <c r="A1092" s="42" t="s">
        <v>3560</v>
      </c>
      <c r="B1092" s="43" t="s">
        <v>3561</v>
      </c>
      <c r="C1092" s="44">
        <v>278</v>
      </c>
      <c r="D1092" s="47" t="s">
        <v>3562</v>
      </c>
      <c r="E1092" s="127">
        <v>6849</v>
      </c>
      <c r="F1092" s="28">
        <v>5479.2000000000007</v>
      </c>
      <c r="G1092" s="133"/>
      <c r="H1092" s="133"/>
      <c r="I1092" s="133"/>
      <c r="J1092" s="133"/>
      <c r="K1092" s="133"/>
      <c r="L1092" s="133"/>
      <c r="M1092" s="133"/>
      <c r="N1092" s="133"/>
      <c r="O1092" s="133"/>
      <c r="P1092" s="133"/>
      <c r="Q1092" s="133"/>
      <c r="R1092" s="133"/>
      <c r="S1092" s="133"/>
      <c r="T1092" s="133"/>
      <c r="U1092" s="133"/>
      <c r="V1092" s="133"/>
      <c r="W1092" s="133"/>
      <c r="X1092" s="133"/>
      <c r="Y1092" s="133"/>
      <c r="Z1092" s="133"/>
      <c r="AA1092" s="133"/>
      <c r="AB1092" s="133"/>
      <c r="AC1092" s="133"/>
      <c r="AD1092" s="133"/>
      <c r="AE1092" s="133"/>
      <c r="AF1092" s="133"/>
      <c r="AG1092" s="133"/>
      <c r="AH1092" s="133"/>
      <c r="AI1092" s="133"/>
      <c r="AJ1092" s="133"/>
      <c r="AK1092" s="133"/>
      <c r="AL1092" s="133"/>
      <c r="AM1092" s="133"/>
      <c r="AN1092" s="133"/>
      <c r="AO1092" s="133"/>
      <c r="AP1092" s="133"/>
      <c r="AQ1092" s="133"/>
      <c r="AR1092" s="133"/>
      <c r="AS1092" s="133"/>
    </row>
    <row r="1093" spans="1:45" s="48" customFormat="1">
      <c r="A1093" s="42" t="s">
        <v>3563</v>
      </c>
      <c r="B1093" s="43" t="s">
        <v>3564</v>
      </c>
      <c r="C1093" s="44">
        <v>278</v>
      </c>
      <c r="D1093" s="47" t="s">
        <v>3565</v>
      </c>
      <c r="E1093" s="127">
        <v>6849</v>
      </c>
      <c r="F1093" s="28">
        <v>5479.2000000000007</v>
      </c>
      <c r="G1093" s="133"/>
      <c r="H1093" s="133"/>
      <c r="I1093" s="133"/>
      <c r="J1093" s="133"/>
      <c r="K1093" s="133"/>
      <c r="L1093" s="133"/>
      <c r="M1093" s="133"/>
      <c r="N1093" s="133"/>
      <c r="O1093" s="133"/>
      <c r="P1093" s="133"/>
      <c r="Q1093" s="133"/>
      <c r="R1093" s="133"/>
      <c r="S1093" s="133"/>
      <c r="T1093" s="133"/>
      <c r="U1093" s="133"/>
      <c r="V1093" s="133"/>
      <c r="W1093" s="133"/>
      <c r="X1093" s="133"/>
      <c r="Y1093" s="133"/>
      <c r="Z1093" s="133"/>
      <c r="AA1093" s="133"/>
      <c r="AB1093" s="133"/>
      <c r="AC1093" s="133"/>
      <c r="AD1093" s="133"/>
      <c r="AE1093" s="133"/>
      <c r="AF1093" s="133"/>
      <c r="AG1093" s="133"/>
      <c r="AH1093" s="133"/>
      <c r="AI1093" s="133"/>
      <c r="AJ1093" s="133"/>
      <c r="AK1093" s="133"/>
      <c r="AL1093" s="133"/>
      <c r="AM1093" s="133"/>
      <c r="AN1093" s="133"/>
      <c r="AO1093" s="133"/>
      <c r="AP1093" s="133"/>
      <c r="AQ1093" s="133"/>
      <c r="AR1093" s="133"/>
      <c r="AS1093" s="133"/>
    </row>
    <row r="1094" spans="1:45" s="48" customFormat="1">
      <c r="A1094" s="42" t="s">
        <v>3566</v>
      </c>
      <c r="B1094" s="43" t="s">
        <v>3567</v>
      </c>
      <c r="C1094" s="44">
        <v>278</v>
      </c>
      <c r="D1094" s="47" t="s">
        <v>3568</v>
      </c>
      <c r="E1094" s="127">
        <v>6849</v>
      </c>
      <c r="F1094" s="28">
        <v>5479.2000000000007</v>
      </c>
      <c r="G1094" s="133"/>
      <c r="H1094" s="133"/>
      <c r="I1094" s="133"/>
      <c r="J1094" s="133"/>
      <c r="K1094" s="133"/>
      <c r="L1094" s="133"/>
      <c r="M1094" s="133"/>
      <c r="N1094" s="133"/>
      <c r="O1094" s="133"/>
      <c r="P1094" s="133"/>
      <c r="Q1094" s="133"/>
      <c r="R1094" s="133"/>
      <c r="S1094" s="133"/>
      <c r="T1094" s="133"/>
      <c r="U1094" s="133"/>
      <c r="V1094" s="133"/>
      <c r="W1094" s="133"/>
      <c r="X1094" s="133"/>
      <c r="Y1094" s="133"/>
      <c r="Z1094" s="133"/>
      <c r="AA1094" s="133"/>
      <c r="AB1094" s="133"/>
      <c r="AC1094" s="133"/>
      <c r="AD1094" s="133"/>
      <c r="AE1094" s="133"/>
      <c r="AF1094" s="133"/>
      <c r="AG1094" s="133"/>
      <c r="AH1094" s="133"/>
      <c r="AI1094" s="133"/>
      <c r="AJ1094" s="133"/>
      <c r="AK1094" s="133"/>
      <c r="AL1094" s="133"/>
      <c r="AM1094" s="133"/>
      <c r="AN1094" s="133"/>
      <c r="AO1094" s="133"/>
      <c r="AP1094" s="133"/>
      <c r="AQ1094" s="133"/>
      <c r="AR1094" s="133"/>
      <c r="AS1094" s="133"/>
    </row>
    <row r="1095" spans="1:45" s="48" customFormat="1">
      <c r="A1095" s="42" t="s">
        <v>3569</v>
      </c>
      <c r="B1095" s="43" t="s">
        <v>3570</v>
      </c>
      <c r="C1095" s="44">
        <v>278</v>
      </c>
      <c r="D1095" s="47" t="s">
        <v>3571</v>
      </c>
      <c r="E1095" s="127">
        <v>6849</v>
      </c>
      <c r="F1095" s="28">
        <v>5479.2000000000007</v>
      </c>
      <c r="G1095" s="133"/>
      <c r="H1095" s="133"/>
      <c r="I1095" s="133"/>
      <c r="J1095" s="133"/>
      <c r="K1095" s="133"/>
      <c r="L1095" s="133"/>
      <c r="M1095" s="133"/>
      <c r="N1095" s="133"/>
      <c r="O1095" s="133"/>
      <c r="P1095" s="133"/>
      <c r="Q1095" s="133"/>
      <c r="R1095" s="133"/>
      <c r="S1095" s="133"/>
      <c r="T1095" s="133"/>
      <c r="U1095" s="133"/>
      <c r="V1095" s="133"/>
      <c r="W1095" s="133"/>
      <c r="X1095" s="133"/>
      <c r="Y1095" s="133"/>
      <c r="Z1095" s="133"/>
      <c r="AA1095" s="133"/>
      <c r="AB1095" s="133"/>
      <c r="AC1095" s="133"/>
      <c r="AD1095" s="133"/>
      <c r="AE1095" s="133"/>
      <c r="AF1095" s="133"/>
      <c r="AG1095" s="133"/>
      <c r="AH1095" s="133"/>
      <c r="AI1095" s="133"/>
      <c r="AJ1095" s="133"/>
      <c r="AK1095" s="133"/>
      <c r="AL1095" s="133"/>
      <c r="AM1095" s="133"/>
      <c r="AN1095" s="133"/>
      <c r="AO1095" s="133"/>
      <c r="AP1095" s="133"/>
      <c r="AQ1095" s="133"/>
      <c r="AR1095" s="133"/>
      <c r="AS1095" s="133"/>
    </row>
    <row r="1096" spans="1:45" s="46" customFormat="1" ht="12.75" customHeight="1">
      <c r="A1096" s="42" t="s">
        <v>3572</v>
      </c>
      <c r="B1096" s="43" t="s">
        <v>3573</v>
      </c>
      <c r="C1096" s="44">
        <v>424</v>
      </c>
      <c r="D1096" s="44">
        <v>800284022619</v>
      </c>
      <c r="E1096" s="127">
        <v>8399</v>
      </c>
      <c r="F1096" s="28">
        <v>6719.2000000000007</v>
      </c>
      <c r="G1096" s="131"/>
      <c r="H1096" s="131"/>
      <c r="I1096" s="131"/>
      <c r="J1096" s="131"/>
      <c r="K1096" s="131"/>
      <c r="L1096" s="131"/>
      <c r="M1096" s="131"/>
      <c r="N1096" s="131"/>
      <c r="O1096" s="131"/>
      <c r="P1096" s="131"/>
      <c r="Q1096" s="131"/>
      <c r="R1096" s="131"/>
      <c r="S1096" s="131"/>
      <c r="T1096" s="131"/>
      <c r="U1096" s="131"/>
      <c r="V1096" s="131"/>
      <c r="W1096" s="131"/>
      <c r="X1096" s="131"/>
      <c r="Y1096" s="131"/>
      <c r="Z1096" s="131"/>
      <c r="AA1096" s="131"/>
      <c r="AB1096" s="131"/>
      <c r="AC1096" s="131"/>
      <c r="AD1096" s="131"/>
      <c r="AE1096" s="131"/>
      <c r="AF1096" s="131"/>
      <c r="AG1096" s="131"/>
      <c r="AH1096" s="131"/>
      <c r="AI1096" s="131"/>
      <c r="AJ1096" s="131"/>
      <c r="AK1096" s="131"/>
      <c r="AL1096" s="131"/>
      <c r="AM1096" s="131"/>
      <c r="AN1096" s="131"/>
      <c r="AO1096" s="131"/>
      <c r="AP1096" s="131"/>
      <c r="AQ1096" s="131"/>
      <c r="AR1096" s="131"/>
      <c r="AS1096" s="131"/>
    </row>
    <row r="1097" spans="1:45" s="46" customFormat="1" ht="12.75" customHeight="1">
      <c r="A1097" s="42" t="s">
        <v>3574</v>
      </c>
      <c r="B1097" s="43" t="s">
        <v>3575</v>
      </c>
      <c r="C1097" s="44">
        <v>424</v>
      </c>
      <c r="D1097" s="41" t="s">
        <v>3576</v>
      </c>
      <c r="E1097" s="127">
        <v>10199</v>
      </c>
      <c r="F1097" s="28">
        <v>8159.2000000000007</v>
      </c>
      <c r="G1097" s="131"/>
      <c r="H1097" s="131"/>
      <c r="I1097" s="131"/>
      <c r="J1097" s="131"/>
      <c r="K1097" s="131"/>
      <c r="L1097" s="131"/>
      <c r="M1097" s="131"/>
      <c r="N1097" s="131"/>
      <c r="O1097" s="131"/>
      <c r="P1097" s="131"/>
      <c r="Q1097" s="131"/>
      <c r="R1097" s="131"/>
      <c r="S1097" s="131"/>
      <c r="T1097" s="131"/>
      <c r="U1097" s="131"/>
      <c r="V1097" s="131"/>
      <c r="W1097" s="131"/>
      <c r="X1097" s="131"/>
      <c r="Y1097" s="131"/>
      <c r="Z1097" s="131"/>
      <c r="AA1097" s="131"/>
      <c r="AB1097" s="131"/>
      <c r="AC1097" s="131"/>
      <c r="AD1097" s="131"/>
      <c r="AE1097" s="131"/>
      <c r="AF1097" s="131"/>
      <c r="AG1097" s="131"/>
      <c r="AH1097" s="131"/>
      <c r="AI1097" s="131"/>
      <c r="AJ1097" s="131"/>
      <c r="AK1097" s="131"/>
      <c r="AL1097" s="131"/>
      <c r="AM1097" s="131"/>
      <c r="AN1097" s="131"/>
      <c r="AO1097" s="131"/>
      <c r="AP1097" s="131"/>
      <c r="AQ1097" s="131"/>
      <c r="AR1097" s="131"/>
      <c r="AS1097" s="131"/>
    </row>
    <row r="1098" spans="1:45" s="46" customFormat="1" ht="12.75" customHeight="1">
      <c r="A1098" s="42" t="s">
        <v>3577</v>
      </c>
      <c r="B1098" s="43" t="s">
        <v>3578</v>
      </c>
      <c r="C1098" s="44">
        <v>424</v>
      </c>
      <c r="D1098" s="41" t="s">
        <v>3579</v>
      </c>
      <c r="E1098" s="127">
        <v>10199</v>
      </c>
      <c r="F1098" s="28">
        <v>8159.2000000000007</v>
      </c>
      <c r="G1098" s="131"/>
      <c r="H1098" s="131"/>
      <c r="I1098" s="131"/>
      <c r="J1098" s="131"/>
      <c r="K1098" s="131"/>
      <c r="L1098" s="131"/>
      <c r="M1098" s="131"/>
      <c r="N1098" s="131"/>
      <c r="O1098" s="131"/>
      <c r="P1098" s="131"/>
      <c r="Q1098" s="131"/>
      <c r="R1098" s="131"/>
      <c r="S1098" s="131"/>
      <c r="T1098" s="131"/>
      <c r="U1098" s="131"/>
      <c r="V1098" s="131"/>
      <c r="W1098" s="131"/>
      <c r="X1098" s="131"/>
      <c r="Y1098" s="131"/>
      <c r="Z1098" s="131"/>
      <c r="AA1098" s="131"/>
      <c r="AB1098" s="131"/>
      <c r="AC1098" s="131"/>
      <c r="AD1098" s="131"/>
      <c r="AE1098" s="131"/>
      <c r="AF1098" s="131"/>
      <c r="AG1098" s="131"/>
      <c r="AH1098" s="131"/>
      <c r="AI1098" s="131"/>
      <c r="AJ1098" s="131"/>
      <c r="AK1098" s="131"/>
      <c r="AL1098" s="131"/>
      <c r="AM1098" s="131"/>
      <c r="AN1098" s="131"/>
      <c r="AO1098" s="131"/>
      <c r="AP1098" s="131"/>
      <c r="AQ1098" s="131"/>
      <c r="AR1098" s="131"/>
      <c r="AS1098" s="131"/>
    </row>
    <row r="1099" spans="1:45" s="46" customFormat="1" ht="12.75" customHeight="1">
      <c r="A1099" s="42" t="s">
        <v>3580</v>
      </c>
      <c r="B1099" s="43" t="s">
        <v>3581</v>
      </c>
      <c r="C1099" s="44">
        <v>424</v>
      </c>
      <c r="D1099" s="41" t="s">
        <v>3582</v>
      </c>
      <c r="E1099" s="127">
        <v>10199</v>
      </c>
      <c r="F1099" s="28">
        <v>8159.2000000000007</v>
      </c>
      <c r="G1099" s="131"/>
      <c r="H1099" s="131"/>
      <c r="I1099" s="131"/>
      <c r="J1099" s="131"/>
      <c r="K1099" s="131"/>
      <c r="L1099" s="131"/>
      <c r="M1099" s="131"/>
      <c r="N1099" s="131"/>
      <c r="O1099" s="131"/>
      <c r="P1099" s="131"/>
      <c r="Q1099" s="131"/>
      <c r="R1099" s="131"/>
      <c r="S1099" s="131"/>
      <c r="T1099" s="131"/>
      <c r="U1099" s="131"/>
      <c r="V1099" s="131"/>
      <c r="W1099" s="131"/>
      <c r="X1099" s="131"/>
      <c r="Y1099" s="131"/>
      <c r="Z1099" s="131"/>
      <c r="AA1099" s="131"/>
      <c r="AB1099" s="131"/>
      <c r="AC1099" s="131"/>
      <c r="AD1099" s="131"/>
      <c r="AE1099" s="131"/>
      <c r="AF1099" s="131"/>
      <c r="AG1099" s="131"/>
      <c r="AH1099" s="131"/>
      <c r="AI1099" s="131"/>
      <c r="AJ1099" s="131"/>
      <c r="AK1099" s="131"/>
      <c r="AL1099" s="131"/>
      <c r="AM1099" s="131"/>
      <c r="AN1099" s="131"/>
      <c r="AO1099" s="131"/>
      <c r="AP1099" s="131"/>
      <c r="AQ1099" s="131"/>
      <c r="AR1099" s="131"/>
      <c r="AS1099" s="131"/>
    </row>
    <row r="1100" spans="1:45" s="46" customFormat="1" ht="12.75" customHeight="1">
      <c r="A1100" s="42" t="s">
        <v>3583</v>
      </c>
      <c r="B1100" s="43" t="s">
        <v>3584</v>
      </c>
      <c r="C1100" s="44">
        <v>424</v>
      </c>
      <c r="D1100" s="41" t="s">
        <v>3585</v>
      </c>
      <c r="E1100" s="127">
        <v>10199</v>
      </c>
      <c r="F1100" s="28">
        <v>8159.2000000000007</v>
      </c>
      <c r="G1100" s="131"/>
      <c r="H1100" s="131"/>
      <c r="I1100" s="131"/>
      <c r="J1100" s="131"/>
      <c r="K1100" s="131"/>
      <c r="L1100" s="131"/>
      <c r="M1100" s="131"/>
      <c r="N1100" s="131"/>
      <c r="O1100" s="131"/>
      <c r="P1100" s="131"/>
      <c r="Q1100" s="131"/>
      <c r="R1100" s="131"/>
      <c r="S1100" s="131"/>
      <c r="T1100" s="131"/>
      <c r="U1100" s="131"/>
      <c r="V1100" s="131"/>
      <c r="W1100" s="131"/>
      <c r="X1100" s="131"/>
      <c r="Y1100" s="131"/>
      <c r="Z1100" s="131"/>
      <c r="AA1100" s="131"/>
      <c r="AB1100" s="131"/>
      <c r="AC1100" s="131"/>
      <c r="AD1100" s="131"/>
      <c r="AE1100" s="131"/>
      <c r="AF1100" s="131"/>
      <c r="AG1100" s="131"/>
      <c r="AH1100" s="131"/>
      <c r="AI1100" s="131"/>
      <c r="AJ1100" s="131"/>
      <c r="AK1100" s="131"/>
      <c r="AL1100" s="131"/>
      <c r="AM1100" s="131"/>
      <c r="AN1100" s="131"/>
      <c r="AO1100" s="131"/>
      <c r="AP1100" s="131"/>
      <c r="AQ1100" s="131"/>
      <c r="AR1100" s="131"/>
      <c r="AS1100" s="131"/>
    </row>
    <row r="1101" spans="1:45" s="48" customFormat="1">
      <c r="A1101" s="42" t="s">
        <v>3586</v>
      </c>
      <c r="B1101" s="43" t="s">
        <v>3587</v>
      </c>
      <c r="C1101" s="44">
        <v>424</v>
      </c>
      <c r="D1101" s="47" t="s">
        <v>3588</v>
      </c>
      <c r="E1101" s="127">
        <v>10199</v>
      </c>
      <c r="F1101" s="28">
        <v>8159.2000000000007</v>
      </c>
      <c r="G1101" s="133"/>
      <c r="H1101" s="133"/>
      <c r="I1101" s="133"/>
      <c r="J1101" s="133"/>
      <c r="K1101" s="133"/>
      <c r="L1101" s="133"/>
      <c r="M1101" s="133"/>
      <c r="N1101" s="133"/>
      <c r="O1101" s="133"/>
      <c r="P1101" s="133"/>
      <c r="Q1101" s="133"/>
      <c r="R1101" s="133"/>
      <c r="S1101" s="133"/>
      <c r="T1101" s="133"/>
      <c r="U1101" s="133"/>
      <c r="V1101" s="133"/>
      <c r="W1101" s="133"/>
      <c r="X1101" s="133"/>
      <c r="Y1101" s="133"/>
      <c r="Z1101" s="133"/>
      <c r="AA1101" s="133"/>
      <c r="AB1101" s="133"/>
      <c r="AC1101" s="133"/>
      <c r="AD1101" s="133"/>
      <c r="AE1101" s="133"/>
      <c r="AF1101" s="133"/>
      <c r="AG1101" s="133"/>
      <c r="AH1101" s="133"/>
      <c r="AI1101" s="133"/>
      <c r="AJ1101" s="133"/>
      <c r="AK1101" s="133"/>
      <c r="AL1101" s="133"/>
      <c r="AM1101" s="133"/>
      <c r="AN1101" s="133"/>
      <c r="AO1101" s="133"/>
      <c r="AP1101" s="133"/>
      <c r="AQ1101" s="133"/>
      <c r="AR1101" s="133"/>
      <c r="AS1101" s="133"/>
    </row>
    <row r="1102" spans="1:45" s="48" customFormat="1">
      <c r="A1102" s="42" t="s">
        <v>3589</v>
      </c>
      <c r="B1102" s="43" t="s">
        <v>3590</v>
      </c>
      <c r="C1102" s="44">
        <v>424</v>
      </c>
      <c r="D1102" s="47" t="s">
        <v>3591</v>
      </c>
      <c r="E1102" s="127">
        <v>10199</v>
      </c>
      <c r="F1102" s="28">
        <v>8159.2000000000007</v>
      </c>
      <c r="G1102" s="133"/>
      <c r="H1102" s="133"/>
      <c r="I1102" s="133"/>
      <c r="J1102" s="133"/>
      <c r="K1102" s="133"/>
      <c r="L1102" s="133"/>
      <c r="M1102" s="133"/>
      <c r="N1102" s="133"/>
      <c r="O1102" s="133"/>
      <c r="P1102" s="133"/>
      <c r="Q1102" s="133"/>
      <c r="R1102" s="133"/>
      <c r="S1102" s="133"/>
      <c r="T1102" s="133"/>
      <c r="U1102" s="133"/>
      <c r="V1102" s="133"/>
      <c r="W1102" s="133"/>
      <c r="X1102" s="133"/>
      <c r="Y1102" s="133"/>
      <c r="Z1102" s="133"/>
      <c r="AA1102" s="133"/>
      <c r="AB1102" s="133"/>
      <c r="AC1102" s="133"/>
      <c r="AD1102" s="133"/>
      <c r="AE1102" s="133"/>
      <c r="AF1102" s="133"/>
      <c r="AG1102" s="133"/>
      <c r="AH1102" s="133"/>
      <c r="AI1102" s="133"/>
      <c r="AJ1102" s="133"/>
      <c r="AK1102" s="133"/>
      <c r="AL1102" s="133"/>
      <c r="AM1102" s="133"/>
      <c r="AN1102" s="133"/>
      <c r="AO1102" s="133"/>
      <c r="AP1102" s="133"/>
      <c r="AQ1102" s="133"/>
      <c r="AR1102" s="133"/>
      <c r="AS1102" s="133"/>
    </row>
    <row r="1103" spans="1:45" s="48" customFormat="1">
      <c r="A1103" s="42" t="s">
        <v>3592</v>
      </c>
      <c r="B1103" s="43" t="s">
        <v>3593</v>
      </c>
      <c r="C1103" s="44">
        <v>424</v>
      </c>
      <c r="D1103" s="47" t="s">
        <v>3594</v>
      </c>
      <c r="E1103" s="127">
        <v>10199</v>
      </c>
      <c r="F1103" s="28">
        <v>8159.2000000000007</v>
      </c>
      <c r="G1103" s="133"/>
      <c r="H1103" s="133"/>
      <c r="I1103" s="133"/>
      <c r="J1103" s="133"/>
      <c r="K1103" s="133"/>
      <c r="L1103" s="133"/>
      <c r="M1103" s="133"/>
      <c r="N1103" s="133"/>
      <c r="O1103" s="133"/>
      <c r="P1103" s="133"/>
      <c r="Q1103" s="133"/>
      <c r="R1103" s="133"/>
      <c r="S1103" s="133"/>
      <c r="T1103" s="133"/>
      <c r="U1103" s="133"/>
      <c r="V1103" s="133"/>
      <c r="W1103" s="133"/>
      <c r="X1103" s="133"/>
      <c r="Y1103" s="133"/>
      <c r="Z1103" s="133"/>
      <c r="AA1103" s="133"/>
      <c r="AB1103" s="133"/>
      <c r="AC1103" s="133"/>
      <c r="AD1103" s="133"/>
      <c r="AE1103" s="133"/>
      <c r="AF1103" s="133"/>
      <c r="AG1103" s="133"/>
      <c r="AH1103" s="133"/>
      <c r="AI1103" s="133"/>
      <c r="AJ1103" s="133"/>
      <c r="AK1103" s="133"/>
      <c r="AL1103" s="133"/>
      <c r="AM1103" s="133"/>
      <c r="AN1103" s="133"/>
      <c r="AO1103" s="133"/>
      <c r="AP1103" s="133"/>
      <c r="AQ1103" s="133"/>
      <c r="AR1103" s="133"/>
      <c r="AS1103" s="133"/>
    </row>
    <row r="1104" spans="1:45" s="48" customFormat="1">
      <c r="A1104" s="42" t="s">
        <v>3595</v>
      </c>
      <c r="B1104" s="43" t="s">
        <v>3596</v>
      </c>
      <c r="C1104" s="44">
        <v>424</v>
      </c>
      <c r="D1104" s="47" t="s">
        <v>3597</v>
      </c>
      <c r="E1104" s="127">
        <v>10199</v>
      </c>
      <c r="F1104" s="28">
        <v>8159.2000000000007</v>
      </c>
      <c r="G1104" s="133"/>
      <c r="H1104" s="133"/>
      <c r="I1104" s="133"/>
      <c r="J1104" s="133"/>
      <c r="K1104" s="133"/>
      <c r="L1104" s="133"/>
      <c r="M1104" s="133"/>
      <c r="N1104" s="133"/>
      <c r="O1104" s="133"/>
      <c r="P1104" s="133"/>
      <c r="Q1104" s="133"/>
      <c r="R1104" s="133"/>
      <c r="S1104" s="133"/>
      <c r="T1104" s="133"/>
      <c r="U1104" s="133"/>
      <c r="V1104" s="133"/>
      <c r="W1104" s="133"/>
      <c r="X1104" s="133"/>
      <c r="Y1104" s="133"/>
      <c r="Z1104" s="133"/>
      <c r="AA1104" s="133"/>
      <c r="AB1104" s="133"/>
      <c r="AC1104" s="133"/>
      <c r="AD1104" s="133"/>
      <c r="AE1104" s="133"/>
      <c r="AF1104" s="133"/>
      <c r="AG1104" s="133"/>
      <c r="AH1104" s="133"/>
      <c r="AI1104" s="133"/>
      <c r="AJ1104" s="133"/>
      <c r="AK1104" s="133"/>
      <c r="AL1104" s="133"/>
      <c r="AM1104" s="133"/>
      <c r="AN1104" s="133"/>
      <c r="AO1104" s="133"/>
      <c r="AP1104" s="133"/>
      <c r="AQ1104" s="133"/>
      <c r="AR1104" s="133"/>
      <c r="AS1104" s="133"/>
    </row>
    <row r="1105" spans="1:45" s="48" customFormat="1">
      <c r="A1105" s="42" t="s">
        <v>3598</v>
      </c>
      <c r="B1105" s="43" t="s">
        <v>3599</v>
      </c>
      <c r="C1105" s="44">
        <v>424</v>
      </c>
      <c r="D1105" s="47" t="s">
        <v>3600</v>
      </c>
      <c r="E1105" s="127">
        <v>10199</v>
      </c>
      <c r="F1105" s="28">
        <v>8159.2000000000007</v>
      </c>
      <c r="G1105" s="133"/>
      <c r="H1105" s="133"/>
      <c r="I1105" s="133"/>
      <c r="J1105" s="133"/>
      <c r="K1105" s="133"/>
      <c r="L1105" s="133"/>
      <c r="M1105" s="133"/>
      <c r="N1105" s="133"/>
      <c r="O1105" s="133"/>
      <c r="P1105" s="133"/>
      <c r="Q1105" s="133"/>
      <c r="R1105" s="133"/>
      <c r="S1105" s="133"/>
      <c r="T1105" s="133"/>
      <c r="U1105" s="133"/>
      <c r="V1105" s="133"/>
      <c r="W1105" s="133"/>
      <c r="X1105" s="133"/>
      <c r="Y1105" s="133"/>
      <c r="Z1105" s="133"/>
      <c r="AA1105" s="133"/>
      <c r="AB1105" s="133"/>
      <c r="AC1105" s="133"/>
      <c r="AD1105" s="133"/>
      <c r="AE1105" s="133"/>
      <c r="AF1105" s="133"/>
      <c r="AG1105" s="133"/>
      <c r="AH1105" s="133"/>
      <c r="AI1105" s="133"/>
      <c r="AJ1105" s="133"/>
      <c r="AK1105" s="133"/>
      <c r="AL1105" s="133"/>
      <c r="AM1105" s="133"/>
      <c r="AN1105" s="133"/>
      <c r="AO1105" s="133"/>
      <c r="AP1105" s="133"/>
      <c r="AQ1105" s="133"/>
      <c r="AR1105" s="133"/>
      <c r="AS1105" s="133"/>
    </row>
    <row r="1106" spans="1:45" s="48" customFormat="1">
      <c r="A1106" s="42" t="s">
        <v>3601</v>
      </c>
      <c r="B1106" s="43" t="s">
        <v>3602</v>
      </c>
      <c r="C1106" s="44">
        <v>424</v>
      </c>
      <c r="D1106" s="47" t="s">
        <v>3603</v>
      </c>
      <c r="E1106" s="127">
        <v>10199</v>
      </c>
      <c r="F1106" s="28">
        <v>8159.2000000000007</v>
      </c>
      <c r="G1106" s="133"/>
      <c r="H1106" s="133"/>
      <c r="I1106" s="133"/>
      <c r="J1106" s="133"/>
      <c r="K1106" s="133"/>
      <c r="L1106" s="133"/>
      <c r="M1106" s="133"/>
      <c r="N1106" s="133"/>
      <c r="O1106" s="133"/>
      <c r="P1106" s="133"/>
      <c r="Q1106" s="133"/>
      <c r="R1106" s="133"/>
      <c r="S1106" s="133"/>
      <c r="T1106" s="133"/>
      <c r="U1106" s="133"/>
      <c r="V1106" s="133"/>
      <c r="W1106" s="133"/>
      <c r="X1106" s="133"/>
      <c r="Y1106" s="133"/>
      <c r="Z1106" s="133"/>
      <c r="AA1106" s="133"/>
      <c r="AB1106" s="133"/>
      <c r="AC1106" s="133"/>
      <c r="AD1106" s="133"/>
      <c r="AE1106" s="133"/>
      <c r="AF1106" s="133"/>
      <c r="AG1106" s="133"/>
      <c r="AH1106" s="133"/>
      <c r="AI1106" s="133"/>
      <c r="AJ1106" s="133"/>
      <c r="AK1106" s="133"/>
      <c r="AL1106" s="133"/>
      <c r="AM1106" s="133"/>
      <c r="AN1106" s="133"/>
      <c r="AO1106" s="133"/>
      <c r="AP1106" s="133"/>
      <c r="AQ1106" s="133"/>
      <c r="AR1106" s="133"/>
      <c r="AS1106" s="133"/>
    </row>
    <row r="1107" spans="1:45" s="48" customFormat="1">
      <c r="A1107" s="42" t="s">
        <v>3604</v>
      </c>
      <c r="B1107" s="43" t="s">
        <v>3605</v>
      </c>
      <c r="C1107" s="44">
        <v>424</v>
      </c>
      <c r="D1107" s="47" t="s">
        <v>3606</v>
      </c>
      <c r="E1107" s="127">
        <v>10199</v>
      </c>
      <c r="F1107" s="28">
        <v>8159.2000000000007</v>
      </c>
      <c r="G1107" s="133"/>
      <c r="H1107" s="133"/>
      <c r="I1107" s="133"/>
      <c r="J1107" s="133"/>
      <c r="K1107" s="133"/>
      <c r="L1107" s="133"/>
      <c r="M1107" s="133"/>
      <c r="N1107" s="133"/>
      <c r="O1107" s="133"/>
      <c r="P1107" s="133"/>
      <c r="Q1107" s="133"/>
      <c r="R1107" s="133"/>
      <c r="S1107" s="133"/>
      <c r="T1107" s="133"/>
      <c r="U1107" s="133"/>
      <c r="V1107" s="133"/>
      <c r="W1107" s="133"/>
      <c r="X1107" s="133"/>
      <c r="Y1107" s="133"/>
      <c r="Z1107" s="133"/>
      <c r="AA1107" s="133"/>
      <c r="AB1107" s="133"/>
      <c r="AC1107" s="133"/>
      <c r="AD1107" s="133"/>
      <c r="AE1107" s="133"/>
      <c r="AF1107" s="133"/>
      <c r="AG1107" s="133"/>
      <c r="AH1107" s="133"/>
      <c r="AI1107" s="133"/>
      <c r="AJ1107" s="133"/>
      <c r="AK1107" s="133"/>
      <c r="AL1107" s="133"/>
      <c r="AM1107" s="133"/>
      <c r="AN1107" s="133"/>
      <c r="AO1107" s="133"/>
      <c r="AP1107" s="133"/>
      <c r="AQ1107" s="133"/>
      <c r="AR1107" s="133"/>
      <c r="AS1107" s="133"/>
    </row>
    <row r="1108" spans="1:45" s="48" customFormat="1">
      <c r="A1108" s="42" t="s">
        <v>3607</v>
      </c>
      <c r="B1108" s="43" t="s">
        <v>3608</v>
      </c>
      <c r="C1108" s="44">
        <v>424</v>
      </c>
      <c r="D1108" s="47" t="s">
        <v>3609</v>
      </c>
      <c r="E1108" s="127">
        <v>10199</v>
      </c>
      <c r="F1108" s="28">
        <v>8159.2000000000007</v>
      </c>
      <c r="G1108" s="133"/>
      <c r="H1108" s="133"/>
      <c r="I1108" s="133"/>
      <c r="J1108" s="133"/>
      <c r="K1108" s="133"/>
      <c r="L1108" s="133"/>
      <c r="M1108" s="133"/>
      <c r="N1108" s="133"/>
      <c r="O1108" s="133"/>
      <c r="P1108" s="133"/>
      <c r="Q1108" s="133"/>
      <c r="R1108" s="133"/>
      <c r="S1108" s="133"/>
      <c r="T1108" s="133"/>
      <c r="U1108" s="133"/>
      <c r="V1108" s="133"/>
      <c r="W1108" s="133"/>
      <c r="X1108" s="133"/>
      <c r="Y1108" s="133"/>
      <c r="Z1108" s="133"/>
      <c r="AA1108" s="133"/>
      <c r="AB1108" s="133"/>
      <c r="AC1108" s="133"/>
      <c r="AD1108" s="133"/>
      <c r="AE1108" s="133"/>
      <c r="AF1108" s="133"/>
      <c r="AG1108" s="133"/>
      <c r="AH1108" s="133"/>
      <c r="AI1108" s="133"/>
      <c r="AJ1108" s="133"/>
      <c r="AK1108" s="133"/>
      <c r="AL1108" s="133"/>
      <c r="AM1108" s="133"/>
      <c r="AN1108" s="133"/>
      <c r="AO1108" s="133"/>
      <c r="AP1108" s="133"/>
      <c r="AQ1108" s="133"/>
      <c r="AR1108" s="133"/>
      <c r="AS1108" s="133"/>
    </row>
    <row r="1109" spans="1:45" s="48" customFormat="1">
      <c r="A1109" s="42" t="s">
        <v>3610</v>
      </c>
      <c r="B1109" s="43" t="s">
        <v>3611</v>
      </c>
      <c r="C1109" s="44">
        <v>424</v>
      </c>
      <c r="D1109" s="47" t="s">
        <v>3612</v>
      </c>
      <c r="E1109" s="127">
        <v>10199</v>
      </c>
      <c r="F1109" s="28">
        <v>8159.2000000000007</v>
      </c>
      <c r="G1109" s="133"/>
      <c r="H1109" s="133"/>
      <c r="I1109" s="133"/>
      <c r="J1109" s="133"/>
      <c r="K1109" s="133"/>
      <c r="L1109" s="133"/>
      <c r="M1109" s="133"/>
      <c r="N1109" s="133"/>
      <c r="O1109" s="133"/>
      <c r="P1109" s="133"/>
      <c r="Q1109" s="133"/>
      <c r="R1109" s="133"/>
      <c r="S1109" s="133"/>
      <c r="T1109" s="133"/>
      <c r="U1109" s="133"/>
      <c r="V1109" s="133"/>
      <c r="W1109" s="133"/>
      <c r="X1109" s="133"/>
      <c r="Y1109" s="133"/>
      <c r="Z1109" s="133"/>
      <c r="AA1109" s="133"/>
      <c r="AB1109" s="133"/>
      <c r="AC1109" s="133"/>
      <c r="AD1109" s="133"/>
      <c r="AE1109" s="133"/>
      <c r="AF1109" s="133"/>
      <c r="AG1109" s="133"/>
      <c r="AH1109" s="133"/>
      <c r="AI1109" s="133"/>
      <c r="AJ1109" s="133"/>
      <c r="AK1109" s="133"/>
      <c r="AL1109" s="133"/>
      <c r="AM1109" s="133"/>
      <c r="AN1109" s="133"/>
      <c r="AO1109" s="133"/>
      <c r="AP1109" s="133"/>
      <c r="AQ1109" s="133"/>
      <c r="AR1109" s="133"/>
      <c r="AS1109" s="133"/>
    </row>
    <row r="1110" spans="1:45" s="48" customFormat="1">
      <c r="A1110" s="42" t="s">
        <v>3613</v>
      </c>
      <c r="B1110" s="43" t="s">
        <v>3614</v>
      </c>
      <c r="C1110" s="44">
        <v>424</v>
      </c>
      <c r="D1110" s="47" t="s">
        <v>3615</v>
      </c>
      <c r="E1110" s="127">
        <v>10199</v>
      </c>
      <c r="F1110" s="28">
        <v>8159.2000000000007</v>
      </c>
      <c r="G1110" s="133"/>
      <c r="H1110" s="133"/>
      <c r="I1110" s="133"/>
      <c r="J1110" s="133"/>
      <c r="K1110" s="133"/>
      <c r="L1110" s="133"/>
      <c r="M1110" s="133"/>
      <c r="N1110" s="133"/>
      <c r="O1110" s="133"/>
      <c r="P1110" s="133"/>
      <c r="Q1110" s="133"/>
      <c r="R1110" s="133"/>
      <c r="S1110" s="133"/>
      <c r="T1110" s="133"/>
      <c r="U1110" s="133"/>
      <c r="V1110" s="133"/>
      <c r="W1110" s="133"/>
      <c r="X1110" s="133"/>
      <c r="Y1110" s="133"/>
      <c r="Z1110" s="133"/>
      <c r="AA1110" s="133"/>
      <c r="AB1110" s="133"/>
      <c r="AC1110" s="133"/>
      <c r="AD1110" s="133"/>
      <c r="AE1110" s="133"/>
      <c r="AF1110" s="133"/>
      <c r="AG1110" s="133"/>
      <c r="AH1110" s="133"/>
      <c r="AI1110" s="133"/>
      <c r="AJ1110" s="133"/>
      <c r="AK1110" s="133"/>
      <c r="AL1110" s="133"/>
      <c r="AM1110" s="133"/>
      <c r="AN1110" s="133"/>
      <c r="AO1110" s="133"/>
      <c r="AP1110" s="133"/>
      <c r="AQ1110" s="133"/>
      <c r="AR1110" s="133"/>
      <c r="AS1110" s="133"/>
    </row>
    <row r="1111" spans="1:45" s="48" customFormat="1">
      <c r="A1111" s="42" t="s">
        <v>3616</v>
      </c>
      <c r="B1111" s="43" t="s">
        <v>3617</v>
      </c>
      <c r="C1111" s="44">
        <v>424</v>
      </c>
      <c r="D1111" s="47" t="s">
        <v>3618</v>
      </c>
      <c r="E1111" s="127">
        <v>10199</v>
      </c>
      <c r="F1111" s="28">
        <v>8159.2000000000007</v>
      </c>
      <c r="G1111" s="133"/>
      <c r="H1111" s="133"/>
      <c r="I1111" s="133"/>
      <c r="J1111" s="133"/>
      <c r="K1111" s="133"/>
      <c r="L1111" s="133"/>
      <c r="M1111" s="133"/>
      <c r="N1111" s="133"/>
      <c r="O1111" s="133"/>
      <c r="P1111" s="133"/>
      <c r="Q1111" s="133"/>
      <c r="R1111" s="133"/>
      <c r="S1111" s="133"/>
      <c r="T1111" s="133"/>
      <c r="U1111" s="133"/>
      <c r="V1111" s="133"/>
      <c r="W1111" s="133"/>
      <c r="X1111" s="133"/>
      <c r="Y1111" s="133"/>
      <c r="Z1111" s="133"/>
      <c r="AA1111" s="133"/>
      <c r="AB1111" s="133"/>
      <c r="AC1111" s="133"/>
      <c r="AD1111" s="133"/>
      <c r="AE1111" s="133"/>
      <c r="AF1111" s="133"/>
      <c r="AG1111" s="133"/>
      <c r="AH1111" s="133"/>
      <c r="AI1111" s="133"/>
      <c r="AJ1111" s="133"/>
      <c r="AK1111" s="133"/>
      <c r="AL1111" s="133"/>
      <c r="AM1111" s="133"/>
      <c r="AN1111" s="133"/>
      <c r="AO1111" s="133"/>
      <c r="AP1111" s="133"/>
      <c r="AQ1111" s="133"/>
      <c r="AR1111" s="133"/>
      <c r="AS1111" s="133"/>
    </row>
    <row r="1112" spans="1:45" s="48" customFormat="1">
      <c r="A1112" s="42" t="s">
        <v>3619</v>
      </c>
      <c r="B1112" s="43" t="s">
        <v>3620</v>
      </c>
      <c r="C1112" s="44">
        <v>424</v>
      </c>
      <c r="D1112" s="47" t="s">
        <v>3621</v>
      </c>
      <c r="E1112" s="127">
        <v>10199</v>
      </c>
      <c r="F1112" s="28">
        <v>8159.2000000000007</v>
      </c>
      <c r="G1112" s="133"/>
      <c r="H1112" s="133"/>
      <c r="I1112" s="133"/>
      <c r="J1112" s="133"/>
      <c r="K1112" s="133"/>
      <c r="L1112" s="133"/>
      <c r="M1112" s="133"/>
      <c r="N1112" s="133"/>
      <c r="O1112" s="133"/>
      <c r="P1112" s="133"/>
      <c r="Q1112" s="133"/>
      <c r="R1112" s="133"/>
      <c r="S1112" s="133"/>
      <c r="T1112" s="133"/>
      <c r="U1112" s="133"/>
      <c r="V1112" s="133"/>
      <c r="W1112" s="133"/>
      <c r="X1112" s="133"/>
      <c r="Y1112" s="133"/>
      <c r="Z1112" s="133"/>
      <c r="AA1112" s="133"/>
      <c r="AB1112" s="133"/>
      <c r="AC1112" s="133"/>
      <c r="AD1112" s="133"/>
      <c r="AE1112" s="133"/>
      <c r="AF1112" s="133"/>
      <c r="AG1112" s="133"/>
      <c r="AH1112" s="133"/>
      <c r="AI1112" s="133"/>
      <c r="AJ1112" s="133"/>
      <c r="AK1112" s="133"/>
      <c r="AL1112" s="133"/>
      <c r="AM1112" s="133"/>
      <c r="AN1112" s="133"/>
      <c r="AO1112" s="133"/>
      <c r="AP1112" s="133"/>
      <c r="AQ1112" s="133"/>
      <c r="AR1112" s="133"/>
      <c r="AS1112" s="133"/>
    </row>
    <row r="1113" spans="1:45" s="48" customFormat="1">
      <c r="A1113" s="42" t="s">
        <v>3622</v>
      </c>
      <c r="B1113" s="43" t="s">
        <v>3623</v>
      </c>
      <c r="C1113" s="44">
        <v>424</v>
      </c>
      <c r="D1113" s="47" t="s">
        <v>3624</v>
      </c>
      <c r="E1113" s="127">
        <v>10199</v>
      </c>
      <c r="F1113" s="28">
        <v>8159.2000000000007</v>
      </c>
      <c r="G1113" s="133"/>
      <c r="H1113" s="133"/>
      <c r="I1113" s="133"/>
      <c r="J1113" s="133"/>
      <c r="K1113" s="133"/>
      <c r="L1113" s="133"/>
      <c r="M1113" s="133"/>
      <c r="N1113" s="133"/>
      <c r="O1113" s="133"/>
      <c r="P1113" s="133"/>
      <c r="Q1113" s="133"/>
      <c r="R1113" s="133"/>
      <c r="S1113" s="133"/>
      <c r="T1113" s="133"/>
      <c r="U1113" s="133"/>
      <c r="V1113" s="133"/>
      <c r="W1113" s="133"/>
      <c r="X1113" s="133"/>
      <c r="Y1113" s="133"/>
      <c r="Z1113" s="133"/>
      <c r="AA1113" s="133"/>
      <c r="AB1113" s="133"/>
      <c r="AC1113" s="133"/>
      <c r="AD1113" s="133"/>
      <c r="AE1113" s="133"/>
      <c r="AF1113" s="133"/>
      <c r="AG1113" s="133"/>
      <c r="AH1113" s="133"/>
      <c r="AI1113" s="133"/>
      <c r="AJ1113" s="133"/>
      <c r="AK1113" s="133"/>
      <c r="AL1113" s="133"/>
      <c r="AM1113" s="133"/>
      <c r="AN1113" s="133"/>
      <c r="AO1113" s="133"/>
      <c r="AP1113" s="133"/>
      <c r="AQ1113" s="133"/>
      <c r="AR1113" s="133"/>
      <c r="AS1113" s="133"/>
    </row>
    <row r="1114" spans="1:45" s="48" customFormat="1">
      <c r="A1114" s="42" t="s">
        <v>3625</v>
      </c>
      <c r="B1114" s="43" t="s">
        <v>3626</v>
      </c>
      <c r="C1114" s="44">
        <v>424</v>
      </c>
      <c r="D1114" s="47" t="s">
        <v>3627</v>
      </c>
      <c r="E1114" s="127">
        <v>10199</v>
      </c>
      <c r="F1114" s="28">
        <v>8159.2000000000007</v>
      </c>
      <c r="G1114" s="133"/>
      <c r="H1114" s="133"/>
      <c r="I1114" s="133"/>
      <c r="J1114" s="133"/>
      <c r="K1114" s="133"/>
      <c r="L1114" s="133"/>
      <c r="M1114" s="133"/>
      <c r="N1114" s="133"/>
      <c r="O1114" s="133"/>
      <c r="P1114" s="133"/>
      <c r="Q1114" s="133"/>
      <c r="R1114" s="133"/>
      <c r="S1114" s="133"/>
      <c r="T1114" s="133"/>
      <c r="U1114" s="133"/>
      <c r="V1114" s="133"/>
      <c r="W1114" s="133"/>
      <c r="X1114" s="133"/>
      <c r="Y1114" s="133"/>
      <c r="Z1114" s="133"/>
      <c r="AA1114" s="133"/>
      <c r="AB1114" s="133"/>
      <c r="AC1114" s="133"/>
      <c r="AD1114" s="133"/>
      <c r="AE1114" s="133"/>
      <c r="AF1114" s="133"/>
      <c r="AG1114" s="133"/>
      <c r="AH1114" s="133"/>
      <c r="AI1114" s="133"/>
      <c r="AJ1114" s="133"/>
      <c r="AK1114" s="133"/>
      <c r="AL1114" s="133"/>
      <c r="AM1114" s="133"/>
      <c r="AN1114" s="133"/>
      <c r="AO1114" s="133"/>
      <c r="AP1114" s="133"/>
      <c r="AQ1114" s="133"/>
      <c r="AR1114" s="133"/>
      <c r="AS1114" s="133"/>
    </row>
    <row r="1115" spans="1:45" s="46" customFormat="1" ht="12.75" customHeight="1">
      <c r="A1115" s="42" t="s">
        <v>3628</v>
      </c>
      <c r="B1115" s="43" t="s">
        <v>3629</v>
      </c>
      <c r="C1115" s="44">
        <v>273</v>
      </c>
      <c r="D1115" s="44">
        <v>800284022640</v>
      </c>
      <c r="E1115" s="127">
        <v>6669</v>
      </c>
      <c r="F1115" s="28">
        <v>5339</v>
      </c>
      <c r="G1115" s="131"/>
      <c r="H1115" s="131"/>
      <c r="I1115" s="131"/>
      <c r="J1115" s="131"/>
      <c r="K1115" s="131"/>
      <c r="L1115" s="131"/>
      <c r="M1115" s="131"/>
      <c r="N1115" s="131"/>
      <c r="O1115" s="131"/>
      <c r="P1115" s="131"/>
      <c r="Q1115" s="131"/>
      <c r="R1115" s="131"/>
      <c r="S1115" s="131"/>
      <c r="T1115" s="131"/>
      <c r="U1115" s="131"/>
      <c r="V1115" s="131"/>
      <c r="W1115" s="131"/>
      <c r="X1115" s="131"/>
      <c r="Y1115" s="131"/>
      <c r="Z1115" s="131"/>
      <c r="AA1115" s="131"/>
      <c r="AB1115" s="131"/>
      <c r="AC1115" s="131"/>
      <c r="AD1115" s="131"/>
      <c r="AE1115" s="131"/>
      <c r="AF1115" s="131"/>
      <c r="AG1115" s="131"/>
      <c r="AH1115" s="131"/>
      <c r="AI1115" s="131"/>
      <c r="AJ1115" s="131"/>
      <c r="AK1115" s="131"/>
      <c r="AL1115" s="131"/>
      <c r="AM1115" s="131"/>
      <c r="AN1115" s="131"/>
      <c r="AO1115" s="131"/>
      <c r="AP1115" s="131"/>
      <c r="AQ1115" s="131"/>
      <c r="AR1115" s="131"/>
      <c r="AS1115" s="131"/>
    </row>
    <row r="1116" spans="1:45" s="46" customFormat="1" ht="12.75" customHeight="1">
      <c r="A1116" s="42" t="s">
        <v>3630</v>
      </c>
      <c r="B1116" s="43" t="s">
        <v>3631</v>
      </c>
      <c r="C1116" s="44">
        <v>273</v>
      </c>
      <c r="D1116" s="41" t="s">
        <v>3632</v>
      </c>
      <c r="E1116" s="127">
        <v>8069</v>
      </c>
      <c r="F1116" s="28">
        <v>6459</v>
      </c>
      <c r="G1116" s="131"/>
      <c r="H1116" s="131"/>
      <c r="I1116" s="131"/>
      <c r="J1116" s="131"/>
      <c r="K1116" s="131"/>
      <c r="L1116" s="131"/>
      <c r="M1116" s="131"/>
      <c r="N1116" s="131"/>
      <c r="O1116" s="131"/>
      <c r="P1116" s="131"/>
      <c r="Q1116" s="131"/>
      <c r="R1116" s="131"/>
      <c r="S1116" s="131"/>
      <c r="T1116" s="131"/>
      <c r="U1116" s="131"/>
      <c r="V1116" s="131"/>
      <c r="W1116" s="131"/>
      <c r="X1116" s="131"/>
      <c r="Y1116" s="131"/>
      <c r="Z1116" s="131"/>
      <c r="AA1116" s="131"/>
      <c r="AB1116" s="131"/>
      <c r="AC1116" s="131"/>
      <c r="AD1116" s="131"/>
      <c r="AE1116" s="131"/>
      <c r="AF1116" s="131"/>
      <c r="AG1116" s="131"/>
      <c r="AH1116" s="131"/>
      <c r="AI1116" s="131"/>
      <c r="AJ1116" s="131"/>
      <c r="AK1116" s="131"/>
      <c r="AL1116" s="131"/>
      <c r="AM1116" s="131"/>
      <c r="AN1116" s="131"/>
      <c r="AO1116" s="131"/>
      <c r="AP1116" s="131"/>
      <c r="AQ1116" s="131"/>
      <c r="AR1116" s="131"/>
      <c r="AS1116" s="131"/>
    </row>
    <row r="1117" spans="1:45" s="48" customFormat="1">
      <c r="A1117" s="42" t="s">
        <v>3633</v>
      </c>
      <c r="B1117" s="43" t="s">
        <v>3634</v>
      </c>
      <c r="C1117" s="44">
        <v>273</v>
      </c>
      <c r="D1117" s="47" t="s">
        <v>3635</v>
      </c>
      <c r="E1117" s="127">
        <v>8069</v>
      </c>
      <c r="F1117" s="28">
        <v>6459</v>
      </c>
      <c r="G1117" s="133"/>
      <c r="H1117" s="133"/>
      <c r="I1117" s="133"/>
      <c r="J1117" s="133"/>
      <c r="K1117" s="133"/>
      <c r="L1117" s="133"/>
      <c r="M1117" s="133"/>
      <c r="N1117" s="133"/>
      <c r="O1117" s="133"/>
      <c r="P1117" s="133"/>
      <c r="Q1117" s="133"/>
      <c r="R1117" s="133"/>
      <c r="S1117" s="133"/>
      <c r="T1117" s="133"/>
      <c r="U1117" s="133"/>
      <c r="V1117" s="133"/>
      <c r="W1117" s="133"/>
      <c r="X1117" s="133"/>
      <c r="Y1117" s="133"/>
      <c r="Z1117" s="133"/>
      <c r="AA1117" s="133"/>
      <c r="AB1117" s="133"/>
      <c r="AC1117" s="133"/>
      <c r="AD1117" s="133"/>
      <c r="AE1117" s="133"/>
      <c r="AF1117" s="133"/>
      <c r="AG1117" s="133"/>
      <c r="AH1117" s="133"/>
      <c r="AI1117" s="133"/>
      <c r="AJ1117" s="133"/>
      <c r="AK1117" s="133"/>
      <c r="AL1117" s="133"/>
      <c r="AM1117" s="133"/>
      <c r="AN1117" s="133"/>
      <c r="AO1117" s="133"/>
      <c r="AP1117" s="133"/>
      <c r="AQ1117" s="133"/>
      <c r="AR1117" s="133"/>
      <c r="AS1117" s="133"/>
    </row>
    <row r="1118" spans="1:45" s="48" customFormat="1">
      <c r="A1118" s="42" t="s">
        <v>3636</v>
      </c>
      <c r="B1118" s="43" t="s">
        <v>3637</v>
      </c>
      <c r="C1118" s="44">
        <v>273</v>
      </c>
      <c r="D1118" s="47" t="s">
        <v>3638</v>
      </c>
      <c r="E1118" s="127">
        <v>8069</v>
      </c>
      <c r="F1118" s="28">
        <v>6459</v>
      </c>
      <c r="G1118" s="133"/>
      <c r="H1118" s="133"/>
      <c r="I1118" s="133"/>
      <c r="J1118" s="133"/>
      <c r="K1118" s="133"/>
      <c r="L1118" s="133"/>
      <c r="M1118" s="133"/>
      <c r="N1118" s="133"/>
      <c r="O1118" s="133"/>
      <c r="P1118" s="133"/>
      <c r="Q1118" s="133"/>
      <c r="R1118" s="133"/>
      <c r="S1118" s="133"/>
      <c r="T1118" s="133"/>
      <c r="U1118" s="133"/>
      <c r="V1118" s="133"/>
      <c r="W1118" s="133"/>
      <c r="X1118" s="133"/>
      <c r="Y1118" s="133"/>
      <c r="Z1118" s="133"/>
      <c r="AA1118" s="133"/>
      <c r="AB1118" s="133"/>
      <c r="AC1118" s="133"/>
      <c r="AD1118" s="133"/>
      <c r="AE1118" s="133"/>
      <c r="AF1118" s="133"/>
      <c r="AG1118" s="133"/>
      <c r="AH1118" s="133"/>
      <c r="AI1118" s="133"/>
      <c r="AJ1118" s="133"/>
      <c r="AK1118" s="133"/>
      <c r="AL1118" s="133"/>
      <c r="AM1118" s="133"/>
      <c r="AN1118" s="133"/>
      <c r="AO1118" s="133"/>
      <c r="AP1118" s="133"/>
      <c r="AQ1118" s="133"/>
      <c r="AR1118" s="133"/>
      <c r="AS1118" s="133"/>
    </row>
    <row r="1119" spans="1:45" s="48" customFormat="1">
      <c r="A1119" s="42" t="s">
        <v>3639</v>
      </c>
      <c r="B1119" s="43" t="s">
        <v>3640</v>
      </c>
      <c r="C1119" s="44">
        <v>273</v>
      </c>
      <c r="D1119" s="47" t="s">
        <v>3641</v>
      </c>
      <c r="E1119" s="127">
        <v>8069</v>
      </c>
      <c r="F1119" s="28">
        <v>6459</v>
      </c>
      <c r="G1119" s="133"/>
      <c r="H1119" s="133"/>
      <c r="I1119" s="133"/>
      <c r="J1119" s="133"/>
      <c r="K1119" s="133"/>
      <c r="L1119" s="133"/>
      <c r="M1119" s="133"/>
      <c r="N1119" s="133"/>
      <c r="O1119" s="133"/>
      <c r="P1119" s="133"/>
      <c r="Q1119" s="133"/>
      <c r="R1119" s="133"/>
      <c r="S1119" s="133"/>
      <c r="T1119" s="133"/>
      <c r="U1119" s="133"/>
      <c r="V1119" s="133"/>
      <c r="W1119" s="133"/>
      <c r="X1119" s="133"/>
      <c r="Y1119" s="133"/>
      <c r="Z1119" s="133"/>
      <c r="AA1119" s="133"/>
      <c r="AB1119" s="133"/>
      <c r="AC1119" s="133"/>
      <c r="AD1119" s="133"/>
      <c r="AE1119" s="133"/>
      <c r="AF1119" s="133"/>
      <c r="AG1119" s="133"/>
      <c r="AH1119" s="133"/>
      <c r="AI1119" s="133"/>
      <c r="AJ1119" s="133"/>
      <c r="AK1119" s="133"/>
      <c r="AL1119" s="133"/>
      <c r="AM1119" s="133"/>
      <c r="AN1119" s="133"/>
      <c r="AO1119" s="133"/>
      <c r="AP1119" s="133"/>
      <c r="AQ1119" s="133"/>
      <c r="AR1119" s="133"/>
      <c r="AS1119" s="133"/>
    </row>
    <row r="1120" spans="1:45" s="48" customFormat="1">
      <c r="A1120" s="42" t="s">
        <v>3642</v>
      </c>
      <c r="B1120" s="43" t="s">
        <v>3643</v>
      </c>
      <c r="C1120" s="44">
        <v>273</v>
      </c>
      <c r="D1120" s="47" t="s">
        <v>3644</v>
      </c>
      <c r="E1120" s="127">
        <v>8069</v>
      </c>
      <c r="F1120" s="28">
        <v>6459</v>
      </c>
      <c r="G1120" s="133"/>
      <c r="H1120" s="133"/>
      <c r="I1120" s="133"/>
      <c r="J1120" s="133"/>
      <c r="K1120" s="133"/>
      <c r="L1120" s="133"/>
      <c r="M1120" s="133"/>
      <c r="N1120" s="133"/>
      <c r="O1120" s="133"/>
      <c r="P1120" s="133"/>
      <c r="Q1120" s="133"/>
      <c r="R1120" s="133"/>
      <c r="S1120" s="133"/>
      <c r="T1120" s="133"/>
      <c r="U1120" s="133"/>
      <c r="V1120" s="133"/>
      <c r="W1120" s="133"/>
      <c r="X1120" s="133"/>
      <c r="Y1120" s="133"/>
      <c r="Z1120" s="133"/>
      <c r="AA1120" s="133"/>
      <c r="AB1120" s="133"/>
      <c r="AC1120" s="133"/>
      <c r="AD1120" s="133"/>
      <c r="AE1120" s="133"/>
      <c r="AF1120" s="133"/>
      <c r="AG1120" s="133"/>
      <c r="AH1120" s="133"/>
      <c r="AI1120" s="133"/>
      <c r="AJ1120" s="133"/>
      <c r="AK1120" s="133"/>
      <c r="AL1120" s="133"/>
      <c r="AM1120" s="133"/>
      <c r="AN1120" s="133"/>
      <c r="AO1120" s="133"/>
      <c r="AP1120" s="133"/>
      <c r="AQ1120" s="133"/>
      <c r="AR1120" s="133"/>
      <c r="AS1120" s="133"/>
    </row>
    <row r="1121" spans="1:45" s="48" customFormat="1">
      <c r="A1121" s="42" t="s">
        <v>3645</v>
      </c>
      <c r="B1121" s="43" t="s">
        <v>3646</v>
      </c>
      <c r="C1121" s="44">
        <v>273</v>
      </c>
      <c r="D1121" s="47" t="s">
        <v>3647</v>
      </c>
      <c r="E1121" s="127">
        <v>8069</v>
      </c>
      <c r="F1121" s="28">
        <v>6459</v>
      </c>
      <c r="G1121" s="133"/>
      <c r="H1121" s="133"/>
      <c r="I1121" s="133"/>
      <c r="J1121" s="133"/>
      <c r="K1121" s="133"/>
      <c r="L1121" s="133"/>
      <c r="M1121" s="133"/>
      <c r="N1121" s="133"/>
      <c r="O1121" s="133"/>
      <c r="P1121" s="133"/>
      <c r="Q1121" s="133"/>
      <c r="R1121" s="133"/>
      <c r="S1121" s="133"/>
      <c r="T1121" s="133"/>
      <c r="U1121" s="133"/>
      <c r="V1121" s="133"/>
      <c r="W1121" s="133"/>
      <c r="X1121" s="133"/>
      <c r="Y1121" s="133"/>
      <c r="Z1121" s="133"/>
      <c r="AA1121" s="133"/>
      <c r="AB1121" s="133"/>
      <c r="AC1121" s="133"/>
      <c r="AD1121" s="133"/>
      <c r="AE1121" s="133"/>
      <c r="AF1121" s="133"/>
      <c r="AG1121" s="133"/>
      <c r="AH1121" s="133"/>
      <c r="AI1121" s="133"/>
      <c r="AJ1121" s="133"/>
      <c r="AK1121" s="133"/>
      <c r="AL1121" s="133"/>
      <c r="AM1121" s="133"/>
      <c r="AN1121" s="133"/>
      <c r="AO1121" s="133"/>
      <c r="AP1121" s="133"/>
      <c r="AQ1121" s="133"/>
      <c r="AR1121" s="133"/>
      <c r="AS1121" s="133"/>
    </row>
    <row r="1122" spans="1:45" s="48" customFormat="1">
      <c r="A1122" s="42" t="s">
        <v>3648</v>
      </c>
      <c r="B1122" s="43" t="s">
        <v>3649</v>
      </c>
      <c r="C1122" s="44">
        <v>273</v>
      </c>
      <c r="D1122" s="47" t="s">
        <v>3650</v>
      </c>
      <c r="E1122" s="127">
        <v>8069</v>
      </c>
      <c r="F1122" s="28">
        <v>6459</v>
      </c>
      <c r="G1122" s="133"/>
      <c r="H1122" s="133"/>
      <c r="I1122" s="133"/>
      <c r="J1122" s="133"/>
      <c r="K1122" s="133"/>
      <c r="L1122" s="133"/>
      <c r="M1122" s="133"/>
      <c r="N1122" s="133"/>
      <c r="O1122" s="133"/>
      <c r="P1122" s="133"/>
      <c r="Q1122" s="133"/>
      <c r="R1122" s="133"/>
      <c r="S1122" s="133"/>
      <c r="T1122" s="133"/>
      <c r="U1122" s="133"/>
      <c r="V1122" s="133"/>
      <c r="W1122" s="133"/>
      <c r="X1122" s="133"/>
      <c r="Y1122" s="133"/>
      <c r="Z1122" s="133"/>
      <c r="AA1122" s="133"/>
      <c r="AB1122" s="133"/>
      <c r="AC1122" s="133"/>
      <c r="AD1122" s="133"/>
      <c r="AE1122" s="133"/>
      <c r="AF1122" s="133"/>
      <c r="AG1122" s="133"/>
      <c r="AH1122" s="133"/>
      <c r="AI1122" s="133"/>
      <c r="AJ1122" s="133"/>
      <c r="AK1122" s="133"/>
      <c r="AL1122" s="133"/>
      <c r="AM1122" s="133"/>
      <c r="AN1122" s="133"/>
      <c r="AO1122" s="133"/>
      <c r="AP1122" s="133"/>
      <c r="AQ1122" s="133"/>
      <c r="AR1122" s="133"/>
      <c r="AS1122" s="133"/>
    </row>
    <row r="1123" spans="1:45" s="48" customFormat="1">
      <c r="A1123" s="42" t="s">
        <v>3651</v>
      </c>
      <c r="B1123" s="43" t="s">
        <v>3652</v>
      </c>
      <c r="C1123" s="44">
        <v>273</v>
      </c>
      <c r="D1123" s="47" t="s">
        <v>3653</v>
      </c>
      <c r="E1123" s="127">
        <v>8069</v>
      </c>
      <c r="F1123" s="28">
        <v>6459</v>
      </c>
      <c r="G1123" s="133"/>
      <c r="H1123" s="133"/>
      <c r="I1123" s="133"/>
      <c r="J1123" s="133"/>
      <c r="K1123" s="133"/>
      <c r="L1123" s="133"/>
      <c r="M1123" s="133"/>
      <c r="N1123" s="133"/>
      <c r="O1123" s="133"/>
      <c r="P1123" s="133"/>
      <c r="Q1123" s="133"/>
      <c r="R1123" s="133"/>
      <c r="S1123" s="133"/>
      <c r="T1123" s="133"/>
      <c r="U1123" s="133"/>
      <c r="V1123" s="133"/>
      <c r="W1123" s="133"/>
      <c r="X1123" s="133"/>
      <c r="Y1123" s="133"/>
      <c r="Z1123" s="133"/>
      <c r="AA1123" s="133"/>
      <c r="AB1123" s="133"/>
      <c r="AC1123" s="133"/>
      <c r="AD1123" s="133"/>
      <c r="AE1123" s="133"/>
      <c r="AF1123" s="133"/>
      <c r="AG1123" s="133"/>
      <c r="AH1123" s="133"/>
      <c r="AI1123" s="133"/>
      <c r="AJ1123" s="133"/>
      <c r="AK1123" s="133"/>
      <c r="AL1123" s="133"/>
      <c r="AM1123" s="133"/>
      <c r="AN1123" s="133"/>
      <c r="AO1123" s="133"/>
      <c r="AP1123" s="133"/>
      <c r="AQ1123" s="133"/>
      <c r="AR1123" s="133"/>
      <c r="AS1123" s="133"/>
    </row>
    <row r="1124" spans="1:45" s="48" customFormat="1">
      <c r="A1124" s="42" t="s">
        <v>3654</v>
      </c>
      <c r="B1124" s="43" t="s">
        <v>3655</v>
      </c>
      <c r="C1124" s="44">
        <v>273</v>
      </c>
      <c r="D1124" s="47" t="s">
        <v>3656</v>
      </c>
      <c r="E1124" s="127">
        <v>8069</v>
      </c>
      <c r="F1124" s="28">
        <v>6459</v>
      </c>
      <c r="G1124" s="133"/>
      <c r="H1124" s="133"/>
      <c r="I1124" s="133"/>
      <c r="J1124" s="133"/>
      <c r="K1124" s="133"/>
      <c r="L1124" s="133"/>
      <c r="M1124" s="133"/>
      <c r="N1124" s="133"/>
      <c r="O1124" s="133"/>
      <c r="P1124" s="133"/>
      <c r="Q1124" s="133"/>
      <c r="R1124" s="133"/>
      <c r="S1124" s="133"/>
      <c r="T1124" s="133"/>
      <c r="U1124" s="133"/>
      <c r="V1124" s="133"/>
      <c r="W1124" s="133"/>
      <c r="X1124" s="133"/>
      <c r="Y1124" s="133"/>
      <c r="Z1124" s="133"/>
      <c r="AA1124" s="133"/>
      <c r="AB1124" s="133"/>
      <c r="AC1124" s="133"/>
      <c r="AD1124" s="133"/>
      <c r="AE1124" s="133"/>
      <c r="AF1124" s="133"/>
      <c r="AG1124" s="133"/>
      <c r="AH1124" s="133"/>
      <c r="AI1124" s="133"/>
      <c r="AJ1124" s="133"/>
      <c r="AK1124" s="133"/>
      <c r="AL1124" s="133"/>
      <c r="AM1124" s="133"/>
      <c r="AN1124" s="133"/>
      <c r="AO1124" s="133"/>
      <c r="AP1124" s="133"/>
      <c r="AQ1124" s="133"/>
      <c r="AR1124" s="133"/>
      <c r="AS1124" s="133"/>
    </row>
    <row r="1125" spans="1:45" s="48" customFormat="1">
      <c r="A1125" s="42" t="s">
        <v>3657</v>
      </c>
      <c r="B1125" s="43" t="s">
        <v>3658</v>
      </c>
      <c r="C1125" s="44">
        <v>273</v>
      </c>
      <c r="D1125" s="47" t="s">
        <v>3659</v>
      </c>
      <c r="E1125" s="127">
        <v>8069</v>
      </c>
      <c r="F1125" s="28">
        <v>6459</v>
      </c>
      <c r="G1125" s="133"/>
      <c r="H1125" s="133"/>
      <c r="I1125" s="133"/>
      <c r="J1125" s="133"/>
      <c r="K1125" s="133"/>
      <c r="L1125" s="133"/>
      <c r="M1125" s="133"/>
      <c r="N1125" s="133"/>
      <c r="O1125" s="133"/>
      <c r="P1125" s="133"/>
      <c r="Q1125" s="133"/>
      <c r="R1125" s="133"/>
      <c r="S1125" s="133"/>
      <c r="T1125" s="133"/>
      <c r="U1125" s="133"/>
      <c r="V1125" s="133"/>
      <c r="W1125" s="133"/>
      <c r="X1125" s="133"/>
      <c r="Y1125" s="133"/>
      <c r="Z1125" s="133"/>
      <c r="AA1125" s="133"/>
      <c r="AB1125" s="133"/>
      <c r="AC1125" s="133"/>
      <c r="AD1125" s="133"/>
      <c r="AE1125" s="133"/>
      <c r="AF1125" s="133"/>
      <c r="AG1125" s="133"/>
      <c r="AH1125" s="133"/>
      <c r="AI1125" s="133"/>
      <c r="AJ1125" s="133"/>
      <c r="AK1125" s="133"/>
      <c r="AL1125" s="133"/>
      <c r="AM1125" s="133"/>
      <c r="AN1125" s="133"/>
      <c r="AO1125" s="133"/>
      <c r="AP1125" s="133"/>
      <c r="AQ1125" s="133"/>
      <c r="AR1125" s="133"/>
      <c r="AS1125" s="133"/>
    </row>
    <row r="1126" spans="1:45" s="48" customFormat="1">
      <c r="A1126" s="42" t="s">
        <v>3660</v>
      </c>
      <c r="B1126" s="43" t="s">
        <v>3661</v>
      </c>
      <c r="C1126" s="44">
        <v>273</v>
      </c>
      <c r="D1126" s="47" t="s">
        <v>3662</v>
      </c>
      <c r="E1126" s="127">
        <v>8069</v>
      </c>
      <c r="F1126" s="28">
        <v>6459</v>
      </c>
      <c r="G1126" s="133"/>
      <c r="H1126" s="133"/>
      <c r="I1126" s="133"/>
      <c r="J1126" s="133"/>
      <c r="K1126" s="133"/>
      <c r="L1126" s="133"/>
      <c r="M1126" s="133"/>
      <c r="N1126" s="133"/>
      <c r="O1126" s="133"/>
      <c r="P1126" s="133"/>
      <c r="Q1126" s="133"/>
      <c r="R1126" s="133"/>
      <c r="S1126" s="133"/>
      <c r="T1126" s="133"/>
      <c r="U1126" s="133"/>
      <c r="V1126" s="133"/>
      <c r="W1126" s="133"/>
      <c r="X1126" s="133"/>
      <c r="Y1126" s="133"/>
      <c r="Z1126" s="133"/>
      <c r="AA1126" s="133"/>
      <c r="AB1126" s="133"/>
      <c r="AC1126" s="133"/>
      <c r="AD1126" s="133"/>
      <c r="AE1126" s="133"/>
      <c r="AF1126" s="133"/>
      <c r="AG1126" s="133"/>
      <c r="AH1126" s="133"/>
      <c r="AI1126" s="133"/>
      <c r="AJ1126" s="133"/>
      <c r="AK1126" s="133"/>
      <c r="AL1126" s="133"/>
      <c r="AM1126" s="133"/>
      <c r="AN1126" s="133"/>
      <c r="AO1126" s="133"/>
      <c r="AP1126" s="133"/>
      <c r="AQ1126" s="133"/>
      <c r="AR1126" s="133"/>
      <c r="AS1126" s="133"/>
    </row>
    <row r="1127" spans="1:45" s="48" customFormat="1">
      <c r="A1127" s="42" t="s">
        <v>3663</v>
      </c>
      <c r="B1127" s="43" t="s">
        <v>3664</v>
      </c>
      <c r="C1127" s="44">
        <v>273</v>
      </c>
      <c r="D1127" s="47" t="s">
        <v>3665</v>
      </c>
      <c r="E1127" s="127">
        <v>8069</v>
      </c>
      <c r="F1127" s="28">
        <v>6459</v>
      </c>
      <c r="G1127" s="133"/>
      <c r="H1127" s="133"/>
      <c r="I1127" s="133"/>
      <c r="J1127" s="133"/>
      <c r="K1127" s="133"/>
      <c r="L1127" s="133"/>
      <c r="M1127" s="133"/>
      <c r="N1127" s="133"/>
      <c r="O1127" s="133"/>
      <c r="P1127" s="133"/>
      <c r="Q1127" s="133"/>
      <c r="R1127" s="133"/>
      <c r="S1127" s="133"/>
      <c r="T1127" s="133"/>
      <c r="U1127" s="133"/>
      <c r="V1127" s="133"/>
      <c r="W1127" s="133"/>
      <c r="X1127" s="133"/>
      <c r="Y1127" s="133"/>
      <c r="Z1127" s="133"/>
      <c r="AA1127" s="133"/>
      <c r="AB1127" s="133"/>
      <c r="AC1127" s="133"/>
      <c r="AD1127" s="133"/>
      <c r="AE1127" s="133"/>
      <c r="AF1127" s="133"/>
      <c r="AG1127" s="133"/>
      <c r="AH1127" s="133"/>
      <c r="AI1127" s="133"/>
      <c r="AJ1127" s="133"/>
      <c r="AK1127" s="133"/>
      <c r="AL1127" s="133"/>
      <c r="AM1127" s="133"/>
      <c r="AN1127" s="133"/>
      <c r="AO1127" s="133"/>
      <c r="AP1127" s="133"/>
      <c r="AQ1127" s="133"/>
      <c r="AR1127" s="133"/>
      <c r="AS1127" s="133"/>
    </row>
    <row r="1128" spans="1:45" s="48" customFormat="1">
      <c r="A1128" s="42" t="s">
        <v>3666</v>
      </c>
      <c r="B1128" s="43" t="s">
        <v>3667</v>
      </c>
      <c r="C1128" s="44">
        <v>273</v>
      </c>
      <c r="D1128" s="47" t="s">
        <v>3668</v>
      </c>
      <c r="E1128" s="127">
        <v>8069</v>
      </c>
      <c r="F1128" s="28">
        <v>6459</v>
      </c>
      <c r="G1128" s="133"/>
      <c r="H1128" s="133"/>
      <c r="I1128" s="133"/>
      <c r="J1128" s="133"/>
      <c r="K1128" s="133"/>
      <c r="L1128" s="133"/>
      <c r="M1128" s="133"/>
      <c r="N1128" s="133"/>
      <c r="O1128" s="133"/>
      <c r="P1128" s="133"/>
      <c r="Q1128" s="133"/>
      <c r="R1128" s="133"/>
      <c r="S1128" s="133"/>
      <c r="T1128" s="133"/>
      <c r="U1128" s="133"/>
      <c r="V1128" s="133"/>
      <c r="W1128" s="133"/>
      <c r="X1128" s="133"/>
      <c r="Y1128" s="133"/>
      <c r="Z1128" s="133"/>
      <c r="AA1128" s="133"/>
      <c r="AB1128" s="133"/>
      <c r="AC1128" s="133"/>
      <c r="AD1128" s="133"/>
      <c r="AE1128" s="133"/>
      <c r="AF1128" s="133"/>
      <c r="AG1128" s="133"/>
      <c r="AH1128" s="133"/>
      <c r="AI1128" s="133"/>
      <c r="AJ1128" s="133"/>
      <c r="AK1128" s="133"/>
      <c r="AL1128" s="133"/>
      <c r="AM1128" s="133"/>
      <c r="AN1128" s="133"/>
      <c r="AO1128" s="133"/>
      <c r="AP1128" s="133"/>
      <c r="AQ1128" s="133"/>
      <c r="AR1128" s="133"/>
      <c r="AS1128" s="133"/>
    </row>
    <row r="1129" spans="1:45" s="48" customFormat="1">
      <c r="A1129" s="42" t="s">
        <v>3669</v>
      </c>
      <c r="B1129" s="43" t="s">
        <v>3670</v>
      </c>
      <c r="C1129" s="44">
        <v>273</v>
      </c>
      <c r="D1129" s="47" t="s">
        <v>3671</v>
      </c>
      <c r="E1129" s="127">
        <v>8069</v>
      </c>
      <c r="F1129" s="28">
        <v>6459</v>
      </c>
      <c r="G1129" s="133"/>
      <c r="H1129" s="133"/>
      <c r="I1129" s="133"/>
      <c r="J1129" s="133"/>
      <c r="K1129" s="133"/>
      <c r="L1129" s="133"/>
      <c r="M1129" s="133"/>
      <c r="N1129" s="133"/>
      <c r="O1129" s="133"/>
      <c r="P1129" s="133"/>
      <c r="Q1129" s="133"/>
      <c r="R1129" s="133"/>
      <c r="S1129" s="133"/>
      <c r="T1129" s="133"/>
      <c r="U1129" s="133"/>
      <c r="V1129" s="133"/>
      <c r="W1129" s="133"/>
      <c r="X1129" s="133"/>
      <c r="Y1129" s="133"/>
      <c r="Z1129" s="133"/>
      <c r="AA1129" s="133"/>
      <c r="AB1129" s="133"/>
      <c r="AC1129" s="133"/>
      <c r="AD1129" s="133"/>
      <c r="AE1129" s="133"/>
      <c r="AF1129" s="133"/>
      <c r="AG1129" s="133"/>
      <c r="AH1129" s="133"/>
      <c r="AI1129" s="133"/>
      <c r="AJ1129" s="133"/>
      <c r="AK1129" s="133"/>
      <c r="AL1129" s="133"/>
      <c r="AM1129" s="133"/>
      <c r="AN1129" s="133"/>
      <c r="AO1129" s="133"/>
      <c r="AP1129" s="133"/>
      <c r="AQ1129" s="133"/>
      <c r="AR1129" s="133"/>
      <c r="AS1129" s="133"/>
    </row>
    <row r="1130" spans="1:45" s="48" customFormat="1">
      <c r="A1130" s="42" t="s">
        <v>3672</v>
      </c>
      <c r="B1130" s="43" t="s">
        <v>3673</v>
      </c>
      <c r="C1130" s="44">
        <v>273</v>
      </c>
      <c r="D1130" s="47" t="s">
        <v>3674</v>
      </c>
      <c r="E1130" s="127">
        <v>8069</v>
      </c>
      <c r="F1130" s="28">
        <v>6459</v>
      </c>
      <c r="G1130" s="133"/>
      <c r="H1130" s="133"/>
      <c r="I1130" s="133"/>
      <c r="J1130" s="133"/>
      <c r="K1130" s="133"/>
      <c r="L1130" s="133"/>
      <c r="M1130" s="133"/>
      <c r="N1130" s="133"/>
      <c r="O1130" s="133"/>
      <c r="P1130" s="133"/>
      <c r="Q1130" s="133"/>
      <c r="R1130" s="133"/>
      <c r="S1130" s="133"/>
      <c r="T1130" s="133"/>
      <c r="U1130" s="133"/>
      <c r="V1130" s="133"/>
      <c r="W1130" s="133"/>
      <c r="X1130" s="133"/>
      <c r="Y1130" s="133"/>
      <c r="Z1130" s="133"/>
      <c r="AA1130" s="133"/>
      <c r="AB1130" s="133"/>
      <c r="AC1130" s="133"/>
      <c r="AD1130" s="133"/>
      <c r="AE1130" s="133"/>
      <c r="AF1130" s="133"/>
      <c r="AG1130" s="133"/>
      <c r="AH1130" s="133"/>
      <c r="AI1130" s="133"/>
      <c r="AJ1130" s="133"/>
      <c r="AK1130" s="133"/>
      <c r="AL1130" s="133"/>
      <c r="AM1130" s="133"/>
      <c r="AN1130" s="133"/>
      <c r="AO1130" s="133"/>
      <c r="AP1130" s="133"/>
      <c r="AQ1130" s="133"/>
      <c r="AR1130" s="133"/>
      <c r="AS1130" s="133"/>
    </row>
    <row r="1131" spans="1:45" s="48" customFormat="1">
      <c r="A1131" s="42" t="s">
        <v>3675</v>
      </c>
      <c r="B1131" s="43" t="s">
        <v>3676</v>
      </c>
      <c r="C1131" s="44">
        <v>273</v>
      </c>
      <c r="D1131" s="47" t="s">
        <v>3677</v>
      </c>
      <c r="E1131" s="127">
        <v>8069</v>
      </c>
      <c r="F1131" s="28">
        <v>6459</v>
      </c>
      <c r="G1131" s="133"/>
      <c r="H1131" s="133"/>
      <c r="I1131" s="133"/>
      <c r="J1131" s="133"/>
      <c r="K1131" s="133"/>
      <c r="L1131" s="133"/>
      <c r="M1131" s="133"/>
      <c r="N1131" s="133"/>
      <c r="O1131" s="133"/>
      <c r="P1131" s="133"/>
      <c r="Q1131" s="133"/>
      <c r="R1131" s="133"/>
      <c r="S1131" s="133"/>
      <c r="T1131" s="133"/>
      <c r="U1131" s="133"/>
      <c r="V1131" s="133"/>
      <c r="W1131" s="133"/>
      <c r="X1131" s="133"/>
      <c r="Y1131" s="133"/>
      <c r="Z1131" s="133"/>
      <c r="AA1131" s="133"/>
      <c r="AB1131" s="133"/>
      <c r="AC1131" s="133"/>
      <c r="AD1131" s="133"/>
      <c r="AE1131" s="133"/>
      <c r="AF1131" s="133"/>
      <c r="AG1131" s="133"/>
      <c r="AH1131" s="133"/>
      <c r="AI1131" s="133"/>
      <c r="AJ1131" s="133"/>
      <c r="AK1131" s="133"/>
      <c r="AL1131" s="133"/>
      <c r="AM1131" s="133"/>
      <c r="AN1131" s="133"/>
      <c r="AO1131" s="133"/>
      <c r="AP1131" s="133"/>
      <c r="AQ1131" s="133"/>
      <c r="AR1131" s="133"/>
      <c r="AS1131" s="133"/>
    </row>
    <row r="1132" spans="1:45" s="48" customFormat="1">
      <c r="A1132" s="42" t="s">
        <v>3678</v>
      </c>
      <c r="B1132" s="43" t="s">
        <v>3679</v>
      </c>
      <c r="C1132" s="44">
        <v>273</v>
      </c>
      <c r="D1132" s="47" t="s">
        <v>3680</v>
      </c>
      <c r="E1132" s="127">
        <v>8069</v>
      </c>
      <c r="F1132" s="28">
        <v>6459</v>
      </c>
      <c r="G1132" s="133"/>
      <c r="H1132" s="133"/>
      <c r="I1132" s="133"/>
      <c r="J1132" s="133"/>
      <c r="K1132" s="133"/>
      <c r="L1132" s="133"/>
      <c r="M1132" s="133"/>
      <c r="N1132" s="133"/>
      <c r="O1132" s="133"/>
      <c r="P1132" s="133"/>
      <c r="Q1132" s="133"/>
      <c r="R1132" s="133"/>
      <c r="S1132" s="133"/>
      <c r="T1132" s="133"/>
      <c r="U1132" s="133"/>
      <c r="V1132" s="133"/>
      <c r="W1132" s="133"/>
      <c r="X1132" s="133"/>
      <c r="Y1132" s="133"/>
      <c r="Z1132" s="133"/>
      <c r="AA1132" s="133"/>
      <c r="AB1132" s="133"/>
      <c r="AC1132" s="133"/>
      <c r="AD1132" s="133"/>
      <c r="AE1132" s="133"/>
      <c r="AF1132" s="133"/>
      <c r="AG1132" s="133"/>
      <c r="AH1132" s="133"/>
      <c r="AI1132" s="133"/>
      <c r="AJ1132" s="133"/>
      <c r="AK1132" s="133"/>
      <c r="AL1132" s="133"/>
      <c r="AM1132" s="133"/>
      <c r="AN1132" s="133"/>
      <c r="AO1132" s="133"/>
      <c r="AP1132" s="133"/>
      <c r="AQ1132" s="133"/>
      <c r="AR1132" s="133"/>
      <c r="AS1132" s="133"/>
    </row>
    <row r="1133" spans="1:45" s="48" customFormat="1">
      <c r="A1133" s="42" t="s">
        <v>3681</v>
      </c>
      <c r="B1133" s="43" t="s">
        <v>3682</v>
      </c>
      <c r="C1133" s="44">
        <v>273</v>
      </c>
      <c r="D1133" s="47" t="s">
        <v>3683</v>
      </c>
      <c r="E1133" s="127">
        <v>8069</v>
      </c>
      <c r="F1133" s="28">
        <v>6459</v>
      </c>
      <c r="G1133" s="133"/>
      <c r="H1133" s="133"/>
      <c r="I1133" s="133"/>
      <c r="J1133" s="133"/>
      <c r="K1133" s="133"/>
      <c r="L1133" s="133"/>
      <c r="M1133" s="133"/>
      <c r="N1133" s="133"/>
      <c r="O1133" s="133"/>
      <c r="P1133" s="133"/>
      <c r="Q1133" s="133"/>
      <c r="R1133" s="133"/>
      <c r="S1133" s="133"/>
      <c r="T1133" s="133"/>
      <c r="U1133" s="133"/>
      <c r="V1133" s="133"/>
      <c r="W1133" s="133"/>
      <c r="X1133" s="133"/>
      <c r="Y1133" s="133"/>
      <c r="Z1133" s="133"/>
      <c r="AA1133" s="133"/>
      <c r="AB1133" s="133"/>
      <c r="AC1133" s="133"/>
      <c r="AD1133" s="133"/>
      <c r="AE1133" s="133"/>
      <c r="AF1133" s="133"/>
      <c r="AG1133" s="133"/>
      <c r="AH1133" s="133"/>
      <c r="AI1133" s="133"/>
      <c r="AJ1133" s="133"/>
      <c r="AK1133" s="133"/>
      <c r="AL1133" s="133"/>
      <c r="AM1133" s="133"/>
      <c r="AN1133" s="133"/>
      <c r="AO1133" s="133"/>
      <c r="AP1133" s="133"/>
      <c r="AQ1133" s="133"/>
      <c r="AR1133" s="133"/>
      <c r="AS1133" s="133"/>
    </row>
    <row r="1134" spans="1:45" s="46" customFormat="1" ht="12.75" customHeight="1">
      <c r="A1134" s="42" t="s">
        <v>3684</v>
      </c>
      <c r="B1134" s="43" t="s">
        <v>3685</v>
      </c>
      <c r="C1134" s="44">
        <v>409</v>
      </c>
      <c r="D1134" s="41" t="s">
        <v>3686</v>
      </c>
      <c r="E1134" s="127">
        <v>10279</v>
      </c>
      <c r="F1134" s="28">
        <v>8219</v>
      </c>
      <c r="G1134" s="131"/>
      <c r="H1134" s="131"/>
      <c r="I1134" s="131"/>
      <c r="J1134" s="131"/>
      <c r="K1134" s="131"/>
      <c r="L1134" s="131"/>
      <c r="M1134" s="131"/>
      <c r="N1134" s="131"/>
      <c r="O1134" s="131"/>
      <c r="P1134" s="131"/>
      <c r="Q1134" s="131"/>
      <c r="R1134" s="131"/>
      <c r="S1134" s="131"/>
      <c r="T1134" s="131"/>
      <c r="U1134" s="131"/>
      <c r="V1134" s="131"/>
      <c r="W1134" s="131"/>
      <c r="X1134" s="131"/>
      <c r="Y1134" s="131"/>
      <c r="Z1134" s="131"/>
      <c r="AA1134" s="131"/>
      <c r="AB1134" s="131"/>
      <c r="AC1134" s="131"/>
      <c r="AD1134" s="131"/>
      <c r="AE1134" s="131"/>
      <c r="AF1134" s="131"/>
      <c r="AG1134" s="131"/>
      <c r="AH1134" s="131"/>
      <c r="AI1134" s="131"/>
      <c r="AJ1134" s="131"/>
      <c r="AK1134" s="131"/>
      <c r="AL1134" s="131"/>
      <c r="AM1134" s="131"/>
      <c r="AN1134" s="131"/>
      <c r="AO1134" s="131"/>
      <c r="AP1134" s="131"/>
      <c r="AQ1134" s="131"/>
      <c r="AR1134" s="131"/>
      <c r="AS1134" s="131"/>
    </row>
    <row r="1135" spans="1:45" s="46" customFormat="1" ht="12.75" customHeight="1">
      <c r="A1135" s="42" t="s">
        <v>3687</v>
      </c>
      <c r="B1135" s="43" t="s">
        <v>3688</v>
      </c>
      <c r="C1135" s="44">
        <v>409</v>
      </c>
      <c r="D1135" s="41" t="s">
        <v>3689</v>
      </c>
      <c r="E1135" s="127">
        <v>11979</v>
      </c>
      <c r="F1135" s="28">
        <v>9579</v>
      </c>
      <c r="G1135" s="131"/>
      <c r="H1135" s="131"/>
      <c r="I1135" s="131"/>
      <c r="J1135" s="131"/>
      <c r="K1135" s="131"/>
      <c r="L1135" s="131"/>
      <c r="M1135" s="131"/>
      <c r="N1135" s="131"/>
      <c r="O1135" s="131"/>
      <c r="P1135" s="131"/>
      <c r="Q1135" s="131"/>
      <c r="R1135" s="131"/>
      <c r="S1135" s="131"/>
      <c r="T1135" s="131"/>
      <c r="U1135" s="131"/>
      <c r="V1135" s="131"/>
      <c r="W1135" s="131"/>
      <c r="X1135" s="131"/>
      <c r="Y1135" s="131"/>
      <c r="Z1135" s="131"/>
      <c r="AA1135" s="131"/>
      <c r="AB1135" s="131"/>
      <c r="AC1135" s="131"/>
      <c r="AD1135" s="131"/>
      <c r="AE1135" s="131"/>
      <c r="AF1135" s="131"/>
      <c r="AG1135" s="131"/>
      <c r="AH1135" s="131"/>
      <c r="AI1135" s="131"/>
      <c r="AJ1135" s="131"/>
      <c r="AK1135" s="131"/>
      <c r="AL1135" s="131"/>
      <c r="AM1135" s="131"/>
      <c r="AN1135" s="131"/>
      <c r="AO1135" s="131"/>
      <c r="AP1135" s="131"/>
      <c r="AQ1135" s="131"/>
      <c r="AR1135" s="131"/>
      <c r="AS1135" s="131"/>
    </row>
    <row r="1136" spans="1:45" s="48" customFormat="1">
      <c r="A1136" s="42" t="s">
        <v>3690</v>
      </c>
      <c r="B1136" s="43" t="s">
        <v>3691</v>
      </c>
      <c r="C1136" s="44">
        <v>409</v>
      </c>
      <c r="D1136" s="47" t="s">
        <v>3692</v>
      </c>
      <c r="E1136" s="127">
        <v>11979</v>
      </c>
      <c r="F1136" s="28">
        <v>9579</v>
      </c>
      <c r="G1136" s="133"/>
      <c r="H1136" s="133"/>
      <c r="I1136" s="133"/>
      <c r="J1136" s="133"/>
      <c r="K1136" s="133"/>
      <c r="L1136" s="133"/>
      <c r="M1136" s="133"/>
      <c r="N1136" s="133"/>
      <c r="O1136" s="133"/>
      <c r="P1136" s="133"/>
      <c r="Q1136" s="133"/>
      <c r="R1136" s="133"/>
      <c r="S1136" s="133"/>
      <c r="T1136" s="133"/>
      <c r="U1136" s="133"/>
      <c r="V1136" s="133"/>
      <c r="W1136" s="133"/>
      <c r="X1136" s="133"/>
      <c r="Y1136" s="133"/>
      <c r="Z1136" s="133"/>
      <c r="AA1136" s="133"/>
      <c r="AB1136" s="133"/>
      <c r="AC1136" s="133"/>
      <c r="AD1136" s="133"/>
      <c r="AE1136" s="133"/>
      <c r="AF1136" s="133"/>
      <c r="AG1136" s="133"/>
      <c r="AH1136" s="133"/>
      <c r="AI1136" s="133"/>
      <c r="AJ1136" s="133"/>
      <c r="AK1136" s="133"/>
      <c r="AL1136" s="133"/>
      <c r="AM1136" s="133"/>
      <c r="AN1136" s="133"/>
      <c r="AO1136" s="133"/>
      <c r="AP1136" s="133"/>
      <c r="AQ1136" s="133"/>
      <c r="AR1136" s="133"/>
      <c r="AS1136" s="133"/>
    </row>
    <row r="1137" spans="1:45" s="48" customFormat="1">
      <c r="A1137" s="42" t="s">
        <v>3693</v>
      </c>
      <c r="B1137" s="43" t="s">
        <v>3694</v>
      </c>
      <c r="C1137" s="44">
        <v>409</v>
      </c>
      <c r="D1137" s="47" t="s">
        <v>3695</v>
      </c>
      <c r="E1137" s="127">
        <v>11979</v>
      </c>
      <c r="F1137" s="28">
        <v>9579</v>
      </c>
      <c r="G1137" s="133"/>
      <c r="H1137" s="133"/>
      <c r="I1137" s="133"/>
      <c r="J1137" s="133"/>
      <c r="K1137" s="133"/>
      <c r="L1137" s="133"/>
      <c r="M1137" s="133"/>
      <c r="N1137" s="133"/>
      <c r="O1137" s="133"/>
      <c r="P1137" s="133"/>
      <c r="Q1137" s="133"/>
      <c r="R1137" s="133"/>
      <c r="S1137" s="133"/>
      <c r="T1137" s="133"/>
      <c r="U1137" s="133"/>
      <c r="V1137" s="133"/>
      <c r="W1137" s="133"/>
      <c r="X1137" s="133"/>
      <c r="Y1137" s="133"/>
      <c r="Z1137" s="133"/>
      <c r="AA1137" s="133"/>
      <c r="AB1137" s="133"/>
      <c r="AC1137" s="133"/>
      <c r="AD1137" s="133"/>
      <c r="AE1137" s="133"/>
      <c r="AF1137" s="133"/>
      <c r="AG1137" s="133"/>
      <c r="AH1137" s="133"/>
      <c r="AI1137" s="133"/>
      <c r="AJ1137" s="133"/>
      <c r="AK1137" s="133"/>
      <c r="AL1137" s="133"/>
      <c r="AM1137" s="133"/>
      <c r="AN1137" s="133"/>
      <c r="AO1137" s="133"/>
      <c r="AP1137" s="133"/>
      <c r="AQ1137" s="133"/>
      <c r="AR1137" s="133"/>
      <c r="AS1137" s="133"/>
    </row>
    <row r="1138" spans="1:45" s="48" customFormat="1">
      <c r="A1138" s="42" t="s">
        <v>3696</v>
      </c>
      <c r="B1138" s="43" t="s">
        <v>3697</v>
      </c>
      <c r="C1138" s="44">
        <v>409</v>
      </c>
      <c r="D1138" s="47" t="s">
        <v>3698</v>
      </c>
      <c r="E1138" s="127">
        <v>11979</v>
      </c>
      <c r="F1138" s="28">
        <v>9579</v>
      </c>
      <c r="G1138" s="133"/>
      <c r="H1138" s="133"/>
      <c r="I1138" s="133"/>
      <c r="J1138" s="133"/>
      <c r="K1138" s="133"/>
      <c r="L1138" s="133"/>
      <c r="M1138" s="133"/>
      <c r="N1138" s="133"/>
      <c r="O1138" s="133"/>
      <c r="P1138" s="133"/>
      <c r="Q1138" s="133"/>
      <c r="R1138" s="133"/>
      <c r="S1138" s="133"/>
      <c r="T1138" s="133"/>
      <c r="U1138" s="133"/>
      <c r="V1138" s="133"/>
      <c r="W1138" s="133"/>
      <c r="X1138" s="133"/>
      <c r="Y1138" s="133"/>
      <c r="Z1138" s="133"/>
      <c r="AA1138" s="133"/>
      <c r="AB1138" s="133"/>
      <c r="AC1138" s="133"/>
      <c r="AD1138" s="133"/>
      <c r="AE1138" s="133"/>
      <c r="AF1138" s="133"/>
      <c r="AG1138" s="133"/>
      <c r="AH1138" s="133"/>
      <c r="AI1138" s="133"/>
      <c r="AJ1138" s="133"/>
      <c r="AK1138" s="133"/>
      <c r="AL1138" s="133"/>
      <c r="AM1138" s="133"/>
      <c r="AN1138" s="133"/>
      <c r="AO1138" s="133"/>
      <c r="AP1138" s="133"/>
      <c r="AQ1138" s="133"/>
      <c r="AR1138" s="133"/>
      <c r="AS1138" s="133"/>
    </row>
    <row r="1139" spans="1:45" s="48" customFormat="1">
      <c r="A1139" s="42" t="s">
        <v>3699</v>
      </c>
      <c r="B1139" s="43" t="s">
        <v>3700</v>
      </c>
      <c r="C1139" s="44">
        <v>409</v>
      </c>
      <c r="D1139" s="47" t="s">
        <v>3701</v>
      </c>
      <c r="E1139" s="127">
        <v>11979</v>
      </c>
      <c r="F1139" s="28">
        <v>9579</v>
      </c>
      <c r="G1139" s="133"/>
      <c r="H1139" s="133"/>
      <c r="I1139" s="133"/>
      <c r="J1139" s="133"/>
      <c r="K1139" s="133"/>
      <c r="L1139" s="133"/>
      <c r="M1139" s="133"/>
      <c r="N1139" s="133"/>
      <c r="O1139" s="133"/>
      <c r="P1139" s="133"/>
      <c r="Q1139" s="133"/>
      <c r="R1139" s="133"/>
      <c r="S1139" s="133"/>
      <c r="T1139" s="133"/>
      <c r="U1139" s="133"/>
      <c r="V1139" s="133"/>
      <c r="W1139" s="133"/>
      <c r="X1139" s="133"/>
      <c r="Y1139" s="133"/>
      <c r="Z1139" s="133"/>
      <c r="AA1139" s="133"/>
      <c r="AB1139" s="133"/>
      <c r="AC1139" s="133"/>
      <c r="AD1139" s="133"/>
      <c r="AE1139" s="133"/>
      <c r="AF1139" s="133"/>
      <c r="AG1139" s="133"/>
      <c r="AH1139" s="133"/>
      <c r="AI1139" s="133"/>
      <c r="AJ1139" s="133"/>
      <c r="AK1139" s="133"/>
      <c r="AL1139" s="133"/>
      <c r="AM1139" s="133"/>
      <c r="AN1139" s="133"/>
      <c r="AO1139" s="133"/>
      <c r="AP1139" s="133"/>
      <c r="AQ1139" s="133"/>
      <c r="AR1139" s="133"/>
      <c r="AS1139" s="133"/>
    </row>
    <row r="1140" spans="1:45" s="48" customFormat="1">
      <c r="A1140" s="42" t="s">
        <v>3702</v>
      </c>
      <c r="B1140" s="43" t="s">
        <v>3703</v>
      </c>
      <c r="C1140" s="44">
        <v>409</v>
      </c>
      <c r="D1140" s="47" t="s">
        <v>3704</v>
      </c>
      <c r="E1140" s="127">
        <v>11979</v>
      </c>
      <c r="F1140" s="28">
        <v>9579</v>
      </c>
      <c r="G1140" s="133"/>
      <c r="H1140" s="133"/>
      <c r="I1140" s="133"/>
      <c r="J1140" s="133"/>
      <c r="K1140" s="133"/>
      <c r="L1140" s="133"/>
      <c r="M1140" s="133"/>
      <c r="N1140" s="133"/>
      <c r="O1140" s="133"/>
      <c r="P1140" s="133"/>
      <c r="Q1140" s="133"/>
      <c r="R1140" s="133"/>
      <c r="S1140" s="133"/>
      <c r="T1140" s="133"/>
      <c r="U1140" s="133"/>
      <c r="V1140" s="133"/>
      <c r="W1140" s="133"/>
      <c r="X1140" s="133"/>
      <c r="Y1140" s="133"/>
      <c r="Z1140" s="133"/>
      <c r="AA1140" s="133"/>
      <c r="AB1140" s="133"/>
      <c r="AC1140" s="133"/>
      <c r="AD1140" s="133"/>
      <c r="AE1140" s="133"/>
      <c r="AF1140" s="133"/>
      <c r="AG1140" s="133"/>
      <c r="AH1140" s="133"/>
      <c r="AI1140" s="133"/>
      <c r="AJ1140" s="133"/>
      <c r="AK1140" s="133"/>
      <c r="AL1140" s="133"/>
      <c r="AM1140" s="133"/>
      <c r="AN1140" s="133"/>
      <c r="AO1140" s="133"/>
      <c r="AP1140" s="133"/>
      <c r="AQ1140" s="133"/>
      <c r="AR1140" s="133"/>
      <c r="AS1140" s="133"/>
    </row>
    <row r="1141" spans="1:45" s="48" customFormat="1">
      <c r="A1141" s="42" t="s">
        <v>3705</v>
      </c>
      <c r="B1141" s="43" t="s">
        <v>3706</v>
      </c>
      <c r="C1141" s="44">
        <v>409</v>
      </c>
      <c r="D1141" s="47" t="s">
        <v>3707</v>
      </c>
      <c r="E1141" s="127">
        <v>11979</v>
      </c>
      <c r="F1141" s="28">
        <v>9579</v>
      </c>
      <c r="G1141" s="133"/>
      <c r="H1141" s="133"/>
      <c r="I1141" s="133"/>
      <c r="J1141" s="133"/>
      <c r="K1141" s="133"/>
      <c r="L1141" s="133"/>
      <c r="M1141" s="133"/>
      <c r="N1141" s="133"/>
      <c r="O1141" s="133"/>
      <c r="P1141" s="133"/>
      <c r="Q1141" s="133"/>
      <c r="R1141" s="133"/>
      <c r="S1141" s="133"/>
      <c r="T1141" s="133"/>
      <c r="U1141" s="133"/>
      <c r="V1141" s="133"/>
      <c r="W1141" s="133"/>
      <c r="X1141" s="133"/>
      <c r="Y1141" s="133"/>
      <c r="Z1141" s="133"/>
      <c r="AA1141" s="133"/>
      <c r="AB1141" s="133"/>
      <c r="AC1141" s="133"/>
      <c r="AD1141" s="133"/>
      <c r="AE1141" s="133"/>
      <c r="AF1141" s="133"/>
      <c r="AG1141" s="133"/>
      <c r="AH1141" s="133"/>
      <c r="AI1141" s="133"/>
      <c r="AJ1141" s="133"/>
      <c r="AK1141" s="133"/>
      <c r="AL1141" s="133"/>
      <c r="AM1141" s="133"/>
      <c r="AN1141" s="133"/>
      <c r="AO1141" s="133"/>
      <c r="AP1141" s="133"/>
      <c r="AQ1141" s="133"/>
      <c r="AR1141" s="133"/>
      <c r="AS1141" s="133"/>
    </row>
    <row r="1142" spans="1:45" s="48" customFormat="1">
      <c r="A1142" s="42" t="s">
        <v>3708</v>
      </c>
      <c r="B1142" s="43" t="s">
        <v>3709</v>
      </c>
      <c r="C1142" s="44">
        <v>409</v>
      </c>
      <c r="D1142" s="47" t="s">
        <v>3710</v>
      </c>
      <c r="E1142" s="127">
        <v>11979</v>
      </c>
      <c r="F1142" s="28">
        <v>9579</v>
      </c>
      <c r="G1142" s="133"/>
      <c r="H1142" s="133"/>
      <c r="I1142" s="133"/>
      <c r="J1142" s="133"/>
      <c r="K1142" s="133"/>
      <c r="L1142" s="133"/>
      <c r="M1142" s="133"/>
      <c r="N1142" s="133"/>
      <c r="O1142" s="133"/>
      <c r="P1142" s="133"/>
      <c r="Q1142" s="133"/>
      <c r="R1142" s="133"/>
      <c r="S1142" s="133"/>
      <c r="T1142" s="133"/>
      <c r="U1142" s="133"/>
      <c r="V1142" s="133"/>
      <c r="W1142" s="133"/>
      <c r="X1142" s="133"/>
      <c r="Y1142" s="133"/>
      <c r="Z1142" s="133"/>
      <c r="AA1142" s="133"/>
      <c r="AB1142" s="133"/>
      <c r="AC1142" s="133"/>
      <c r="AD1142" s="133"/>
      <c r="AE1142" s="133"/>
      <c r="AF1142" s="133"/>
      <c r="AG1142" s="133"/>
      <c r="AH1142" s="133"/>
      <c r="AI1142" s="133"/>
      <c r="AJ1142" s="133"/>
      <c r="AK1142" s="133"/>
      <c r="AL1142" s="133"/>
      <c r="AM1142" s="133"/>
      <c r="AN1142" s="133"/>
      <c r="AO1142" s="133"/>
      <c r="AP1142" s="133"/>
      <c r="AQ1142" s="133"/>
      <c r="AR1142" s="133"/>
      <c r="AS1142" s="133"/>
    </row>
    <row r="1143" spans="1:45" s="48" customFormat="1">
      <c r="A1143" s="42" t="s">
        <v>3711</v>
      </c>
      <c r="B1143" s="43" t="s">
        <v>3712</v>
      </c>
      <c r="C1143" s="44">
        <v>409</v>
      </c>
      <c r="D1143" s="47" t="s">
        <v>3713</v>
      </c>
      <c r="E1143" s="127">
        <v>11979</v>
      </c>
      <c r="F1143" s="28">
        <v>9579</v>
      </c>
      <c r="G1143" s="133"/>
      <c r="H1143" s="133"/>
      <c r="I1143" s="133"/>
      <c r="J1143" s="133"/>
      <c r="K1143" s="133"/>
      <c r="L1143" s="133"/>
      <c r="M1143" s="133"/>
      <c r="N1143" s="133"/>
      <c r="O1143" s="133"/>
      <c r="P1143" s="133"/>
      <c r="Q1143" s="133"/>
      <c r="R1143" s="133"/>
      <c r="S1143" s="133"/>
      <c r="T1143" s="133"/>
      <c r="U1143" s="133"/>
      <c r="V1143" s="133"/>
      <c r="W1143" s="133"/>
      <c r="X1143" s="133"/>
      <c r="Y1143" s="133"/>
      <c r="Z1143" s="133"/>
      <c r="AA1143" s="133"/>
      <c r="AB1143" s="133"/>
      <c r="AC1143" s="133"/>
      <c r="AD1143" s="133"/>
      <c r="AE1143" s="133"/>
      <c r="AF1143" s="133"/>
      <c r="AG1143" s="133"/>
      <c r="AH1143" s="133"/>
      <c r="AI1143" s="133"/>
      <c r="AJ1143" s="133"/>
      <c r="AK1143" s="133"/>
      <c r="AL1143" s="133"/>
      <c r="AM1143" s="133"/>
      <c r="AN1143" s="133"/>
      <c r="AO1143" s="133"/>
      <c r="AP1143" s="133"/>
      <c r="AQ1143" s="133"/>
      <c r="AR1143" s="133"/>
      <c r="AS1143" s="133"/>
    </row>
    <row r="1144" spans="1:45" s="48" customFormat="1">
      <c r="A1144" s="42" t="s">
        <v>3714</v>
      </c>
      <c r="B1144" s="43" t="s">
        <v>3715</v>
      </c>
      <c r="C1144" s="44">
        <v>409</v>
      </c>
      <c r="D1144" s="47" t="s">
        <v>3716</v>
      </c>
      <c r="E1144" s="127">
        <v>11979</v>
      </c>
      <c r="F1144" s="28">
        <v>9579</v>
      </c>
      <c r="G1144" s="133"/>
      <c r="H1144" s="133"/>
      <c r="I1144" s="133"/>
      <c r="J1144" s="133"/>
      <c r="K1144" s="133"/>
      <c r="L1144" s="133"/>
      <c r="M1144" s="133"/>
      <c r="N1144" s="133"/>
      <c r="O1144" s="133"/>
      <c r="P1144" s="133"/>
      <c r="Q1144" s="133"/>
      <c r="R1144" s="133"/>
      <c r="S1144" s="133"/>
      <c r="T1144" s="133"/>
      <c r="U1144" s="133"/>
      <c r="V1144" s="133"/>
      <c r="W1144" s="133"/>
      <c r="X1144" s="133"/>
      <c r="Y1144" s="133"/>
      <c r="Z1144" s="133"/>
      <c r="AA1144" s="133"/>
      <c r="AB1144" s="133"/>
      <c r="AC1144" s="133"/>
      <c r="AD1144" s="133"/>
      <c r="AE1144" s="133"/>
      <c r="AF1144" s="133"/>
      <c r="AG1144" s="133"/>
      <c r="AH1144" s="133"/>
      <c r="AI1144" s="133"/>
      <c r="AJ1144" s="133"/>
      <c r="AK1144" s="133"/>
      <c r="AL1144" s="133"/>
      <c r="AM1144" s="133"/>
      <c r="AN1144" s="133"/>
      <c r="AO1144" s="133"/>
      <c r="AP1144" s="133"/>
      <c r="AQ1144" s="133"/>
      <c r="AR1144" s="133"/>
      <c r="AS1144" s="133"/>
    </row>
    <row r="1145" spans="1:45" s="48" customFormat="1">
      <c r="A1145" s="42" t="s">
        <v>3717</v>
      </c>
      <c r="B1145" s="43" t="s">
        <v>3718</v>
      </c>
      <c r="C1145" s="44">
        <v>409</v>
      </c>
      <c r="D1145" s="47" t="s">
        <v>3719</v>
      </c>
      <c r="E1145" s="127">
        <v>11979</v>
      </c>
      <c r="F1145" s="28">
        <v>9579</v>
      </c>
      <c r="G1145" s="133"/>
      <c r="H1145" s="133"/>
      <c r="I1145" s="133"/>
      <c r="J1145" s="133"/>
      <c r="K1145" s="133"/>
      <c r="L1145" s="133"/>
      <c r="M1145" s="133"/>
      <c r="N1145" s="133"/>
      <c r="O1145" s="133"/>
      <c r="P1145" s="133"/>
      <c r="Q1145" s="133"/>
      <c r="R1145" s="133"/>
      <c r="S1145" s="133"/>
      <c r="T1145" s="133"/>
      <c r="U1145" s="133"/>
      <c r="V1145" s="133"/>
      <c r="W1145" s="133"/>
      <c r="X1145" s="133"/>
      <c r="Y1145" s="133"/>
      <c r="Z1145" s="133"/>
      <c r="AA1145" s="133"/>
      <c r="AB1145" s="133"/>
      <c r="AC1145" s="133"/>
      <c r="AD1145" s="133"/>
      <c r="AE1145" s="133"/>
      <c r="AF1145" s="133"/>
      <c r="AG1145" s="133"/>
      <c r="AH1145" s="133"/>
      <c r="AI1145" s="133"/>
      <c r="AJ1145" s="133"/>
      <c r="AK1145" s="133"/>
      <c r="AL1145" s="133"/>
      <c r="AM1145" s="133"/>
      <c r="AN1145" s="133"/>
      <c r="AO1145" s="133"/>
      <c r="AP1145" s="133"/>
      <c r="AQ1145" s="133"/>
      <c r="AR1145" s="133"/>
      <c r="AS1145" s="133"/>
    </row>
    <row r="1146" spans="1:45" s="48" customFormat="1">
      <c r="A1146" s="42" t="s">
        <v>3720</v>
      </c>
      <c r="B1146" s="43" t="s">
        <v>3721</v>
      </c>
      <c r="C1146" s="44">
        <v>409</v>
      </c>
      <c r="D1146" s="47" t="s">
        <v>3722</v>
      </c>
      <c r="E1146" s="127">
        <v>11979</v>
      </c>
      <c r="F1146" s="28">
        <v>9579</v>
      </c>
      <c r="G1146" s="133"/>
      <c r="H1146" s="133"/>
      <c r="I1146" s="133"/>
      <c r="J1146" s="133"/>
      <c r="K1146" s="133"/>
      <c r="L1146" s="133"/>
      <c r="M1146" s="133"/>
      <c r="N1146" s="133"/>
      <c r="O1146" s="133"/>
      <c r="P1146" s="133"/>
      <c r="Q1146" s="133"/>
      <c r="R1146" s="133"/>
      <c r="S1146" s="133"/>
      <c r="T1146" s="133"/>
      <c r="U1146" s="133"/>
      <c r="V1146" s="133"/>
      <c r="W1146" s="133"/>
      <c r="X1146" s="133"/>
      <c r="Y1146" s="133"/>
      <c r="Z1146" s="133"/>
      <c r="AA1146" s="133"/>
      <c r="AB1146" s="133"/>
      <c r="AC1146" s="133"/>
      <c r="AD1146" s="133"/>
      <c r="AE1146" s="133"/>
      <c r="AF1146" s="133"/>
      <c r="AG1146" s="133"/>
      <c r="AH1146" s="133"/>
      <c r="AI1146" s="133"/>
      <c r="AJ1146" s="133"/>
      <c r="AK1146" s="133"/>
      <c r="AL1146" s="133"/>
      <c r="AM1146" s="133"/>
      <c r="AN1146" s="133"/>
      <c r="AO1146" s="133"/>
      <c r="AP1146" s="133"/>
      <c r="AQ1146" s="133"/>
      <c r="AR1146" s="133"/>
      <c r="AS1146" s="133"/>
    </row>
    <row r="1147" spans="1:45" s="48" customFormat="1">
      <c r="A1147" s="42" t="s">
        <v>3723</v>
      </c>
      <c r="B1147" s="43" t="s">
        <v>3724</v>
      </c>
      <c r="C1147" s="44">
        <v>409</v>
      </c>
      <c r="D1147" s="47" t="s">
        <v>3725</v>
      </c>
      <c r="E1147" s="127">
        <v>11979</v>
      </c>
      <c r="F1147" s="28">
        <v>9579</v>
      </c>
      <c r="G1147" s="133"/>
      <c r="H1147" s="133"/>
      <c r="I1147" s="133"/>
      <c r="J1147" s="133"/>
      <c r="K1147" s="133"/>
      <c r="L1147" s="133"/>
      <c r="M1147" s="133"/>
      <c r="N1147" s="133"/>
      <c r="O1147" s="133"/>
      <c r="P1147" s="133"/>
      <c r="Q1147" s="133"/>
      <c r="R1147" s="133"/>
      <c r="S1147" s="133"/>
      <c r="T1147" s="133"/>
      <c r="U1147" s="133"/>
      <c r="V1147" s="133"/>
      <c r="W1147" s="133"/>
      <c r="X1147" s="133"/>
      <c r="Y1147" s="133"/>
      <c r="Z1147" s="133"/>
      <c r="AA1147" s="133"/>
      <c r="AB1147" s="133"/>
      <c r="AC1147" s="133"/>
      <c r="AD1147" s="133"/>
      <c r="AE1147" s="133"/>
      <c r="AF1147" s="133"/>
      <c r="AG1147" s="133"/>
      <c r="AH1147" s="133"/>
      <c r="AI1147" s="133"/>
      <c r="AJ1147" s="133"/>
      <c r="AK1147" s="133"/>
      <c r="AL1147" s="133"/>
      <c r="AM1147" s="133"/>
      <c r="AN1147" s="133"/>
      <c r="AO1147" s="133"/>
      <c r="AP1147" s="133"/>
      <c r="AQ1147" s="133"/>
      <c r="AR1147" s="133"/>
      <c r="AS1147" s="133"/>
    </row>
    <row r="1148" spans="1:45" s="48" customFormat="1">
      <c r="A1148" s="42" t="s">
        <v>3726</v>
      </c>
      <c r="B1148" s="43" t="s">
        <v>3727</v>
      </c>
      <c r="C1148" s="44">
        <v>409</v>
      </c>
      <c r="D1148" s="47" t="s">
        <v>3728</v>
      </c>
      <c r="E1148" s="127">
        <v>11979</v>
      </c>
      <c r="F1148" s="28">
        <v>9579</v>
      </c>
      <c r="G1148" s="133"/>
      <c r="H1148" s="133"/>
      <c r="I1148" s="133"/>
      <c r="J1148" s="133"/>
      <c r="K1148" s="133"/>
      <c r="L1148" s="133"/>
      <c r="M1148" s="133"/>
      <c r="N1148" s="133"/>
      <c r="O1148" s="133"/>
      <c r="P1148" s="133"/>
      <c r="Q1148" s="133"/>
      <c r="R1148" s="133"/>
      <c r="S1148" s="133"/>
      <c r="T1148" s="133"/>
      <c r="U1148" s="133"/>
      <c r="V1148" s="133"/>
      <c r="W1148" s="133"/>
      <c r="X1148" s="133"/>
      <c r="Y1148" s="133"/>
      <c r="Z1148" s="133"/>
      <c r="AA1148" s="133"/>
      <c r="AB1148" s="133"/>
      <c r="AC1148" s="133"/>
      <c r="AD1148" s="133"/>
      <c r="AE1148" s="133"/>
      <c r="AF1148" s="133"/>
      <c r="AG1148" s="133"/>
      <c r="AH1148" s="133"/>
      <c r="AI1148" s="133"/>
      <c r="AJ1148" s="133"/>
      <c r="AK1148" s="133"/>
      <c r="AL1148" s="133"/>
      <c r="AM1148" s="133"/>
      <c r="AN1148" s="133"/>
      <c r="AO1148" s="133"/>
      <c r="AP1148" s="133"/>
      <c r="AQ1148" s="133"/>
      <c r="AR1148" s="133"/>
      <c r="AS1148" s="133"/>
    </row>
    <row r="1149" spans="1:45" s="48" customFormat="1">
      <c r="A1149" s="42" t="s">
        <v>3729</v>
      </c>
      <c r="B1149" s="43" t="s">
        <v>3730</v>
      </c>
      <c r="C1149" s="44">
        <v>409</v>
      </c>
      <c r="D1149" s="47" t="s">
        <v>3731</v>
      </c>
      <c r="E1149" s="127">
        <v>11979</v>
      </c>
      <c r="F1149" s="28">
        <v>9579</v>
      </c>
      <c r="G1149" s="133"/>
      <c r="H1149" s="133"/>
      <c r="I1149" s="133"/>
      <c r="J1149" s="133"/>
      <c r="K1149" s="133"/>
      <c r="L1149" s="133"/>
      <c r="M1149" s="133"/>
      <c r="N1149" s="133"/>
      <c r="O1149" s="133"/>
      <c r="P1149" s="133"/>
      <c r="Q1149" s="133"/>
      <c r="R1149" s="133"/>
      <c r="S1149" s="133"/>
      <c r="T1149" s="133"/>
      <c r="U1149" s="133"/>
      <c r="V1149" s="133"/>
      <c r="W1149" s="133"/>
      <c r="X1149" s="133"/>
      <c r="Y1149" s="133"/>
      <c r="Z1149" s="133"/>
      <c r="AA1149" s="133"/>
      <c r="AB1149" s="133"/>
      <c r="AC1149" s="133"/>
      <c r="AD1149" s="133"/>
      <c r="AE1149" s="133"/>
      <c r="AF1149" s="133"/>
      <c r="AG1149" s="133"/>
      <c r="AH1149" s="133"/>
      <c r="AI1149" s="133"/>
      <c r="AJ1149" s="133"/>
      <c r="AK1149" s="133"/>
      <c r="AL1149" s="133"/>
      <c r="AM1149" s="133"/>
      <c r="AN1149" s="133"/>
      <c r="AO1149" s="133"/>
      <c r="AP1149" s="133"/>
      <c r="AQ1149" s="133"/>
      <c r="AR1149" s="133"/>
      <c r="AS1149" s="133"/>
    </row>
    <row r="1150" spans="1:45" s="48" customFormat="1">
      <c r="A1150" s="42" t="s">
        <v>3732</v>
      </c>
      <c r="B1150" s="43" t="s">
        <v>3733</v>
      </c>
      <c r="C1150" s="44">
        <v>409</v>
      </c>
      <c r="D1150" s="47" t="s">
        <v>3734</v>
      </c>
      <c r="E1150" s="127">
        <v>11979</v>
      </c>
      <c r="F1150" s="28">
        <v>9579</v>
      </c>
      <c r="G1150" s="133"/>
      <c r="H1150" s="133"/>
      <c r="I1150" s="133"/>
      <c r="J1150" s="133"/>
      <c r="K1150" s="133"/>
      <c r="L1150" s="133"/>
      <c r="M1150" s="133"/>
      <c r="N1150" s="133"/>
      <c r="O1150" s="133"/>
      <c r="P1150" s="133"/>
      <c r="Q1150" s="133"/>
      <c r="R1150" s="133"/>
      <c r="S1150" s="133"/>
      <c r="T1150" s="133"/>
      <c r="U1150" s="133"/>
      <c r="V1150" s="133"/>
      <c r="W1150" s="133"/>
      <c r="X1150" s="133"/>
      <c r="Y1150" s="133"/>
      <c r="Z1150" s="133"/>
      <c r="AA1150" s="133"/>
      <c r="AB1150" s="133"/>
      <c r="AC1150" s="133"/>
      <c r="AD1150" s="133"/>
      <c r="AE1150" s="133"/>
      <c r="AF1150" s="133"/>
      <c r="AG1150" s="133"/>
      <c r="AH1150" s="133"/>
      <c r="AI1150" s="133"/>
      <c r="AJ1150" s="133"/>
      <c r="AK1150" s="133"/>
      <c r="AL1150" s="133"/>
      <c r="AM1150" s="133"/>
      <c r="AN1150" s="133"/>
      <c r="AO1150" s="133"/>
      <c r="AP1150" s="133"/>
      <c r="AQ1150" s="133"/>
      <c r="AR1150" s="133"/>
      <c r="AS1150" s="133"/>
    </row>
    <row r="1151" spans="1:45" s="48" customFormat="1">
      <c r="A1151" s="42" t="s">
        <v>3735</v>
      </c>
      <c r="B1151" s="43" t="s">
        <v>3736</v>
      </c>
      <c r="C1151" s="44">
        <v>409</v>
      </c>
      <c r="D1151" s="47" t="s">
        <v>3737</v>
      </c>
      <c r="E1151" s="127">
        <v>11979</v>
      </c>
      <c r="F1151" s="28">
        <v>9579</v>
      </c>
      <c r="G1151" s="133"/>
      <c r="H1151" s="133"/>
      <c r="I1151" s="133"/>
      <c r="J1151" s="133"/>
      <c r="K1151" s="133"/>
      <c r="L1151" s="133"/>
      <c r="M1151" s="133"/>
      <c r="N1151" s="133"/>
      <c r="O1151" s="133"/>
      <c r="P1151" s="133"/>
      <c r="Q1151" s="133"/>
      <c r="R1151" s="133"/>
      <c r="S1151" s="133"/>
      <c r="T1151" s="133"/>
      <c r="U1151" s="133"/>
      <c r="V1151" s="133"/>
      <c r="W1151" s="133"/>
      <c r="X1151" s="133"/>
      <c r="Y1151" s="133"/>
      <c r="Z1151" s="133"/>
      <c r="AA1151" s="133"/>
      <c r="AB1151" s="133"/>
      <c r="AC1151" s="133"/>
      <c r="AD1151" s="133"/>
      <c r="AE1151" s="133"/>
      <c r="AF1151" s="133"/>
      <c r="AG1151" s="133"/>
      <c r="AH1151" s="133"/>
      <c r="AI1151" s="133"/>
      <c r="AJ1151" s="133"/>
      <c r="AK1151" s="133"/>
      <c r="AL1151" s="133"/>
      <c r="AM1151" s="133"/>
      <c r="AN1151" s="133"/>
      <c r="AO1151" s="133"/>
      <c r="AP1151" s="133"/>
      <c r="AQ1151" s="133"/>
      <c r="AR1151" s="133"/>
      <c r="AS1151" s="133"/>
    </row>
    <row r="1152" spans="1:45" s="48" customFormat="1">
      <c r="A1152" s="42" t="s">
        <v>3738</v>
      </c>
      <c r="B1152" s="43" t="s">
        <v>3739</v>
      </c>
      <c r="C1152" s="44">
        <v>409</v>
      </c>
      <c r="D1152" s="47" t="s">
        <v>3740</v>
      </c>
      <c r="E1152" s="127">
        <v>11979</v>
      </c>
      <c r="F1152" s="28">
        <v>9579</v>
      </c>
      <c r="G1152" s="133"/>
      <c r="H1152" s="133"/>
      <c r="I1152" s="133"/>
      <c r="J1152" s="133"/>
      <c r="K1152" s="133"/>
      <c r="L1152" s="133"/>
      <c r="M1152" s="133"/>
      <c r="N1152" s="133"/>
      <c r="O1152" s="133"/>
      <c r="P1152" s="133"/>
      <c r="Q1152" s="133"/>
      <c r="R1152" s="133"/>
      <c r="S1152" s="133"/>
      <c r="T1152" s="133"/>
      <c r="U1152" s="133"/>
      <c r="V1152" s="133"/>
      <c r="W1152" s="133"/>
      <c r="X1152" s="133"/>
      <c r="Y1152" s="133"/>
      <c r="Z1152" s="133"/>
      <c r="AA1152" s="133"/>
      <c r="AB1152" s="133"/>
      <c r="AC1152" s="133"/>
      <c r="AD1152" s="133"/>
      <c r="AE1152" s="133"/>
      <c r="AF1152" s="133"/>
      <c r="AG1152" s="133"/>
      <c r="AH1152" s="133"/>
      <c r="AI1152" s="133"/>
      <c r="AJ1152" s="133"/>
      <c r="AK1152" s="133"/>
      <c r="AL1152" s="133"/>
      <c r="AM1152" s="133"/>
      <c r="AN1152" s="133"/>
      <c r="AO1152" s="133"/>
      <c r="AP1152" s="133"/>
      <c r="AQ1152" s="133"/>
      <c r="AR1152" s="133"/>
      <c r="AS1152" s="133"/>
    </row>
    <row r="1153" spans="1:45" s="46" customFormat="1" ht="12.75" customHeight="1">
      <c r="A1153" s="42" t="s">
        <v>3741</v>
      </c>
      <c r="B1153" s="43" t="s">
        <v>3517</v>
      </c>
      <c r="C1153" s="44">
        <v>293</v>
      </c>
      <c r="D1153" s="41" t="s">
        <v>3742</v>
      </c>
      <c r="E1153" s="127">
        <v>5779</v>
      </c>
      <c r="F1153" s="28">
        <v>4619</v>
      </c>
      <c r="G1153" s="131"/>
      <c r="H1153" s="131"/>
      <c r="I1153" s="131"/>
      <c r="J1153" s="131"/>
      <c r="K1153" s="131"/>
      <c r="L1153" s="131"/>
      <c r="M1153" s="131"/>
      <c r="N1153" s="131"/>
      <c r="O1153" s="131"/>
      <c r="P1153" s="131"/>
      <c r="Q1153" s="131"/>
      <c r="R1153" s="131"/>
      <c r="S1153" s="131"/>
      <c r="T1153" s="131"/>
      <c r="U1153" s="131"/>
      <c r="V1153" s="131"/>
      <c r="W1153" s="131"/>
      <c r="X1153" s="131"/>
      <c r="Y1153" s="131"/>
      <c r="Z1153" s="131"/>
      <c r="AA1153" s="131"/>
      <c r="AB1153" s="131"/>
      <c r="AC1153" s="131"/>
      <c r="AD1153" s="131"/>
      <c r="AE1153" s="131"/>
      <c r="AF1153" s="131"/>
      <c r="AG1153" s="131"/>
      <c r="AH1153" s="131"/>
      <c r="AI1153" s="131"/>
      <c r="AJ1153" s="131"/>
      <c r="AK1153" s="131"/>
      <c r="AL1153" s="131"/>
      <c r="AM1153" s="131"/>
      <c r="AN1153" s="131"/>
      <c r="AO1153" s="131"/>
      <c r="AP1153" s="131"/>
      <c r="AQ1153" s="131"/>
      <c r="AR1153" s="131"/>
      <c r="AS1153" s="131"/>
    </row>
    <row r="1154" spans="1:45" s="46" customFormat="1" ht="12.75" customHeight="1">
      <c r="A1154" s="42" t="s">
        <v>3743</v>
      </c>
      <c r="B1154" s="43" t="s">
        <v>3519</v>
      </c>
      <c r="C1154" s="44">
        <v>293</v>
      </c>
      <c r="D1154" s="41" t="s">
        <v>3744</v>
      </c>
      <c r="E1154" s="127">
        <v>7279</v>
      </c>
      <c r="F1154" s="28">
        <v>5819</v>
      </c>
      <c r="G1154" s="131"/>
      <c r="H1154" s="131"/>
      <c r="I1154" s="131"/>
      <c r="J1154" s="131"/>
      <c r="K1154" s="131"/>
      <c r="L1154" s="131"/>
      <c r="M1154" s="131"/>
      <c r="N1154" s="131"/>
      <c r="O1154" s="131"/>
      <c r="P1154" s="131"/>
      <c r="Q1154" s="131"/>
      <c r="R1154" s="131"/>
      <c r="S1154" s="131"/>
      <c r="T1154" s="131"/>
      <c r="U1154" s="131"/>
      <c r="V1154" s="131"/>
      <c r="W1154" s="131"/>
      <c r="X1154" s="131"/>
      <c r="Y1154" s="131"/>
      <c r="Z1154" s="131"/>
      <c r="AA1154" s="131"/>
      <c r="AB1154" s="131"/>
      <c r="AC1154" s="131"/>
      <c r="AD1154" s="131"/>
      <c r="AE1154" s="131"/>
      <c r="AF1154" s="131"/>
      <c r="AG1154" s="131"/>
      <c r="AH1154" s="131"/>
      <c r="AI1154" s="131"/>
      <c r="AJ1154" s="131"/>
      <c r="AK1154" s="131"/>
      <c r="AL1154" s="131"/>
      <c r="AM1154" s="131"/>
      <c r="AN1154" s="131"/>
      <c r="AO1154" s="131"/>
      <c r="AP1154" s="131"/>
      <c r="AQ1154" s="131"/>
      <c r="AR1154" s="131"/>
      <c r="AS1154" s="131"/>
    </row>
    <row r="1155" spans="1:45" s="48" customFormat="1">
      <c r="A1155" s="42" t="s">
        <v>3745</v>
      </c>
      <c r="B1155" s="43" t="s">
        <v>3522</v>
      </c>
      <c r="C1155" s="44">
        <v>293</v>
      </c>
      <c r="D1155" s="47" t="s">
        <v>3746</v>
      </c>
      <c r="E1155" s="127">
        <v>7279</v>
      </c>
      <c r="F1155" s="28">
        <v>5819</v>
      </c>
      <c r="G1155" s="133"/>
      <c r="H1155" s="133"/>
      <c r="I1155" s="133"/>
      <c r="J1155" s="133"/>
      <c r="K1155" s="133"/>
      <c r="L1155" s="133"/>
      <c r="M1155" s="133"/>
      <c r="N1155" s="133"/>
      <c r="O1155" s="133"/>
      <c r="P1155" s="133"/>
      <c r="Q1155" s="133"/>
      <c r="R1155" s="133"/>
      <c r="S1155" s="133"/>
      <c r="T1155" s="133"/>
      <c r="U1155" s="133"/>
      <c r="V1155" s="133"/>
      <c r="W1155" s="133"/>
      <c r="X1155" s="133"/>
      <c r="Y1155" s="133"/>
      <c r="Z1155" s="133"/>
      <c r="AA1155" s="133"/>
      <c r="AB1155" s="133"/>
      <c r="AC1155" s="133"/>
      <c r="AD1155" s="133"/>
      <c r="AE1155" s="133"/>
      <c r="AF1155" s="133"/>
      <c r="AG1155" s="133"/>
      <c r="AH1155" s="133"/>
      <c r="AI1155" s="133"/>
      <c r="AJ1155" s="133"/>
      <c r="AK1155" s="133"/>
      <c r="AL1155" s="133"/>
      <c r="AM1155" s="133"/>
      <c r="AN1155" s="133"/>
      <c r="AO1155" s="133"/>
      <c r="AP1155" s="133"/>
      <c r="AQ1155" s="133"/>
      <c r="AR1155" s="133"/>
      <c r="AS1155" s="133"/>
    </row>
    <row r="1156" spans="1:45" s="48" customFormat="1">
      <c r="A1156" s="42" t="s">
        <v>3747</v>
      </c>
      <c r="B1156" s="43" t="s">
        <v>3525</v>
      </c>
      <c r="C1156" s="44">
        <v>293</v>
      </c>
      <c r="D1156" s="47" t="s">
        <v>3748</v>
      </c>
      <c r="E1156" s="127">
        <v>7279</v>
      </c>
      <c r="F1156" s="28">
        <v>5819</v>
      </c>
      <c r="G1156" s="133"/>
      <c r="H1156" s="133"/>
      <c r="I1156" s="133"/>
      <c r="J1156" s="133"/>
      <c r="K1156" s="133"/>
      <c r="L1156" s="133"/>
      <c r="M1156" s="133"/>
      <c r="N1156" s="133"/>
      <c r="O1156" s="133"/>
      <c r="P1156" s="133"/>
      <c r="Q1156" s="133"/>
      <c r="R1156" s="133"/>
      <c r="S1156" s="133"/>
      <c r="T1156" s="133"/>
      <c r="U1156" s="133"/>
      <c r="V1156" s="133"/>
      <c r="W1156" s="133"/>
      <c r="X1156" s="133"/>
      <c r="Y1156" s="133"/>
      <c r="Z1156" s="133"/>
      <c r="AA1156" s="133"/>
      <c r="AB1156" s="133"/>
      <c r="AC1156" s="133"/>
      <c r="AD1156" s="133"/>
      <c r="AE1156" s="133"/>
      <c r="AF1156" s="133"/>
      <c r="AG1156" s="133"/>
      <c r="AH1156" s="133"/>
      <c r="AI1156" s="133"/>
      <c r="AJ1156" s="133"/>
      <c r="AK1156" s="133"/>
      <c r="AL1156" s="133"/>
      <c r="AM1156" s="133"/>
      <c r="AN1156" s="133"/>
      <c r="AO1156" s="133"/>
      <c r="AP1156" s="133"/>
      <c r="AQ1156" s="133"/>
      <c r="AR1156" s="133"/>
      <c r="AS1156" s="133"/>
    </row>
    <row r="1157" spans="1:45" s="48" customFormat="1">
      <c r="A1157" s="42" t="s">
        <v>3749</v>
      </c>
      <c r="B1157" s="43" t="s">
        <v>3528</v>
      </c>
      <c r="C1157" s="44">
        <v>293</v>
      </c>
      <c r="D1157" s="47" t="s">
        <v>3750</v>
      </c>
      <c r="E1157" s="127">
        <v>7279</v>
      </c>
      <c r="F1157" s="28">
        <v>5819</v>
      </c>
      <c r="G1157" s="133"/>
      <c r="H1157" s="133"/>
      <c r="I1157" s="133"/>
      <c r="J1157" s="133"/>
      <c r="K1157" s="133"/>
      <c r="L1157" s="133"/>
      <c r="M1157" s="133"/>
      <c r="N1157" s="133"/>
      <c r="O1157" s="133"/>
      <c r="P1157" s="133"/>
      <c r="Q1157" s="133"/>
      <c r="R1157" s="133"/>
      <c r="S1157" s="133"/>
      <c r="T1157" s="133"/>
      <c r="U1157" s="133"/>
      <c r="V1157" s="133"/>
      <c r="W1157" s="133"/>
      <c r="X1157" s="133"/>
      <c r="Y1157" s="133"/>
      <c r="Z1157" s="133"/>
      <c r="AA1157" s="133"/>
      <c r="AB1157" s="133"/>
      <c r="AC1157" s="133"/>
      <c r="AD1157" s="133"/>
      <c r="AE1157" s="133"/>
      <c r="AF1157" s="133"/>
      <c r="AG1157" s="133"/>
      <c r="AH1157" s="133"/>
      <c r="AI1157" s="133"/>
      <c r="AJ1157" s="133"/>
      <c r="AK1157" s="133"/>
      <c r="AL1157" s="133"/>
      <c r="AM1157" s="133"/>
      <c r="AN1157" s="133"/>
      <c r="AO1157" s="133"/>
      <c r="AP1157" s="133"/>
      <c r="AQ1157" s="133"/>
      <c r="AR1157" s="133"/>
      <c r="AS1157" s="133"/>
    </row>
    <row r="1158" spans="1:45" s="48" customFormat="1">
      <c r="A1158" s="42" t="s">
        <v>3751</v>
      </c>
      <c r="B1158" s="43" t="s">
        <v>3531</v>
      </c>
      <c r="C1158" s="44">
        <v>293</v>
      </c>
      <c r="D1158" s="47" t="s">
        <v>3752</v>
      </c>
      <c r="E1158" s="127">
        <v>7279</v>
      </c>
      <c r="F1158" s="28">
        <v>5819</v>
      </c>
      <c r="G1158" s="133"/>
      <c r="H1158" s="133"/>
      <c r="I1158" s="133"/>
      <c r="J1158" s="133"/>
      <c r="K1158" s="133"/>
      <c r="L1158" s="133"/>
      <c r="M1158" s="133"/>
      <c r="N1158" s="133"/>
      <c r="O1158" s="133"/>
      <c r="P1158" s="133"/>
      <c r="Q1158" s="133"/>
      <c r="R1158" s="133"/>
      <c r="S1158" s="133"/>
      <c r="T1158" s="133"/>
      <c r="U1158" s="133"/>
      <c r="V1158" s="133"/>
      <c r="W1158" s="133"/>
      <c r="X1158" s="133"/>
      <c r="Y1158" s="133"/>
      <c r="Z1158" s="133"/>
      <c r="AA1158" s="133"/>
      <c r="AB1158" s="133"/>
      <c r="AC1158" s="133"/>
      <c r="AD1158" s="133"/>
      <c r="AE1158" s="133"/>
      <c r="AF1158" s="133"/>
      <c r="AG1158" s="133"/>
      <c r="AH1158" s="133"/>
      <c r="AI1158" s="133"/>
      <c r="AJ1158" s="133"/>
      <c r="AK1158" s="133"/>
      <c r="AL1158" s="133"/>
      <c r="AM1158" s="133"/>
      <c r="AN1158" s="133"/>
      <c r="AO1158" s="133"/>
      <c r="AP1158" s="133"/>
      <c r="AQ1158" s="133"/>
      <c r="AR1158" s="133"/>
      <c r="AS1158" s="133"/>
    </row>
    <row r="1159" spans="1:45" s="48" customFormat="1">
      <c r="A1159" s="42" t="s">
        <v>3753</v>
      </c>
      <c r="B1159" s="43" t="s">
        <v>3534</v>
      </c>
      <c r="C1159" s="44">
        <v>293</v>
      </c>
      <c r="D1159" s="47" t="s">
        <v>3754</v>
      </c>
      <c r="E1159" s="127">
        <v>7279</v>
      </c>
      <c r="F1159" s="28">
        <v>5819</v>
      </c>
      <c r="G1159" s="133"/>
      <c r="H1159" s="133"/>
      <c r="I1159" s="133"/>
      <c r="J1159" s="133"/>
      <c r="K1159" s="133"/>
      <c r="L1159" s="133"/>
      <c r="M1159" s="133"/>
      <c r="N1159" s="133"/>
      <c r="O1159" s="133"/>
      <c r="P1159" s="133"/>
      <c r="Q1159" s="133"/>
      <c r="R1159" s="133"/>
      <c r="S1159" s="133"/>
      <c r="T1159" s="133"/>
      <c r="U1159" s="133"/>
      <c r="V1159" s="133"/>
      <c r="W1159" s="133"/>
      <c r="X1159" s="133"/>
      <c r="Y1159" s="133"/>
      <c r="Z1159" s="133"/>
      <c r="AA1159" s="133"/>
      <c r="AB1159" s="133"/>
      <c r="AC1159" s="133"/>
      <c r="AD1159" s="133"/>
      <c r="AE1159" s="133"/>
      <c r="AF1159" s="133"/>
      <c r="AG1159" s="133"/>
      <c r="AH1159" s="133"/>
      <c r="AI1159" s="133"/>
      <c r="AJ1159" s="133"/>
      <c r="AK1159" s="133"/>
      <c r="AL1159" s="133"/>
      <c r="AM1159" s="133"/>
      <c r="AN1159" s="133"/>
      <c r="AO1159" s="133"/>
      <c r="AP1159" s="133"/>
      <c r="AQ1159" s="133"/>
      <c r="AR1159" s="133"/>
      <c r="AS1159" s="133"/>
    </row>
    <row r="1160" spans="1:45" s="48" customFormat="1">
      <c r="A1160" s="42" t="s">
        <v>3755</v>
      </c>
      <c r="B1160" s="43" t="s">
        <v>3537</v>
      </c>
      <c r="C1160" s="44">
        <v>293</v>
      </c>
      <c r="D1160" s="47" t="s">
        <v>3756</v>
      </c>
      <c r="E1160" s="127">
        <v>7279</v>
      </c>
      <c r="F1160" s="28">
        <v>5819</v>
      </c>
      <c r="G1160" s="133"/>
      <c r="H1160" s="133"/>
      <c r="I1160" s="133"/>
      <c r="J1160" s="133"/>
      <c r="K1160" s="133"/>
      <c r="L1160" s="133"/>
      <c r="M1160" s="133"/>
      <c r="N1160" s="133"/>
      <c r="O1160" s="133"/>
      <c r="P1160" s="133"/>
      <c r="Q1160" s="133"/>
      <c r="R1160" s="133"/>
      <c r="S1160" s="133"/>
      <c r="T1160" s="133"/>
      <c r="U1160" s="133"/>
      <c r="V1160" s="133"/>
      <c r="W1160" s="133"/>
      <c r="X1160" s="133"/>
      <c r="Y1160" s="133"/>
      <c r="Z1160" s="133"/>
      <c r="AA1160" s="133"/>
      <c r="AB1160" s="133"/>
      <c r="AC1160" s="133"/>
      <c r="AD1160" s="133"/>
      <c r="AE1160" s="133"/>
      <c r="AF1160" s="133"/>
      <c r="AG1160" s="133"/>
      <c r="AH1160" s="133"/>
      <c r="AI1160" s="133"/>
      <c r="AJ1160" s="133"/>
      <c r="AK1160" s="133"/>
      <c r="AL1160" s="133"/>
      <c r="AM1160" s="133"/>
      <c r="AN1160" s="133"/>
      <c r="AO1160" s="133"/>
      <c r="AP1160" s="133"/>
      <c r="AQ1160" s="133"/>
      <c r="AR1160" s="133"/>
      <c r="AS1160" s="133"/>
    </row>
    <row r="1161" spans="1:45" s="48" customFormat="1">
      <c r="A1161" s="42" t="s">
        <v>3757</v>
      </c>
      <c r="B1161" s="43" t="s">
        <v>3540</v>
      </c>
      <c r="C1161" s="44">
        <v>293</v>
      </c>
      <c r="D1161" s="47" t="s">
        <v>3758</v>
      </c>
      <c r="E1161" s="127">
        <v>7279</v>
      </c>
      <c r="F1161" s="28">
        <v>5819</v>
      </c>
      <c r="G1161" s="133"/>
      <c r="H1161" s="133"/>
      <c r="I1161" s="133"/>
      <c r="J1161" s="133"/>
      <c r="K1161" s="133"/>
      <c r="L1161" s="133"/>
      <c r="M1161" s="133"/>
      <c r="N1161" s="133"/>
      <c r="O1161" s="133"/>
      <c r="P1161" s="133"/>
      <c r="Q1161" s="133"/>
      <c r="R1161" s="133"/>
      <c r="S1161" s="133"/>
      <c r="T1161" s="133"/>
      <c r="U1161" s="133"/>
      <c r="V1161" s="133"/>
      <c r="W1161" s="133"/>
      <c r="X1161" s="133"/>
      <c r="Y1161" s="133"/>
      <c r="Z1161" s="133"/>
      <c r="AA1161" s="133"/>
      <c r="AB1161" s="133"/>
      <c r="AC1161" s="133"/>
      <c r="AD1161" s="133"/>
      <c r="AE1161" s="133"/>
      <c r="AF1161" s="133"/>
      <c r="AG1161" s="133"/>
      <c r="AH1161" s="133"/>
      <c r="AI1161" s="133"/>
      <c r="AJ1161" s="133"/>
      <c r="AK1161" s="133"/>
      <c r="AL1161" s="133"/>
      <c r="AM1161" s="133"/>
      <c r="AN1161" s="133"/>
      <c r="AO1161" s="133"/>
      <c r="AP1161" s="133"/>
      <c r="AQ1161" s="133"/>
      <c r="AR1161" s="133"/>
      <c r="AS1161" s="133"/>
    </row>
    <row r="1162" spans="1:45" s="48" customFormat="1">
      <c r="A1162" s="42" t="s">
        <v>3759</v>
      </c>
      <c r="B1162" s="43" t="s">
        <v>3543</v>
      </c>
      <c r="C1162" s="44">
        <v>293</v>
      </c>
      <c r="D1162" s="47" t="s">
        <v>3760</v>
      </c>
      <c r="E1162" s="127">
        <v>7279</v>
      </c>
      <c r="F1162" s="28">
        <v>5819</v>
      </c>
      <c r="G1162" s="133"/>
      <c r="H1162" s="133"/>
      <c r="I1162" s="133"/>
      <c r="J1162" s="133"/>
      <c r="K1162" s="133"/>
      <c r="L1162" s="133"/>
      <c r="M1162" s="133"/>
      <c r="N1162" s="133"/>
      <c r="O1162" s="133"/>
      <c r="P1162" s="133"/>
      <c r="Q1162" s="133"/>
      <c r="R1162" s="133"/>
      <c r="S1162" s="133"/>
      <c r="T1162" s="133"/>
      <c r="U1162" s="133"/>
      <c r="V1162" s="133"/>
      <c r="W1162" s="133"/>
      <c r="X1162" s="133"/>
      <c r="Y1162" s="133"/>
      <c r="Z1162" s="133"/>
      <c r="AA1162" s="133"/>
      <c r="AB1162" s="133"/>
      <c r="AC1162" s="133"/>
      <c r="AD1162" s="133"/>
      <c r="AE1162" s="133"/>
      <c r="AF1162" s="133"/>
      <c r="AG1162" s="133"/>
      <c r="AH1162" s="133"/>
      <c r="AI1162" s="133"/>
      <c r="AJ1162" s="133"/>
      <c r="AK1162" s="133"/>
      <c r="AL1162" s="133"/>
      <c r="AM1162" s="133"/>
      <c r="AN1162" s="133"/>
      <c r="AO1162" s="133"/>
      <c r="AP1162" s="133"/>
      <c r="AQ1162" s="133"/>
      <c r="AR1162" s="133"/>
      <c r="AS1162" s="133"/>
    </row>
    <row r="1163" spans="1:45" s="48" customFormat="1">
      <c r="A1163" s="42" t="s">
        <v>3761</v>
      </c>
      <c r="B1163" s="43" t="s">
        <v>3546</v>
      </c>
      <c r="C1163" s="44">
        <v>293</v>
      </c>
      <c r="D1163" s="47" t="s">
        <v>3762</v>
      </c>
      <c r="E1163" s="127">
        <v>7279</v>
      </c>
      <c r="F1163" s="28">
        <v>5819</v>
      </c>
      <c r="G1163" s="133"/>
      <c r="H1163" s="133"/>
      <c r="I1163" s="133"/>
      <c r="J1163" s="133"/>
      <c r="K1163" s="133"/>
      <c r="L1163" s="133"/>
      <c r="M1163" s="133"/>
      <c r="N1163" s="133"/>
      <c r="O1163" s="133"/>
      <c r="P1163" s="133"/>
      <c r="Q1163" s="133"/>
      <c r="R1163" s="133"/>
      <c r="S1163" s="133"/>
      <c r="T1163" s="133"/>
      <c r="U1163" s="133"/>
      <c r="V1163" s="133"/>
      <c r="W1163" s="133"/>
      <c r="X1163" s="133"/>
      <c r="Y1163" s="133"/>
      <c r="Z1163" s="133"/>
      <c r="AA1163" s="133"/>
      <c r="AB1163" s="133"/>
      <c r="AC1163" s="133"/>
      <c r="AD1163" s="133"/>
      <c r="AE1163" s="133"/>
      <c r="AF1163" s="133"/>
      <c r="AG1163" s="133"/>
      <c r="AH1163" s="133"/>
      <c r="AI1163" s="133"/>
      <c r="AJ1163" s="133"/>
      <c r="AK1163" s="133"/>
      <c r="AL1163" s="133"/>
      <c r="AM1163" s="133"/>
      <c r="AN1163" s="133"/>
      <c r="AO1163" s="133"/>
      <c r="AP1163" s="133"/>
      <c r="AQ1163" s="133"/>
      <c r="AR1163" s="133"/>
      <c r="AS1163" s="133"/>
    </row>
    <row r="1164" spans="1:45" s="48" customFormat="1">
      <c r="A1164" s="42" t="s">
        <v>3763</v>
      </c>
      <c r="B1164" s="43" t="s">
        <v>3549</v>
      </c>
      <c r="C1164" s="44">
        <v>293</v>
      </c>
      <c r="D1164" s="47" t="s">
        <v>3764</v>
      </c>
      <c r="E1164" s="127">
        <v>7279</v>
      </c>
      <c r="F1164" s="28">
        <v>5819</v>
      </c>
      <c r="G1164" s="133"/>
      <c r="H1164" s="133"/>
      <c r="I1164" s="133"/>
      <c r="J1164" s="133"/>
      <c r="K1164" s="133"/>
      <c r="L1164" s="133"/>
      <c r="M1164" s="133"/>
      <c r="N1164" s="133"/>
      <c r="O1164" s="133"/>
      <c r="P1164" s="133"/>
      <c r="Q1164" s="133"/>
      <c r="R1164" s="133"/>
      <c r="S1164" s="133"/>
      <c r="T1164" s="133"/>
      <c r="U1164" s="133"/>
      <c r="V1164" s="133"/>
      <c r="W1164" s="133"/>
      <c r="X1164" s="133"/>
      <c r="Y1164" s="133"/>
      <c r="Z1164" s="133"/>
      <c r="AA1164" s="133"/>
      <c r="AB1164" s="133"/>
      <c r="AC1164" s="133"/>
      <c r="AD1164" s="133"/>
      <c r="AE1164" s="133"/>
      <c r="AF1164" s="133"/>
      <c r="AG1164" s="133"/>
      <c r="AH1164" s="133"/>
      <c r="AI1164" s="133"/>
      <c r="AJ1164" s="133"/>
      <c r="AK1164" s="133"/>
      <c r="AL1164" s="133"/>
      <c r="AM1164" s="133"/>
      <c r="AN1164" s="133"/>
      <c r="AO1164" s="133"/>
      <c r="AP1164" s="133"/>
      <c r="AQ1164" s="133"/>
      <c r="AR1164" s="133"/>
      <c r="AS1164" s="133"/>
    </row>
    <row r="1165" spans="1:45" s="48" customFormat="1">
      <c r="A1165" s="42" t="s">
        <v>3765</v>
      </c>
      <c r="B1165" s="43" t="s">
        <v>3552</v>
      </c>
      <c r="C1165" s="44">
        <v>293</v>
      </c>
      <c r="D1165" s="47" t="s">
        <v>3766</v>
      </c>
      <c r="E1165" s="127">
        <v>7279</v>
      </c>
      <c r="F1165" s="28">
        <v>5819</v>
      </c>
      <c r="G1165" s="133"/>
      <c r="H1165" s="133"/>
      <c r="I1165" s="133"/>
      <c r="J1165" s="133"/>
      <c r="K1165" s="133"/>
      <c r="L1165" s="133"/>
      <c r="M1165" s="133"/>
      <c r="N1165" s="133"/>
      <c r="O1165" s="133"/>
      <c r="P1165" s="133"/>
      <c r="Q1165" s="133"/>
      <c r="R1165" s="133"/>
      <c r="S1165" s="133"/>
      <c r="T1165" s="133"/>
      <c r="U1165" s="133"/>
      <c r="V1165" s="133"/>
      <c r="W1165" s="133"/>
      <c r="X1165" s="133"/>
      <c r="Y1165" s="133"/>
      <c r="Z1165" s="133"/>
      <c r="AA1165" s="133"/>
      <c r="AB1165" s="133"/>
      <c r="AC1165" s="133"/>
      <c r="AD1165" s="133"/>
      <c r="AE1165" s="133"/>
      <c r="AF1165" s="133"/>
      <c r="AG1165" s="133"/>
      <c r="AH1165" s="133"/>
      <c r="AI1165" s="133"/>
      <c r="AJ1165" s="133"/>
      <c r="AK1165" s="133"/>
      <c r="AL1165" s="133"/>
      <c r="AM1165" s="133"/>
      <c r="AN1165" s="133"/>
      <c r="AO1165" s="133"/>
      <c r="AP1165" s="133"/>
      <c r="AQ1165" s="133"/>
      <c r="AR1165" s="133"/>
      <c r="AS1165" s="133"/>
    </row>
    <row r="1166" spans="1:45" s="48" customFormat="1">
      <c r="A1166" s="42" t="s">
        <v>3767</v>
      </c>
      <c r="B1166" s="43" t="s">
        <v>3558</v>
      </c>
      <c r="C1166" s="44">
        <v>293</v>
      </c>
      <c r="D1166" s="47" t="s">
        <v>3768</v>
      </c>
      <c r="E1166" s="127">
        <v>7279</v>
      </c>
      <c r="F1166" s="28">
        <v>5819</v>
      </c>
      <c r="G1166" s="133"/>
      <c r="H1166" s="133"/>
      <c r="I1166" s="133"/>
      <c r="J1166" s="133"/>
      <c r="K1166" s="133"/>
      <c r="L1166" s="133"/>
      <c r="M1166" s="133"/>
      <c r="N1166" s="133"/>
      <c r="O1166" s="133"/>
      <c r="P1166" s="133"/>
      <c r="Q1166" s="133"/>
      <c r="R1166" s="133"/>
      <c r="S1166" s="133"/>
      <c r="T1166" s="133"/>
      <c r="U1166" s="133"/>
      <c r="V1166" s="133"/>
      <c r="W1166" s="133"/>
      <c r="X1166" s="133"/>
      <c r="Y1166" s="133"/>
      <c r="Z1166" s="133"/>
      <c r="AA1166" s="133"/>
      <c r="AB1166" s="133"/>
      <c r="AC1166" s="133"/>
      <c r="AD1166" s="133"/>
      <c r="AE1166" s="133"/>
      <c r="AF1166" s="133"/>
      <c r="AG1166" s="133"/>
      <c r="AH1166" s="133"/>
      <c r="AI1166" s="133"/>
      <c r="AJ1166" s="133"/>
      <c r="AK1166" s="133"/>
      <c r="AL1166" s="133"/>
      <c r="AM1166" s="133"/>
      <c r="AN1166" s="133"/>
      <c r="AO1166" s="133"/>
      <c r="AP1166" s="133"/>
      <c r="AQ1166" s="133"/>
      <c r="AR1166" s="133"/>
      <c r="AS1166" s="133"/>
    </row>
    <row r="1167" spans="1:45" s="48" customFormat="1">
      <c r="A1167" s="42" t="s">
        <v>3769</v>
      </c>
      <c r="B1167" s="43" t="s">
        <v>3555</v>
      </c>
      <c r="C1167" s="44">
        <v>293</v>
      </c>
      <c r="D1167" s="47" t="s">
        <v>3770</v>
      </c>
      <c r="E1167" s="127">
        <v>7279</v>
      </c>
      <c r="F1167" s="28">
        <v>5819</v>
      </c>
      <c r="G1167" s="133"/>
      <c r="H1167" s="133"/>
      <c r="I1167" s="133"/>
      <c r="J1167" s="133"/>
      <c r="K1167" s="133"/>
      <c r="L1167" s="133"/>
      <c r="M1167" s="133"/>
      <c r="N1167" s="133"/>
      <c r="O1167" s="133"/>
      <c r="P1167" s="133"/>
      <c r="Q1167" s="133"/>
      <c r="R1167" s="133"/>
      <c r="S1167" s="133"/>
      <c r="T1167" s="133"/>
      <c r="U1167" s="133"/>
      <c r="V1167" s="133"/>
      <c r="W1167" s="133"/>
      <c r="X1167" s="133"/>
      <c r="Y1167" s="133"/>
      <c r="Z1167" s="133"/>
      <c r="AA1167" s="133"/>
      <c r="AB1167" s="133"/>
      <c r="AC1167" s="133"/>
      <c r="AD1167" s="133"/>
      <c r="AE1167" s="133"/>
      <c r="AF1167" s="133"/>
      <c r="AG1167" s="133"/>
      <c r="AH1167" s="133"/>
      <c r="AI1167" s="133"/>
      <c r="AJ1167" s="133"/>
      <c r="AK1167" s="133"/>
      <c r="AL1167" s="133"/>
      <c r="AM1167" s="133"/>
      <c r="AN1167" s="133"/>
      <c r="AO1167" s="133"/>
      <c r="AP1167" s="133"/>
      <c r="AQ1167" s="133"/>
      <c r="AR1167" s="133"/>
      <c r="AS1167" s="133"/>
    </row>
    <row r="1168" spans="1:45" s="48" customFormat="1">
      <c r="A1168" s="37" t="s">
        <v>3771</v>
      </c>
      <c r="B1168" s="43" t="s">
        <v>3561</v>
      </c>
      <c r="C1168" s="44">
        <v>293</v>
      </c>
      <c r="D1168" s="47" t="s">
        <v>3772</v>
      </c>
      <c r="E1168" s="127">
        <v>7279</v>
      </c>
      <c r="F1168" s="28">
        <v>5819</v>
      </c>
      <c r="G1168" s="133"/>
      <c r="H1168" s="133"/>
      <c r="I1168" s="133"/>
      <c r="J1168" s="133"/>
      <c r="K1168" s="133"/>
      <c r="L1168" s="133"/>
      <c r="M1168" s="133"/>
      <c r="N1168" s="133"/>
      <c r="O1168" s="133"/>
      <c r="P1168" s="133"/>
      <c r="Q1168" s="133"/>
      <c r="R1168" s="133"/>
      <c r="S1168" s="133"/>
      <c r="T1168" s="133"/>
      <c r="U1168" s="133"/>
      <c r="V1168" s="133"/>
      <c r="W1168" s="133"/>
      <c r="X1168" s="133"/>
      <c r="Y1168" s="133"/>
      <c r="Z1168" s="133"/>
      <c r="AA1168" s="133"/>
      <c r="AB1168" s="133"/>
      <c r="AC1168" s="133"/>
      <c r="AD1168" s="133"/>
      <c r="AE1168" s="133"/>
      <c r="AF1168" s="133"/>
      <c r="AG1168" s="133"/>
      <c r="AH1168" s="133"/>
      <c r="AI1168" s="133"/>
      <c r="AJ1168" s="133"/>
      <c r="AK1168" s="133"/>
      <c r="AL1168" s="133"/>
      <c r="AM1168" s="133"/>
      <c r="AN1168" s="133"/>
      <c r="AO1168" s="133"/>
      <c r="AP1168" s="133"/>
      <c r="AQ1168" s="133"/>
      <c r="AR1168" s="133"/>
      <c r="AS1168" s="133"/>
    </row>
    <row r="1169" spans="1:45" s="48" customFormat="1">
      <c r="A1169" s="42" t="s">
        <v>3773</v>
      </c>
      <c r="B1169" s="43" t="s">
        <v>3564</v>
      </c>
      <c r="C1169" s="44">
        <v>293</v>
      </c>
      <c r="D1169" s="47" t="s">
        <v>3774</v>
      </c>
      <c r="E1169" s="127">
        <v>7279</v>
      </c>
      <c r="F1169" s="28">
        <v>5819</v>
      </c>
      <c r="G1169" s="133"/>
      <c r="H1169" s="133"/>
      <c r="I1169" s="133"/>
      <c r="J1169" s="133"/>
      <c r="K1169" s="133"/>
      <c r="L1169" s="133"/>
      <c r="M1169" s="133"/>
      <c r="N1169" s="133"/>
      <c r="O1169" s="133"/>
      <c r="P1169" s="133"/>
      <c r="Q1169" s="133"/>
      <c r="R1169" s="133"/>
      <c r="S1169" s="133"/>
      <c r="T1169" s="133"/>
      <c r="U1169" s="133"/>
      <c r="V1169" s="133"/>
      <c r="W1169" s="133"/>
      <c r="X1169" s="133"/>
      <c r="Y1169" s="133"/>
      <c r="Z1169" s="133"/>
      <c r="AA1169" s="133"/>
      <c r="AB1169" s="133"/>
      <c r="AC1169" s="133"/>
      <c r="AD1169" s="133"/>
      <c r="AE1169" s="133"/>
      <c r="AF1169" s="133"/>
      <c r="AG1169" s="133"/>
      <c r="AH1169" s="133"/>
      <c r="AI1169" s="133"/>
      <c r="AJ1169" s="133"/>
      <c r="AK1169" s="133"/>
      <c r="AL1169" s="133"/>
      <c r="AM1169" s="133"/>
      <c r="AN1169" s="133"/>
      <c r="AO1169" s="133"/>
      <c r="AP1169" s="133"/>
      <c r="AQ1169" s="133"/>
      <c r="AR1169" s="133"/>
      <c r="AS1169" s="133"/>
    </row>
    <row r="1170" spans="1:45" s="48" customFormat="1">
      <c r="A1170" s="42" t="s">
        <v>3775</v>
      </c>
      <c r="B1170" s="43" t="s">
        <v>3567</v>
      </c>
      <c r="C1170" s="44">
        <v>293</v>
      </c>
      <c r="D1170" s="47" t="s">
        <v>3776</v>
      </c>
      <c r="E1170" s="127">
        <v>7279</v>
      </c>
      <c r="F1170" s="28">
        <v>5819</v>
      </c>
      <c r="G1170" s="133"/>
      <c r="H1170" s="133"/>
      <c r="I1170" s="133"/>
      <c r="J1170" s="133"/>
      <c r="K1170" s="133"/>
      <c r="L1170" s="133"/>
      <c r="M1170" s="133"/>
      <c r="N1170" s="133"/>
      <c r="O1170" s="133"/>
      <c r="P1170" s="133"/>
      <c r="Q1170" s="133"/>
      <c r="R1170" s="133"/>
      <c r="S1170" s="133"/>
      <c r="T1170" s="133"/>
      <c r="U1170" s="133"/>
      <c r="V1170" s="133"/>
      <c r="W1170" s="133"/>
      <c r="X1170" s="133"/>
      <c r="Y1170" s="133"/>
      <c r="Z1170" s="133"/>
      <c r="AA1170" s="133"/>
      <c r="AB1170" s="133"/>
      <c r="AC1170" s="133"/>
      <c r="AD1170" s="133"/>
      <c r="AE1170" s="133"/>
      <c r="AF1170" s="133"/>
      <c r="AG1170" s="133"/>
      <c r="AH1170" s="133"/>
      <c r="AI1170" s="133"/>
      <c r="AJ1170" s="133"/>
      <c r="AK1170" s="133"/>
      <c r="AL1170" s="133"/>
      <c r="AM1170" s="133"/>
      <c r="AN1170" s="133"/>
      <c r="AO1170" s="133"/>
      <c r="AP1170" s="133"/>
      <c r="AQ1170" s="133"/>
      <c r="AR1170" s="133"/>
      <c r="AS1170" s="133"/>
    </row>
    <row r="1171" spans="1:45" s="48" customFormat="1">
      <c r="A1171" s="42" t="s">
        <v>3777</v>
      </c>
      <c r="B1171" s="43" t="s">
        <v>3570</v>
      </c>
      <c r="C1171" s="44">
        <v>293</v>
      </c>
      <c r="D1171" s="47" t="s">
        <v>3778</v>
      </c>
      <c r="E1171" s="127">
        <v>7279</v>
      </c>
      <c r="F1171" s="28">
        <v>5819</v>
      </c>
      <c r="G1171" s="133"/>
      <c r="H1171" s="133"/>
      <c r="I1171" s="133"/>
      <c r="J1171" s="133"/>
      <c r="K1171" s="133"/>
      <c r="L1171" s="133"/>
      <c r="M1171" s="133"/>
      <c r="N1171" s="133"/>
      <c r="O1171" s="133"/>
      <c r="P1171" s="133"/>
      <c r="Q1171" s="133"/>
      <c r="R1171" s="133"/>
      <c r="S1171" s="133"/>
      <c r="T1171" s="133"/>
      <c r="U1171" s="133"/>
      <c r="V1171" s="133"/>
      <c r="W1171" s="133"/>
      <c r="X1171" s="133"/>
      <c r="Y1171" s="133"/>
      <c r="Z1171" s="133"/>
      <c r="AA1171" s="133"/>
      <c r="AB1171" s="133"/>
      <c r="AC1171" s="133"/>
      <c r="AD1171" s="133"/>
      <c r="AE1171" s="133"/>
      <c r="AF1171" s="133"/>
      <c r="AG1171" s="133"/>
      <c r="AH1171" s="133"/>
      <c r="AI1171" s="133"/>
      <c r="AJ1171" s="133"/>
      <c r="AK1171" s="133"/>
      <c r="AL1171" s="133"/>
      <c r="AM1171" s="133"/>
      <c r="AN1171" s="133"/>
      <c r="AO1171" s="133"/>
      <c r="AP1171" s="133"/>
      <c r="AQ1171" s="133"/>
      <c r="AR1171" s="133"/>
      <c r="AS1171" s="133"/>
    </row>
    <row r="1172" spans="1:45" s="46" customFormat="1" ht="12.75" customHeight="1">
      <c r="A1172" s="42" t="s">
        <v>3779</v>
      </c>
      <c r="B1172" s="43" t="s">
        <v>3573</v>
      </c>
      <c r="C1172" s="44">
        <v>449</v>
      </c>
      <c r="D1172" s="41" t="s">
        <v>3780</v>
      </c>
      <c r="E1172" s="127">
        <v>9589</v>
      </c>
      <c r="F1172" s="28">
        <v>7669</v>
      </c>
      <c r="G1172" s="131"/>
      <c r="H1172" s="131"/>
      <c r="I1172" s="131"/>
      <c r="J1172" s="131"/>
      <c r="K1172" s="131"/>
      <c r="L1172" s="131"/>
      <c r="M1172" s="131"/>
      <c r="N1172" s="131"/>
      <c r="O1172" s="131"/>
      <c r="P1172" s="131"/>
      <c r="Q1172" s="131"/>
      <c r="R1172" s="131"/>
      <c r="S1172" s="131"/>
      <c r="T1172" s="131"/>
      <c r="U1172" s="131"/>
      <c r="V1172" s="131"/>
      <c r="W1172" s="131"/>
      <c r="X1172" s="131"/>
      <c r="Y1172" s="131"/>
      <c r="Z1172" s="131"/>
      <c r="AA1172" s="131"/>
      <c r="AB1172" s="131"/>
      <c r="AC1172" s="131"/>
      <c r="AD1172" s="131"/>
      <c r="AE1172" s="131"/>
      <c r="AF1172" s="131"/>
      <c r="AG1172" s="131"/>
      <c r="AH1172" s="131"/>
      <c r="AI1172" s="131"/>
      <c r="AJ1172" s="131"/>
      <c r="AK1172" s="131"/>
      <c r="AL1172" s="131"/>
      <c r="AM1172" s="131"/>
      <c r="AN1172" s="131"/>
      <c r="AO1172" s="131"/>
      <c r="AP1172" s="131"/>
      <c r="AQ1172" s="131"/>
      <c r="AR1172" s="131"/>
      <c r="AS1172" s="131"/>
    </row>
    <row r="1173" spans="1:45" s="46" customFormat="1" ht="12.75" customHeight="1">
      <c r="A1173" s="42" t="s">
        <v>3781</v>
      </c>
      <c r="B1173" s="43" t="s">
        <v>3575</v>
      </c>
      <c r="C1173" s="44">
        <v>449</v>
      </c>
      <c r="D1173" s="41" t="s">
        <v>3782</v>
      </c>
      <c r="E1173" s="127">
        <v>11389</v>
      </c>
      <c r="F1173" s="28">
        <v>9109</v>
      </c>
      <c r="G1173" s="131"/>
      <c r="H1173" s="131"/>
      <c r="I1173" s="131"/>
      <c r="J1173" s="131"/>
      <c r="K1173" s="131"/>
      <c r="L1173" s="131"/>
      <c r="M1173" s="131"/>
      <c r="N1173" s="131"/>
      <c r="O1173" s="131"/>
      <c r="P1173" s="131"/>
      <c r="Q1173" s="131"/>
      <c r="R1173" s="131"/>
      <c r="S1173" s="131"/>
      <c r="T1173" s="131"/>
      <c r="U1173" s="131"/>
      <c r="V1173" s="131"/>
      <c r="W1173" s="131"/>
      <c r="X1173" s="131"/>
      <c r="Y1173" s="131"/>
      <c r="Z1173" s="131"/>
      <c r="AA1173" s="131"/>
      <c r="AB1173" s="131"/>
      <c r="AC1173" s="131"/>
      <c r="AD1173" s="131"/>
      <c r="AE1173" s="131"/>
      <c r="AF1173" s="131"/>
      <c r="AG1173" s="131"/>
      <c r="AH1173" s="131"/>
      <c r="AI1173" s="131"/>
      <c r="AJ1173" s="131"/>
      <c r="AK1173" s="131"/>
      <c r="AL1173" s="131"/>
      <c r="AM1173" s="131"/>
      <c r="AN1173" s="131"/>
      <c r="AO1173" s="131"/>
      <c r="AP1173" s="131"/>
      <c r="AQ1173" s="131"/>
      <c r="AR1173" s="131"/>
      <c r="AS1173" s="131"/>
    </row>
    <row r="1174" spans="1:45" s="48" customFormat="1">
      <c r="A1174" s="42" t="s">
        <v>3783</v>
      </c>
      <c r="B1174" s="43" t="s">
        <v>3578</v>
      </c>
      <c r="C1174" s="44">
        <v>449</v>
      </c>
      <c r="D1174" s="47" t="s">
        <v>3784</v>
      </c>
      <c r="E1174" s="127">
        <v>11389</v>
      </c>
      <c r="F1174" s="28">
        <v>9109</v>
      </c>
      <c r="G1174" s="133"/>
      <c r="H1174" s="133"/>
      <c r="I1174" s="133"/>
      <c r="J1174" s="133"/>
      <c r="K1174" s="133"/>
      <c r="L1174" s="133"/>
      <c r="M1174" s="133"/>
      <c r="N1174" s="133"/>
      <c r="O1174" s="133"/>
      <c r="P1174" s="133"/>
      <c r="Q1174" s="133"/>
      <c r="R1174" s="133"/>
      <c r="S1174" s="133"/>
      <c r="T1174" s="133"/>
      <c r="U1174" s="133"/>
      <c r="V1174" s="133"/>
      <c r="W1174" s="133"/>
      <c r="X1174" s="133"/>
      <c r="Y1174" s="133"/>
      <c r="Z1174" s="133"/>
      <c r="AA1174" s="133"/>
      <c r="AB1174" s="133"/>
      <c r="AC1174" s="133"/>
      <c r="AD1174" s="133"/>
      <c r="AE1174" s="133"/>
      <c r="AF1174" s="133"/>
      <c r="AG1174" s="133"/>
      <c r="AH1174" s="133"/>
      <c r="AI1174" s="133"/>
      <c r="AJ1174" s="133"/>
      <c r="AK1174" s="133"/>
      <c r="AL1174" s="133"/>
      <c r="AM1174" s="133"/>
      <c r="AN1174" s="133"/>
      <c r="AO1174" s="133"/>
      <c r="AP1174" s="133"/>
      <c r="AQ1174" s="133"/>
      <c r="AR1174" s="133"/>
      <c r="AS1174" s="133"/>
    </row>
    <row r="1175" spans="1:45" s="48" customFormat="1">
      <c r="A1175" s="42" t="s">
        <v>3785</v>
      </c>
      <c r="B1175" s="43" t="s">
        <v>3581</v>
      </c>
      <c r="C1175" s="44">
        <v>449</v>
      </c>
      <c r="D1175" s="47" t="s">
        <v>3786</v>
      </c>
      <c r="E1175" s="127">
        <v>11389</v>
      </c>
      <c r="F1175" s="28">
        <v>9109</v>
      </c>
      <c r="G1175" s="133"/>
      <c r="H1175" s="133"/>
      <c r="I1175" s="133"/>
      <c r="J1175" s="133"/>
      <c r="K1175" s="133"/>
      <c r="L1175" s="133"/>
      <c r="M1175" s="133"/>
      <c r="N1175" s="133"/>
      <c r="O1175" s="133"/>
      <c r="P1175" s="133"/>
      <c r="Q1175" s="133"/>
      <c r="R1175" s="133"/>
      <c r="S1175" s="133"/>
      <c r="T1175" s="133"/>
      <c r="U1175" s="133"/>
      <c r="V1175" s="133"/>
      <c r="W1175" s="133"/>
      <c r="X1175" s="133"/>
      <c r="Y1175" s="133"/>
      <c r="Z1175" s="133"/>
      <c r="AA1175" s="133"/>
      <c r="AB1175" s="133"/>
      <c r="AC1175" s="133"/>
      <c r="AD1175" s="133"/>
      <c r="AE1175" s="133"/>
      <c r="AF1175" s="133"/>
      <c r="AG1175" s="133"/>
      <c r="AH1175" s="133"/>
      <c r="AI1175" s="133"/>
      <c r="AJ1175" s="133"/>
      <c r="AK1175" s="133"/>
      <c r="AL1175" s="133"/>
      <c r="AM1175" s="133"/>
      <c r="AN1175" s="133"/>
      <c r="AO1175" s="133"/>
      <c r="AP1175" s="133"/>
      <c r="AQ1175" s="133"/>
      <c r="AR1175" s="133"/>
      <c r="AS1175" s="133"/>
    </row>
    <row r="1176" spans="1:45" s="48" customFormat="1">
      <c r="A1176" s="42" t="s">
        <v>3787</v>
      </c>
      <c r="B1176" s="43" t="s">
        <v>3584</v>
      </c>
      <c r="C1176" s="44">
        <v>449</v>
      </c>
      <c r="D1176" s="47" t="s">
        <v>3788</v>
      </c>
      <c r="E1176" s="127">
        <v>11389</v>
      </c>
      <c r="F1176" s="28">
        <v>9109</v>
      </c>
      <c r="G1176" s="133"/>
      <c r="H1176" s="133"/>
      <c r="I1176" s="133"/>
      <c r="J1176" s="133"/>
      <c r="K1176" s="133"/>
      <c r="L1176" s="133"/>
      <c r="M1176" s="133"/>
      <c r="N1176" s="133"/>
      <c r="O1176" s="133"/>
      <c r="P1176" s="133"/>
      <c r="Q1176" s="133"/>
      <c r="R1176" s="133"/>
      <c r="S1176" s="133"/>
      <c r="T1176" s="133"/>
      <c r="U1176" s="133"/>
      <c r="V1176" s="133"/>
      <c r="W1176" s="133"/>
      <c r="X1176" s="133"/>
      <c r="Y1176" s="133"/>
      <c r="Z1176" s="133"/>
      <c r="AA1176" s="133"/>
      <c r="AB1176" s="133"/>
      <c r="AC1176" s="133"/>
      <c r="AD1176" s="133"/>
      <c r="AE1176" s="133"/>
      <c r="AF1176" s="133"/>
      <c r="AG1176" s="133"/>
      <c r="AH1176" s="133"/>
      <c r="AI1176" s="133"/>
      <c r="AJ1176" s="133"/>
      <c r="AK1176" s="133"/>
      <c r="AL1176" s="133"/>
      <c r="AM1176" s="133"/>
      <c r="AN1176" s="133"/>
      <c r="AO1176" s="133"/>
      <c r="AP1176" s="133"/>
      <c r="AQ1176" s="133"/>
      <c r="AR1176" s="133"/>
      <c r="AS1176" s="133"/>
    </row>
    <row r="1177" spans="1:45" s="48" customFormat="1">
      <c r="A1177" s="42" t="s">
        <v>3789</v>
      </c>
      <c r="B1177" s="43" t="s">
        <v>3587</v>
      </c>
      <c r="C1177" s="44">
        <v>449</v>
      </c>
      <c r="D1177" s="47" t="s">
        <v>3790</v>
      </c>
      <c r="E1177" s="127">
        <v>11389</v>
      </c>
      <c r="F1177" s="28">
        <v>9109</v>
      </c>
      <c r="G1177" s="133"/>
      <c r="H1177" s="133"/>
      <c r="I1177" s="133"/>
      <c r="J1177" s="133"/>
      <c r="K1177" s="133"/>
      <c r="L1177" s="133"/>
      <c r="M1177" s="133"/>
      <c r="N1177" s="133"/>
      <c r="O1177" s="133"/>
      <c r="P1177" s="133"/>
      <c r="Q1177" s="133"/>
      <c r="R1177" s="133"/>
      <c r="S1177" s="133"/>
      <c r="T1177" s="133"/>
      <c r="U1177" s="133"/>
      <c r="V1177" s="133"/>
      <c r="W1177" s="133"/>
      <c r="X1177" s="133"/>
      <c r="Y1177" s="133"/>
      <c r="Z1177" s="133"/>
      <c r="AA1177" s="133"/>
      <c r="AB1177" s="133"/>
      <c r="AC1177" s="133"/>
      <c r="AD1177" s="133"/>
      <c r="AE1177" s="133"/>
      <c r="AF1177" s="133"/>
      <c r="AG1177" s="133"/>
      <c r="AH1177" s="133"/>
      <c r="AI1177" s="133"/>
      <c r="AJ1177" s="133"/>
      <c r="AK1177" s="133"/>
      <c r="AL1177" s="133"/>
      <c r="AM1177" s="133"/>
      <c r="AN1177" s="133"/>
      <c r="AO1177" s="133"/>
      <c r="AP1177" s="133"/>
      <c r="AQ1177" s="133"/>
      <c r="AR1177" s="133"/>
      <c r="AS1177" s="133"/>
    </row>
    <row r="1178" spans="1:45" s="48" customFormat="1">
      <c r="A1178" s="42" t="s">
        <v>3791</v>
      </c>
      <c r="B1178" s="43" t="s">
        <v>3590</v>
      </c>
      <c r="C1178" s="44">
        <v>449</v>
      </c>
      <c r="D1178" s="47" t="s">
        <v>3792</v>
      </c>
      <c r="E1178" s="127">
        <v>11389</v>
      </c>
      <c r="F1178" s="28">
        <v>9109</v>
      </c>
      <c r="G1178" s="133"/>
      <c r="H1178" s="133"/>
      <c r="I1178" s="133"/>
      <c r="J1178" s="133"/>
      <c r="K1178" s="133"/>
      <c r="L1178" s="133"/>
      <c r="M1178" s="133"/>
      <c r="N1178" s="133"/>
      <c r="O1178" s="133"/>
      <c r="P1178" s="133"/>
      <c r="Q1178" s="133"/>
      <c r="R1178" s="133"/>
      <c r="S1178" s="133"/>
      <c r="T1178" s="133"/>
      <c r="U1178" s="133"/>
      <c r="V1178" s="133"/>
      <c r="W1178" s="133"/>
      <c r="X1178" s="133"/>
      <c r="Y1178" s="133"/>
      <c r="Z1178" s="133"/>
      <c r="AA1178" s="133"/>
      <c r="AB1178" s="133"/>
      <c r="AC1178" s="133"/>
      <c r="AD1178" s="133"/>
      <c r="AE1178" s="133"/>
      <c r="AF1178" s="133"/>
      <c r="AG1178" s="133"/>
      <c r="AH1178" s="133"/>
      <c r="AI1178" s="133"/>
      <c r="AJ1178" s="133"/>
      <c r="AK1178" s="133"/>
      <c r="AL1178" s="133"/>
      <c r="AM1178" s="133"/>
      <c r="AN1178" s="133"/>
      <c r="AO1178" s="133"/>
      <c r="AP1178" s="133"/>
      <c r="AQ1178" s="133"/>
      <c r="AR1178" s="133"/>
      <c r="AS1178" s="133"/>
    </row>
    <row r="1179" spans="1:45" s="48" customFormat="1">
      <c r="A1179" s="42" t="s">
        <v>3793</v>
      </c>
      <c r="B1179" s="43" t="s">
        <v>3593</v>
      </c>
      <c r="C1179" s="44">
        <v>449</v>
      </c>
      <c r="D1179" s="47" t="s">
        <v>3794</v>
      </c>
      <c r="E1179" s="127">
        <v>11389</v>
      </c>
      <c r="F1179" s="28">
        <v>9109</v>
      </c>
      <c r="G1179" s="133"/>
      <c r="H1179" s="133"/>
      <c r="I1179" s="133"/>
      <c r="J1179" s="133"/>
      <c r="K1179" s="133"/>
      <c r="L1179" s="133"/>
      <c r="M1179" s="133"/>
      <c r="N1179" s="133"/>
      <c r="O1179" s="133"/>
      <c r="P1179" s="133"/>
      <c r="Q1179" s="133"/>
      <c r="R1179" s="133"/>
      <c r="S1179" s="133"/>
      <c r="T1179" s="133"/>
      <c r="U1179" s="133"/>
      <c r="V1179" s="133"/>
      <c r="W1179" s="133"/>
      <c r="X1179" s="133"/>
      <c r="Y1179" s="133"/>
      <c r="Z1179" s="133"/>
      <c r="AA1179" s="133"/>
      <c r="AB1179" s="133"/>
      <c r="AC1179" s="133"/>
      <c r="AD1179" s="133"/>
      <c r="AE1179" s="133"/>
      <c r="AF1179" s="133"/>
      <c r="AG1179" s="133"/>
      <c r="AH1179" s="133"/>
      <c r="AI1179" s="133"/>
      <c r="AJ1179" s="133"/>
      <c r="AK1179" s="133"/>
      <c r="AL1179" s="133"/>
      <c r="AM1179" s="133"/>
      <c r="AN1179" s="133"/>
      <c r="AO1179" s="133"/>
      <c r="AP1179" s="133"/>
      <c r="AQ1179" s="133"/>
      <c r="AR1179" s="133"/>
      <c r="AS1179" s="133"/>
    </row>
    <row r="1180" spans="1:45" s="48" customFormat="1">
      <c r="A1180" s="42" t="s">
        <v>3795</v>
      </c>
      <c r="B1180" s="43" t="s">
        <v>3596</v>
      </c>
      <c r="C1180" s="44">
        <v>449</v>
      </c>
      <c r="D1180" s="47" t="s">
        <v>3796</v>
      </c>
      <c r="E1180" s="127">
        <v>11389</v>
      </c>
      <c r="F1180" s="28">
        <v>9109</v>
      </c>
      <c r="G1180" s="133"/>
      <c r="H1180" s="133"/>
      <c r="I1180" s="133"/>
      <c r="J1180" s="133"/>
      <c r="K1180" s="133"/>
      <c r="L1180" s="133"/>
      <c r="M1180" s="133"/>
      <c r="N1180" s="133"/>
      <c r="O1180" s="133"/>
      <c r="P1180" s="133"/>
      <c r="Q1180" s="133"/>
      <c r="R1180" s="133"/>
      <c r="S1180" s="133"/>
      <c r="T1180" s="133"/>
      <c r="U1180" s="133"/>
      <c r="V1180" s="133"/>
      <c r="W1180" s="133"/>
      <c r="X1180" s="133"/>
      <c r="Y1180" s="133"/>
      <c r="Z1180" s="133"/>
      <c r="AA1180" s="133"/>
      <c r="AB1180" s="133"/>
      <c r="AC1180" s="133"/>
      <c r="AD1180" s="133"/>
      <c r="AE1180" s="133"/>
      <c r="AF1180" s="133"/>
      <c r="AG1180" s="133"/>
      <c r="AH1180" s="133"/>
      <c r="AI1180" s="133"/>
      <c r="AJ1180" s="133"/>
      <c r="AK1180" s="133"/>
      <c r="AL1180" s="133"/>
      <c r="AM1180" s="133"/>
      <c r="AN1180" s="133"/>
      <c r="AO1180" s="133"/>
      <c r="AP1180" s="133"/>
      <c r="AQ1180" s="133"/>
      <c r="AR1180" s="133"/>
      <c r="AS1180" s="133"/>
    </row>
    <row r="1181" spans="1:45" s="48" customFormat="1">
      <c r="A1181" s="42" t="s">
        <v>3797</v>
      </c>
      <c r="B1181" s="43" t="s">
        <v>3599</v>
      </c>
      <c r="C1181" s="44">
        <v>449</v>
      </c>
      <c r="D1181" s="47" t="s">
        <v>3798</v>
      </c>
      <c r="E1181" s="127">
        <v>11389</v>
      </c>
      <c r="F1181" s="28">
        <v>9109</v>
      </c>
      <c r="G1181" s="133"/>
      <c r="H1181" s="133"/>
      <c r="I1181" s="133"/>
      <c r="J1181" s="133"/>
      <c r="K1181" s="133"/>
      <c r="L1181" s="133"/>
      <c r="M1181" s="133"/>
      <c r="N1181" s="133"/>
      <c r="O1181" s="133"/>
      <c r="P1181" s="133"/>
      <c r="Q1181" s="133"/>
      <c r="R1181" s="133"/>
      <c r="S1181" s="133"/>
      <c r="T1181" s="133"/>
      <c r="U1181" s="133"/>
      <c r="V1181" s="133"/>
      <c r="W1181" s="133"/>
      <c r="X1181" s="133"/>
      <c r="Y1181" s="133"/>
      <c r="Z1181" s="133"/>
      <c r="AA1181" s="133"/>
      <c r="AB1181" s="133"/>
      <c r="AC1181" s="133"/>
      <c r="AD1181" s="133"/>
      <c r="AE1181" s="133"/>
      <c r="AF1181" s="133"/>
      <c r="AG1181" s="133"/>
      <c r="AH1181" s="133"/>
      <c r="AI1181" s="133"/>
      <c r="AJ1181" s="133"/>
      <c r="AK1181" s="133"/>
      <c r="AL1181" s="133"/>
      <c r="AM1181" s="133"/>
      <c r="AN1181" s="133"/>
      <c r="AO1181" s="133"/>
      <c r="AP1181" s="133"/>
      <c r="AQ1181" s="133"/>
      <c r="AR1181" s="133"/>
      <c r="AS1181" s="133"/>
    </row>
    <row r="1182" spans="1:45" s="48" customFormat="1">
      <c r="A1182" s="42" t="s">
        <v>3799</v>
      </c>
      <c r="B1182" s="43" t="s">
        <v>3602</v>
      </c>
      <c r="C1182" s="44">
        <v>449</v>
      </c>
      <c r="D1182" s="47" t="s">
        <v>3800</v>
      </c>
      <c r="E1182" s="127">
        <v>11389</v>
      </c>
      <c r="F1182" s="28">
        <v>9109</v>
      </c>
      <c r="G1182" s="133"/>
      <c r="H1182" s="133"/>
      <c r="I1182" s="133"/>
      <c r="J1182" s="133"/>
      <c r="K1182" s="133"/>
      <c r="L1182" s="133"/>
      <c r="M1182" s="133"/>
      <c r="N1182" s="133"/>
      <c r="O1182" s="133"/>
      <c r="P1182" s="133"/>
      <c r="Q1182" s="133"/>
      <c r="R1182" s="133"/>
      <c r="S1182" s="133"/>
      <c r="T1182" s="133"/>
      <c r="U1182" s="133"/>
      <c r="V1182" s="133"/>
      <c r="W1182" s="133"/>
      <c r="X1182" s="133"/>
      <c r="Y1182" s="133"/>
      <c r="Z1182" s="133"/>
      <c r="AA1182" s="133"/>
      <c r="AB1182" s="133"/>
      <c r="AC1182" s="133"/>
      <c r="AD1182" s="133"/>
      <c r="AE1182" s="133"/>
      <c r="AF1182" s="133"/>
      <c r="AG1182" s="133"/>
      <c r="AH1182" s="133"/>
      <c r="AI1182" s="133"/>
      <c r="AJ1182" s="133"/>
      <c r="AK1182" s="133"/>
      <c r="AL1182" s="133"/>
      <c r="AM1182" s="133"/>
      <c r="AN1182" s="133"/>
      <c r="AO1182" s="133"/>
      <c r="AP1182" s="133"/>
      <c r="AQ1182" s="133"/>
      <c r="AR1182" s="133"/>
      <c r="AS1182" s="133"/>
    </row>
    <row r="1183" spans="1:45" s="48" customFormat="1">
      <c r="A1183" s="42" t="s">
        <v>3801</v>
      </c>
      <c r="B1183" s="43" t="s">
        <v>3605</v>
      </c>
      <c r="C1183" s="44">
        <v>449</v>
      </c>
      <c r="D1183" s="47" t="s">
        <v>3802</v>
      </c>
      <c r="E1183" s="127">
        <v>11389</v>
      </c>
      <c r="F1183" s="28">
        <v>9109</v>
      </c>
      <c r="G1183" s="133"/>
      <c r="H1183" s="133"/>
      <c r="I1183" s="133"/>
      <c r="J1183" s="133"/>
      <c r="K1183" s="133"/>
      <c r="L1183" s="133"/>
      <c r="M1183" s="133"/>
      <c r="N1183" s="133"/>
      <c r="O1183" s="133"/>
      <c r="P1183" s="133"/>
      <c r="Q1183" s="133"/>
      <c r="R1183" s="133"/>
      <c r="S1183" s="133"/>
      <c r="T1183" s="133"/>
      <c r="U1183" s="133"/>
      <c r="V1183" s="133"/>
      <c r="W1183" s="133"/>
      <c r="X1183" s="133"/>
      <c r="Y1183" s="133"/>
      <c r="Z1183" s="133"/>
      <c r="AA1183" s="133"/>
      <c r="AB1183" s="133"/>
      <c r="AC1183" s="133"/>
      <c r="AD1183" s="133"/>
      <c r="AE1183" s="133"/>
      <c r="AF1183" s="133"/>
      <c r="AG1183" s="133"/>
      <c r="AH1183" s="133"/>
      <c r="AI1183" s="133"/>
      <c r="AJ1183" s="133"/>
      <c r="AK1183" s="133"/>
      <c r="AL1183" s="133"/>
      <c r="AM1183" s="133"/>
      <c r="AN1183" s="133"/>
      <c r="AO1183" s="133"/>
      <c r="AP1183" s="133"/>
      <c r="AQ1183" s="133"/>
      <c r="AR1183" s="133"/>
      <c r="AS1183" s="133"/>
    </row>
    <row r="1184" spans="1:45" s="48" customFormat="1">
      <c r="A1184" s="42" t="s">
        <v>3803</v>
      </c>
      <c r="B1184" s="43" t="s">
        <v>3608</v>
      </c>
      <c r="C1184" s="44">
        <v>449</v>
      </c>
      <c r="D1184" s="47" t="s">
        <v>3804</v>
      </c>
      <c r="E1184" s="127">
        <v>11389</v>
      </c>
      <c r="F1184" s="28">
        <v>9109</v>
      </c>
      <c r="G1184" s="133"/>
      <c r="H1184" s="133"/>
      <c r="I1184" s="133"/>
      <c r="J1184" s="133"/>
      <c r="K1184" s="133"/>
      <c r="L1184" s="133"/>
      <c r="M1184" s="133"/>
      <c r="N1184" s="133"/>
      <c r="O1184" s="133"/>
      <c r="P1184" s="133"/>
      <c r="Q1184" s="133"/>
      <c r="R1184" s="133"/>
      <c r="S1184" s="133"/>
      <c r="T1184" s="133"/>
      <c r="U1184" s="133"/>
      <c r="V1184" s="133"/>
      <c r="W1184" s="133"/>
      <c r="X1184" s="133"/>
      <c r="Y1184" s="133"/>
      <c r="Z1184" s="133"/>
      <c r="AA1184" s="133"/>
      <c r="AB1184" s="133"/>
      <c r="AC1184" s="133"/>
      <c r="AD1184" s="133"/>
      <c r="AE1184" s="133"/>
      <c r="AF1184" s="133"/>
      <c r="AG1184" s="133"/>
      <c r="AH1184" s="133"/>
      <c r="AI1184" s="133"/>
      <c r="AJ1184" s="133"/>
      <c r="AK1184" s="133"/>
      <c r="AL1184" s="133"/>
      <c r="AM1184" s="133"/>
      <c r="AN1184" s="133"/>
      <c r="AO1184" s="133"/>
      <c r="AP1184" s="133"/>
      <c r="AQ1184" s="133"/>
      <c r="AR1184" s="133"/>
      <c r="AS1184" s="133"/>
    </row>
    <row r="1185" spans="1:45" s="48" customFormat="1">
      <c r="A1185" s="42" t="s">
        <v>3805</v>
      </c>
      <c r="B1185" s="43" t="s">
        <v>3611</v>
      </c>
      <c r="C1185" s="44">
        <v>449</v>
      </c>
      <c r="D1185" s="47" t="s">
        <v>3806</v>
      </c>
      <c r="E1185" s="127">
        <v>11389</v>
      </c>
      <c r="F1185" s="28">
        <v>9109</v>
      </c>
      <c r="G1185" s="133"/>
      <c r="H1185" s="133"/>
      <c r="I1185" s="133"/>
      <c r="J1185" s="133"/>
      <c r="K1185" s="133"/>
      <c r="L1185" s="133"/>
      <c r="M1185" s="133"/>
      <c r="N1185" s="133"/>
      <c r="O1185" s="133"/>
      <c r="P1185" s="133"/>
      <c r="Q1185" s="133"/>
      <c r="R1185" s="133"/>
      <c r="S1185" s="133"/>
      <c r="T1185" s="133"/>
      <c r="U1185" s="133"/>
      <c r="V1185" s="133"/>
      <c r="W1185" s="133"/>
      <c r="X1185" s="133"/>
      <c r="Y1185" s="133"/>
      <c r="Z1185" s="133"/>
      <c r="AA1185" s="133"/>
      <c r="AB1185" s="133"/>
      <c r="AC1185" s="133"/>
      <c r="AD1185" s="133"/>
      <c r="AE1185" s="133"/>
      <c r="AF1185" s="133"/>
      <c r="AG1185" s="133"/>
      <c r="AH1185" s="133"/>
      <c r="AI1185" s="133"/>
      <c r="AJ1185" s="133"/>
      <c r="AK1185" s="133"/>
      <c r="AL1185" s="133"/>
      <c r="AM1185" s="133"/>
      <c r="AN1185" s="133"/>
      <c r="AO1185" s="133"/>
      <c r="AP1185" s="133"/>
      <c r="AQ1185" s="133"/>
      <c r="AR1185" s="133"/>
      <c r="AS1185" s="133"/>
    </row>
    <row r="1186" spans="1:45" s="48" customFormat="1">
      <c r="A1186" s="42" t="s">
        <v>3807</v>
      </c>
      <c r="B1186" s="43" t="s">
        <v>3614</v>
      </c>
      <c r="C1186" s="44">
        <v>449</v>
      </c>
      <c r="D1186" s="47" t="s">
        <v>3808</v>
      </c>
      <c r="E1186" s="127">
        <v>11389</v>
      </c>
      <c r="F1186" s="28">
        <v>9109</v>
      </c>
      <c r="G1186" s="133"/>
      <c r="H1186" s="133"/>
      <c r="I1186" s="133"/>
      <c r="J1186" s="133"/>
      <c r="K1186" s="133"/>
      <c r="L1186" s="133"/>
      <c r="M1186" s="133"/>
      <c r="N1186" s="133"/>
      <c r="O1186" s="133"/>
      <c r="P1186" s="133"/>
      <c r="Q1186" s="133"/>
      <c r="R1186" s="133"/>
      <c r="S1186" s="133"/>
      <c r="T1186" s="133"/>
      <c r="U1186" s="133"/>
      <c r="V1186" s="133"/>
      <c r="W1186" s="133"/>
      <c r="X1186" s="133"/>
      <c r="Y1186" s="133"/>
      <c r="Z1186" s="133"/>
      <c r="AA1186" s="133"/>
      <c r="AB1186" s="133"/>
      <c r="AC1186" s="133"/>
      <c r="AD1186" s="133"/>
      <c r="AE1186" s="133"/>
      <c r="AF1186" s="133"/>
      <c r="AG1186" s="133"/>
      <c r="AH1186" s="133"/>
      <c r="AI1186" s="133"/>
      <c r="AJ1186" s="133"/>
      <c r="AK1186" s="133"/>
      <c r="AL1186" s="133"/>
      <c r="AM1186" s="133"/>
      <c r="AN1186" s="133"/>
      <c r="AO1186" s="133"/>
      <c r="AP1186" s="133"/>
      <c r="AQ1186" s="133"/>
      <c r="AR1186" s="133"/>
      <c r="AS1186" s="133"/>
    </row>
    <row r="1187" spans="1:45" s="48" customFormat="1">
      <c r="A1187" s="42" t="s">
        <v>3809</v>
      </c>
      <c r="B1187" s="43" t="s">
        <v>3617</v>
      </c>
      <c r="C1187" s="44">
        <v>449</v>
      </c>
      <c r="D1187" s="47" t="s">
        <v>3810</v>
      </c>
      <c r="E1187" s="127">
        <v>11389</v>
      </c>
      <c r="F1187" s="28">
        <v>9109</v>
      </c>
      <c r="G1187" s="133"/>
      <c r="H1187" s="133"/>
      <c r="I1187" s="133"/>
      <c r="J1187" s="133"/>
      <c r="K1187" s="133"/>
      <c r="L1187" s="133"/>
      <c r="M1187" s="133"/>
      <c r="N1187" s="133"/>
      <c r="O1187" s="133"/>
      <c r="P1187" s="133"/>
      <c r="Q1187" s="133"/>
      <c r="R1187" s="133"/>
      <c r="S1187" s="133"/>
      <c r="T1187" s="133"/>
      <c r="U1187" s="133"/>
      <c r="V1187" s="133"/>
      <c r="W1187" s="133"/>
      <c r="X1187" s="133"/>
      <c r="Y1187" s="133"/>
      <c r="Z1187" s="133"/>
      <c r="AA1187" s="133"/>
      <c r="AB1187" s="133"/>
      <c r="AC1187" s="133"/>
      <c r="AD1187" s="133"/>
      <c r="AE1187" s="133"/>
      <c r="AF1187" s="133"/>
      <c r="AG1187" s="133"/>
      <c r="AH1187" s="133"/>
      <c r="AI1187" s="133"/>
      <c r="AJ1187" s="133"/>
      <c r="AK1187" s="133"/>
      <c r="AL1187" s="133"/>
      <c r="AM1187" s="133"/>
      <c r="AN1187" s="133"/>
      <c r="AO1187" s="133"/>
      <c r="AP1187" s="133"/>
      <c r="AQ1187" s="133"/>
      <c r="AR1187" s="133"/>
      <c r="AS1187" s="133"/>
    </row>
    <row r="1188" spans="1:45" s="48" customFormat="1">
      <c r="A1188" s="42" t="s">
        <v>3811</v>
      </c>
      <c r="B1188" s="43" t="s">
        <v>3620</v>
      </c>
      <c r="C1188" s="44">
        <v>449</v>
      </c>
      <c r="D1188" s="47" t="s">
        <v>3812</v>
      </c>
      <c r="E1188" s="127">
        <v>11389</v>
      </c>
      <c r="F1188" s="28">
        <v>9109</v>
      </c>
      <c r="G1188" s="133"/>
      <c r="H1188" s="133"/>
      <c r="I1188" s="133"/>
      <c r="J1188" s="133"/>
      <c r="K1188" s="133"/>
      <c r="L1188" s="133"/>
      <c r="M1188" s="133"/>
      <c r="N1188" s="133"/>
      <c r="O1188" s="133"/>
      <c r="P1188" s="133"/>
      <c r="Q1188" s="133"/>
      <c r="R1188" s="133"/>
      <c r="S1188" s="133"/>
      <c r="T1188" s="133"/>
      <c r="U1188" s="133"/>
      <c r="V1188" s="133"/>
      <c r="W1188" s="133"/>
      <c r="X1188" s="133"/>
      <c r="Y1188" s="133"/>
      <c r="Z1188" s="133"/>
      <c r="AA1188" s="133"/>
      <c r="AB1188" s="133"/>
      <c r="AC1188" s="133"/>
      <c r="AD1188" s="133"/>
      <c r="AE1188" s="133"/>
      <c r="AF1188" s="133"/>
      <c r="AG1188" s="133"/>
      <c r="AH1188" s="133"/>
      <c r="AI1188" s="133"/>
      <c r="AJ1188" s="133"/>
      <c r="AK1188" s="133"/>
      <c r="AL1188" s="133"/>
      <c r="AM1188" s="133"/>
      <c r="AN1188" s="133"/>
      <c r="AO1188" s="133"/>
      <c r="AP1188" s="133"/>
      <c r="AQ1188" s="133"/>
      <c r="AR1188" s="133"/>
      <c r="AS1188" s="133"/>
    </row>
    <row r="1189" spans="1:45" s="48" customFormat="1">
      <c r="A1189" s="42" t="s">
        <v>3813</v>
      </c>
      <c r="B1189" s="43" t="s">
        <v>3623</v>
      </c>
      <c r="C1189" s="44">
        <v>449</v>
      </c>
      <c r="D1189" s="47" t="s">
        <v>3814</v>
      </c>
      <c r="E1189" s="127">
        <v>11389</v>
      </c>
      <c r="F1189" s="28">
        <v>9109</v>
      </c>
      <c r="G1189" s="133"/>
      <c r="H1189" s="133"/>
      <c r="I1189" s="133"/>
      <c r="J1189" s="133"/>
      <c r="K1189" s="133"/>
      <c r="L1189" s="133"/>
      <c r="M1189" s="133"/>
      <c r="N1189" s="133"/>
      <c r="O1189" s="133"/>
      <c r="P1189" s="133"/>
      <c r="Q1189" s="133"/>
      <c r="R1189" s="133"/>
      <c r="S1189" s="133"/>
      <c r="T1189" s="133"/>
      <c r="U1189" s="133"/>
      <c r="V1189" s="133"/>
      <c r="W1189" s="133"/>
      <c r="X1189" s="133"/>
      <c r="Y1189" s="133"/>
      <c r="Z1189" s="133"/>
      <c r="AA1189" s="133"/>
      <c r="AB1189" s="133"/>
      <c r="AC1189" s="133"/>
      <c r="AD1189" s="133"/>
      <c r="AE1189" s="133"/>
      <c r="AF1189" s="133"/>
      <c r="AG1189" s="133"/>
      <c r="AH1189" s="133"/>
      <c r="AI1189" s="133"/>
      <c r="AJ1189" s="133"/>
      <c r="AK1189" s="133"/>
      <c r="AL1189" s="133"/>
      <c r="AM1189" s="133"/>
      <c r="AN1189" s="133"/>
      <c r="AO1189" s="133"/>
      <c r="AP1189" s="133"/>
      <c r="AQ1189" s="133"/>
      <c r="AR1189" s="133"/>
      <c r="AS1189" s="133"/>
    </row>
    <row r="1190" spans="1:45" s="48" customFormat="1">
      <c r="A1190" s="42" t="s">
        <v>3815</v>
      </c>
      <c r="B1190" s="43" t="s">
        <v>3626</v>
      </c>
      <c r="C1190" s="44">
        <v>449</v>
      </c>
      <c r="D1190" s="47" t="s">
        <v>3816</v>
      </c>
      <c r="E1190" s="127">
        <v>11389</v>
      </c>
      <c r="F1190" s="28">
        <v>9109</v>
      </c>
      <c r="G1190" s="133"/>
      <c r="H1190" s="133"/>
      <c r="I1190" s="133"/>
      <c r="J1190" s="133"/>
      <c r="K1190" s="133"/>
      <c r="L1190" s="133"/>
      <c r="M1190" s="133"/>
      <c r="N1190" s="133"/>
      <c r="O1190" s="133"/>
      <c r="P1190" s="133"/>
      <c r="Q1190" s="133"/>
      <c r="R1190" s="133"/>
      <c r="S1190" s="133"/>
      <c r="T1190" s="133"/>
      <c r="U1190" s="133"/>
      <c r="V1190" s="133"/>
      <c r="W1190" s="133"/>
      <c r="X1190" s="133"/>
      <c r="Y1190" s="133"/>
      <c r="Z1190" s="133"/>
      <c r="AA1190" s="133"/>
      <c r="AB1190" s="133"/>
      <c r="AC1190" s="133"/>
      <c r="AD1190" s="133"/>
      <c r="AE1190" s="133"/>
      <c r="AF1190" s="133"/>
      <c r="AG1190" s="133"/>
      <c r="AH1190" s="133"/>
      <c r="AI1190" s="133"/>
      <c r="AJ1190" s="133"/>
      <c r="AK1190" s="133"/>
      <c r="AL1190" s="133"/>
      <c r="AM1190" s="133"/>
      <c r="AN1190" s="133"/>
      <c r="AO1190" s="133"/>
      <c r="AP1190" s="133"/>
      <c r="AQ1190" s="133"/>
      <c r="AR1190" s="133"/>
      <c r="AS1190" s="133"/>
    </row>
    <row r="1191" spans="1:45" s="46" customFormat="1" ht="12.75" customHeight="1">
      <c r="A1191" s="42" t="s">
        <v>3817</v>
      </c>
      <c r="B1191" s="43" t="s">
        <v>3818</v>
      </c>
      <c r="C1191" s="44">
        <v>293</v>
      </c>
      <c r="D1191" s="44">
        <v>800284022923</v>
      </c>
      <c r="E1191" s="127">
        <v>7999</v>
      </c>
      <c r="F1191" s="28">
        <v>6399.2000000000007</v>
      </c>
      <c r="G1191" s="131"/>
      <c r="H1191" s="131"/>
      <c r="I1191" s="131"/>
      <c r="J1191" s="131"/>
      <c r="K1191" s="131"/>
      <c r="L1191" s="131"/>
      <c r="M1191" s="131"/>
      <c r="N1191" s="131"/>
      <c r="O1191" s="131"/>
      <c r="P1191" s="131"/>
      <c r="Q1191" s="131"/>
      <c r="R1191" s="131"/>
      <c r="S1191" s="131"/>
      <c r="T1191" s="131"/>
      <c r="U1191" s="131"/>
      <c r="V1191" s="131"/>
      <c r="W1191" s="131"/>
      <c r="X1191" s="131"/>
      <c r="Y1191" s="131"/>
      <c r="Z1191" s="131"/>
      <c r="AA1191" s="131"/>
      <c r="AB1191" s="131"/>
      <c r="AC1191" s="131"/>
      <c r="AD1191" s="131"/>
      <c r="AE1191" s="131"/>
      <c r="AF1191" s="131"/>
      <c r="AG1191" s="131"/>
      <c r="AH1191" s="131"/>
      <c r="AI1191" s="131"/>
      <c r="AJ1191" s="131"/>
      <c r="AK1191" s="131"/>
      <c r="AL1191" s="131"/>
      <c r="AM1191" s="131"/>
      <c r="AN1191" s="131"/>
      <c r="AO1191" s="131"/>
      <c r="AP1191" s="131"/>
      <c r="AQ1191" s="131"/>
      <c r="AR1191" s="131"/>
      <c r="AS1191" s="131"/>
    </row>
    <row r="1192" spans="1:45" s="46" customFormat="1" ht="12.75" customHeight="1">
      <c r="A1192" s="42" t="s">
        <v>3819</v>
      </c>
      <c r="B1192" s="43" t="s">
        <v>3820</v>
      </c>
      <c r="C1192" s="44">
        <v>293</v>
      </c>
      <c r="D1192" s="44" t="s">
        <v>3821</v>
      </c>
      <c r="E1192" s="127">
        <v>9499</v>
      </c>
      <c r="F1192" s="28">
        <v>7599.2000000000007</v>
      </c>
      <c r="G1192" s="131"/>
      <c r="H1192" s="131"/>
      <c r="I1192" s="131"/>
      <c r="J1192" s="131"/>
      <c r="K1192" s="131"/>
      <c r="L1192" s="131"/>
      <c r="M1192" s="131"/>
      <c r="N1192" s="131"/>
      <c r="O1192" s="131"/>
      <c r="P1192" s="131"/>
      <c r="Q1192" s="131"/>
      <c r="R1192" s="131"/>
      <c r="S1192" s="131"/>
      <c r="T1192" s="131"/>
      <c r="U1192" s="131"/>
      <c r="V1192" s="131"/>
      <c r="W1192" s="131"/>
      <c r="X1192" s="131"/>
      <c r="Y1192" s="131"/>
      <c r="Z1192" s="131"/>
      <c r="AA1192" s="131"/>
      <c r="AB1192" s="131"/>
      <c r="AC1192" s="131"/>
      <c r="AD1192" s="131"/>
      <c r="AE1192" s="131"/>
      <c r="AF1192" s="131"/>
      <c r="AG1192" s="131"/>
      <c r="AH1192" s="131"/>
      <c r="AI1192" s="131"/>
      <c r="AJ1192" s="131"/>
      <c r="AK1192" s="131"/>
      <c r="AL1192" s="131"/>
      <c r="AM1192" s="131"/>
      <c r="AN1192" s="131"/>
      <c r="AO1192" s="131"/>
      <c r="AP1192" s="131"/>
      <c r="AQ1192" s="131"/>
      <c r="AR1192" s="131"/>
      <c r="AS1192" s="131"/>
    </row>
    <row r="1193" spans="1:45" s="48" customFormat="1">
      <c r="A1193" s="42" t="s">
        <v>3822</v>
      </c>
      <c r="B1193" s="43" t="s">
        <v>3823</v>
      </c>
      <c r="C1193" s="44">
        <v>293</v>
      </c>
      <c r="D1193" s="47" t="s">
        <v>3824</v>
      </c>
      <c r="E1193" s="127">
        <v>9499</v>
      </c>
      <c r="F1193" s="28">
        <v>7599.2000000000007</v>
      </c>
      <c r="G1193" s="133"/>
      <c r="H1193" s="133"/>
      <c r="I1193" s="133"/>
      <c r="J1193" s="133"/>
      <c r="K1193" s="133"/>
      <c r="L1193" s="133"/>
      <c r="M1193" s="133"/>
      <c r="N1193" s="133"/>
      <c r="O1193" s="133"/>
      <c r="P1193" s="133"/>
      <c r="Q1193" s="133"/>
      <c r="R1193" s="133"/>
      <c r="S1193" s="133"/>
      <c r="T1193" s="133"/>
      <c r="U1193" s="133"/>
      <c r="V1193" s="133"/>
      <c r="W1193" s="133"/>
      <c r="X1193" s="133"/>
      <c r="Y1193" s="133"/>
      <c r="Z1193" s="133"/>
      <c r="AA1193" s="133"/>
      <c r="AB1193" s="133"/>
      <c r="AC1193" s="133"/>
      <c r="AD1193" s="133"/>
      <c r="AE1193" s="133"/>
      <c r="AF1193" s="133"/>
      <c r="AG1193" s="133"/>
      <c r="AH1193" s="133"/>
      <c r="AI1193" s="133"/>
      <c r="AJ1193" s="133"/>
      <c r="AK1193" s="133"/>
      <c r="AL1193" s="133"/>
      <c r="AM1193" s="133"/>
      <c r="AN1193" s="133"/>
      <c r="AO1193" s="133"/>
      <c r="AP1193" s="133"/>
      <c r="AQ1193" s="133"/>
      <c r="AR1193" s="133"/>
      <c r="AS1193" s="133"/>
    </row>
    <row r="1194" spans="1:45" s="48" customFormat="1">
      <c r="A1194" s="42" t="s">
        <v>3825</v>
      </c>
      <c r="B1194" s="43" t="s">
        <v>3826</v>
      </c>
      <c r="C1194" s="44">
        <v>293</v>
      </c>
      <c r="D1194" s="47" t="s">
        <v>3827</v>
      </c>
      <c r="E1194" s="127">
        <v>9499</v>
      </c>
      <c r="F1194" s="28">
        <v>7599.2000000000007</v>
      </c>
      <c r="G1194" s="133"/>
      <c r="H1194" s="133"/>
      <c r="I1194" s="133"/>
      <c r="J1194" s="133"/>
      <c r="K1194" s="133"/>
      <c r="L1194" s="133"/>
      <c r="M1194" s="133"/>
      <c r="N1194" s="133"/>
      <c r="O1194" s="133"/>
      <c r="P1194" s="133"/>
      <c r="Q1194" s="133"/>
      <c r="R1194" s="133"/>
      <c r="S1194" s="133"/>
      <c r="T1194" s="133"/>
      <c r="U1194" s="133"/>
      <c r="V1194" s="133"/>
      <c r="W1194" s="133"/>
      <c r="X1194" s="133"/>
      <c r="Y1194" s="133"/>
      <c r="Z1194" s="133"/>
      <c r="AA1194" s="133"/>
      <c r="AB1194" s="133"/>
      <c r="AC1194" s="133"/>
      <c r="AD1194" s="133"/>
      <c r="AE1194" s="133"/>
      <c r="AF1194" s="133"/>
      <c r="AG1194" s="133"/>
      <c r="AH1194" s="133"/>
      <c r="AI1194" s="133"/>
      <c r="AJ1194" s="133"/>
      <c r="AK1194" s="133"/>
      <c r="AL1194" s="133"/>
      <c r="AM1194" s="133"/>
      <c r="AN1194" s="133"/>
      <c r="AO1194" s="133"/>
      <c r="AP1194" s="133"/>
      <c r="AQ1194" s="133"/>
      <c r="AR1194" s="133"/>
      <c r="AS1194" s="133"/>
    </row>
    <row r="1195" spans="1:45" s="48" customFormat="1">
      <c r="A1195" s="42" t="s">
        <v>3828</v>
      </c>
      <c r="B1195" s="43" t="s">
        <v>3829</v>
      </c>
      <c r="C1195" s="44">
        <v>293</v>
      </c>
      <c r="D1195" s="47" t="s">
        <v>3830</v>
      </c>
      <c r="E1195" s="127">
        <v>9499</v>
      </c>
      <c r="F1195" s="28">
        <v>7599.2000000000007</v>
      </c>
      <c r="G1195" s="133"/>
      <c r="H1195" s="133"/>
      <c r="I1195" s="133"/>
      <c r="J1195" s="133"/>
      <c r="K1195" s="133"/>
      <c r="L1195" s="133"/>
      <c r="M1195" s="133"/>
      <c r="N1195" s="133"/>
      <c r="O1195" s="133"/>
      <c r="P1195" s="133"/>
      <c r="Q1195" s="133"/>
      <c r="R1195" s="133"/>
      <c r="S1195" s="133"/>
      <c r="T1195" s="133"/>
      <c r="U1195" s="133"/>
      <c r="V1195" s="133"/>
      <c r="W1195" s="133"/>
      <c r="X1195" s="133"/>
      <c r="Y1195" s="133"/>
      <c r="Z1195" s="133"/>
      <c r="AA1195" s="133"/>
      <c r="AB1195" s="133"/>
      <c r="AC1195" s="133"/>
      <c r="AD1195" s="133"/>
      <c r="AE1195" s="133"/>
      <c r="AF1195" s="133"/>
      <c r="AG1195" s="133"/>
      <c r="AH1195" s="133"/>
      <c r="AI1195" s="133"/>
      <c r="AJ1195" s="133"/>
      <c r="AK1195" s="133"/>
      <c r="AL1195" s="133"/>
      <c r="AM1195" s="133"/>
      <c r="AN1195" s="133"/>
      <c r="AO1195" s="133"/>
      <c r="AP1195" s="133"/>
      <c r="AQ1195" s="133"/>
      <c r="AR1195" s="133"/>
      <c r="AS1195" s="133"/>
    </row>
    <row r="1196" spans="1:45" s="48" customFormat="1">
      <c r="A1196" s="42" t="s">
        <v>3831</v>
      </c>
      <c r="B1196" s="43" t="s">
        <v>3832</v>
      </c>
      <c r="C1196" s="44">
        <v>293</v>
      </c>
      <c r="D1196" s="47" t="s">
        <v>3833</v>
      </c>
      <c r="E1196" s="127">
        <v>9499</v>
      </c>
      <c r="F1196" s="28">
        <v>7599.2000000000007</v>
      </c>
      <c r="G1196" s="133"/>
      <c r="H1196" s="133"/>
      <c r="I1196" s="133"/>
      <c r="J1196" s="133"/>
      <c r="K1196" s="133"/>
      <c r="L1196" s="133"/>
      <c r="M1196" s="133"/>
      <c r="N1196" s="133"/>
      <c r="O1196" s="133"/>
      <c r="P1196" s="133"/>
      <c r="Q1196" s="133"/>
      <c r="R1196" s="133"/>
      <c r="S1196" s="133"/>
      <c r="T1196" s="133"/>
      <c r="U1196" s="133"/>
      <c r="V1196" s="133"/>
      <c r="W1196" s="133"/>
      <c r="X1196" s="133"/>
      <c r="Y1196" s="133"/>
      <c r="Z1196" s="133"/>
      <c r="AA1196" s="133"/>
      <c r="AB1196" s="133"/>
      <c r="AC1196" s="133"/>
      <c r="AD1196" s="133"/>
      <c r="AE1196" s="133"/>
      <c r="AF1196" s="133"/>
      <c r="AG1196" s="133"/>
      <c r="AH1196" s="133"/>
      <c r="AI1196" s="133"/>
      <c r="AJ1196" s="133"/>
      <c r="AK1196" s="133"/>
      <c r="AL1196" s="133"/>
      <c r="AM1196" s="133"/>
      <c r="AN1196" s="133"/>
      <c r="AO1196" s="133"/>
      <c r="AP1196" s="133"/>
      <c r="AQ1196" s="133"/>
      <c r="AR1196" s="133"/>
      <c r="AS1196" s="133"/>
    </row>
    <row r="1197" spans="1:45" s="48" customFormat="1">
      <c r="A1197" s="42" t="s">
        <v>3834</v>
      </c>
      <c r="B1197" s="43" t="s">
        <v>3835</v>
      </c>
      <c r="C1197" s="44">
        <v>293</v>
      </c>
      <c r="D1197" s="47" t="s">
        <v>3836</v>
      </c>
      <c r="E1197" s="127">
        <v>9499</v>
      </c>
      <c r="F1197" s="28">
        <v>7599.2000000000007</v>
      </c>
      <c r="G1197" s="133"/>
      <c r="H1197" s="133"/>
      <c r="I1197" s="133"/>
      <c r="J1197" s="133"/>
      <c r="K1197" s="133"/>
      <c r="L1197" s="133"/>
      <c r="M1197" s="133"/>
      <c r="N1197" s="133"/>
      <c r="O1197" s="133"/>
      <c r="P1197" s="133"/>
      <c r="Q1197" s="133"/>
      <c r="R1197" s="133"/>
      <c r="S1197" s="133"/>
      <c r="T1197" s="133"/>
      <c r="U1197" s="133"/>
      <c r="V1197" s="133"/>
      <c r="W1197" s="133"/>
      <c r="X1197" s="133"/>
      <c r="Y1197" s="133"/>
      <c r="Z1197" s="133"/>
      <c r="AA1197" s="133"/>
      <c r="AB1197" s="133"/>
      <c r="AC1197" s="133"/>
      <c r="AD1197" s="133"/>
      <c r="AE1197" s="133"/>
      <c r="AF1197" s="133"/>
      <c r="AG1197" s="133"/>
      <c r="AH1197" s="133"/>
      <c r="AI1197" s="133"/>
      <c r="AJ1197" s="133"/>
      <c r="AK1197" s="133"/>
      <c r="AL1197" s="133"/>
      <c r="AM1197" s="133"/>
      <c r="AN1197" s="133"/>
      <c r="AO1197" s="133"/>
      <c r="AP1197" s="133"/>
      <c r="AQ1197" s="133"/>
      <c r="AR1197" s="133"/>
      <c r="AS1197" s="133"/>
    </row>
    <row r="1198" spans="1:45" s="48" customFormat="1">
      <c r="A1198" s="42" t="s">
        <v>3837</v>
      </c>
      <c r="B1198" s="43" t="s">
        <v>3838</v>
      </c>
      <c r="C1198" s="44">
        <v>293</v>
      </c>
      <c r="D1198" s="47" t="s">
        <v>3839</v>
      </c>
      <c r="E1198" s="127">
        <v>9499</v>
      </c>
      <c r="F1198" s="28">
        <v>7599.2000000000007</v>
      </c>
      <c r="G1198" s="133"/>
      <c r="H1198" s="133"/>
      <c r="I1198" s="133"/>
      <c r="J1198" s="133"/>
      <c r="K1198" s="133"/>
      <c r="L1198" s="133"/>
      <c r="M1198" s="133"/>
      <c r="N1198" s="133"/>
      <c r="O1198" s="133"/>
      <c r="P1198" s="133"/>
      <c r="Q1198" s="133"/>
      <c r="R1198" s="133"/>
      <c r="S1198" s="133"/>
      <c r="T1198" s="133"/>
      <c r="U1198" s="133"/>
      <c r="V1198" s="133"/>
      <c r="W1198" s="133"/>
      <c r="X1198" s="133"/>
      <c r="Y1198" s="133"/>
      <c r="Z1198" s="133"/>
      <c r="AA1198" s="133"/>
      <c r="AB1198" s="133"/>
      <c r="AC1198" s="133"/>
      <c r="AD1198" s="133"/>
      <c r="AE1198" s="133"/>
      <c r="AF1198" s="133"/>
      <c r="AG1198" s="133"/>
      <c r="AH1198" s="133"/>
      <c r="AI1198" s="133"/>
      <c r="AJ1198" s="133"/>
      <c r="AK1198" s="133"/>
      <c r="AL1198" s="133"/>
      <c r="AM1198" s="133"/>
      <c r="AN1198" s="133"/>
      <c r="AO1198" s="133"/>
      <c r="AP1198" s="133"/>
      <c r="AQ1198" s="133"/>
      <c r="AR1198" s="133"/>
      <c r="AS1198" s="133"/>
    </row>
    <row r="1199" spans="1:45" s="48" customFormat="1">
      <c r="A1199" s="42" t="s">
        <v>3840</v>
      </c>
      <c r="B1199" s="43" t="s">
        <v>3841</v>
      </c>
      <c r="C1199" s="44">
        <v>293</v>
      </c>
      <c r="D1199" s="47" t="s">
        <v>3842</v>
      </c>
      <c r="E1199" s="127">
        <v>9499</v>
      </c>
      <c r="F1199" s="28">
        <v>7599.2000000000007</v>
      </c>
      <c r="G1199" s="133"/>
      <c r="H1199" s="133"/>
      <c r="I1199" s="133"/>
      <c r="J1199" s="133"/>
      <c r="K1199" s="133"/>
      <c r="L1199" s="133"/>
      <c r="M1199" s="133"/>
      <c r="N1199" s="133"/>
      <c r="O1199" s="133"/>
      <c r="P1199" s="133"/>
      <c r="Q1199" s="133"/>
      <c r="R1199" s="133"/>
      <c r="S1199" s="133"/>
      <c r="T1199" s="133"/>
      <c r="U1199" s="133"/>
      <c r="V1199" s="133"/>
      <c r="W1199" s="133"/>
      <c r="X1199" s="133"/>
      <c r="Y1199" s="133"/>
      <c r="Z1199" s="133"/>
      <c r="AA1199" s="133"/>
      <c r="AB1199" s="133"/>
      <c r="AC1199" s="133"/>
      <c r="AD1199" s="133"/>
      <c r="AE1199" s="133"/>
      <c r="AF1199" s="133"/>
      <c r="AG1199" s="133"/>
      <c r="AH1199" s="133"/>
      <c r="AI1199" s="133"/>
      <c r="AJ1199" s="133"/>
      <c r="AK1199" s="133"/>
      <c r="AL1199" s="133"/>
      <c r="AM1199" s="133"/>
      <c r="AN1199" s="133"/>
      <c r="AO1199" s="133"/>
      <c r="AP1199" s="133"/>
      <c r="AQ1199" s="133"/>
      <c r="AR1199" s="133"/>
      <c r="AS1199" s="133"/>
    </row>
    <row r="1200" spans="1:45" s="48" customFormat="1">
      <c r="A1200" s="42" t="s">
        <v>3843</v>
      </c>
      <c r="B1200" s="43" t="s">
        <v>3844</v>
      </c>
      <c r="C1200" s="44">
        <v>293</v>
      </c>
      <c r="D1200" s="47" t="s">
        <v>3845</v>
      </c>
      <c r="E1200" s="127">
        <v>9499</v>
      </c>
      <c r="F1200" s="28">
        <v>7599.2000000000007</v>
      </c>
      <c r="G1200" s="133"/>
      <c r="H1200" s="133"/>
      <c r="I1200" s="133"/>
      <c r="J1200" s="133"/>
      <c r="K1200" s="133"/>
      <c r="L1200" s="133"/>
      <c r="M1200" s="133"/>
      <c r="N1200" s="133"/>
      <c r="O1200" s="133"/>
      <c r="P1200" s="133"/>
      <c r="Q1200" s="133"/>
      <c r="R1200" s="133"/>
      <c r="S1200" s="133"/>
      <c r="T1200" s="133"/>
      <c r="U1200" s="133"/>
      <c r="V1200" s="133"/>
      <c r="W1200" s="133"/>
      <c r="X1200" s="133"/>
      <c r="Y1200" s="133"/>
      <c r="Z1200" s="133"/>
      <c r="AA1200" s="133"/>
      <c r="AB1200" s="133"/>
      <c r="AC1200" s="133"/>
      <c r="AD1200" s="133"/>
      <c r="AE1200" s="133"/>
      <c r="AF1200" s="133"/>
      <c r="AG1200" s="133"/>
      <c r="AH1200" s="133"/>
      <c r="AI1200" s="133"/>
      <c r="AJ1200" s="133"/>
      <c r="AK1200" s="133"/>
      <c r="AL1200" s="133"/>
      <c r="AM1200" s="133"/>
      <c r="AN1200" s="133"/>
      <c r="AO1200" s="133"/>
      <c r="AP1200" s="133"/>
      <c r="AQ1200" s="133"/>
      <c r="AR1200" s="133"/>
      <c r="AS1200" s="133"/>
    </row>
    <row r="1201" spans="1:45" s="48" customFormat="1">
      <c r="A1201" s="42" t="s">
        <v>3846</v>
      </c>
      <c r="B1201" s="43" t="s">
        <v>3847</v>
      </c>
      <c r="C1201" s="44">
        <v>293</v>
      </c>
      <c r="D1201" s="47" t="s">
        <v>3848</v>
      </c>
      <c r="E1201" s="127">
        <v>9499</v>
      </c>
      <c r="F1201" s="28">
        <v>7599.2000000000007</v>
      </c>
      <c r="G1201" s="133"/>
      <c r="H1201" s="133"/>
      <c r="I1201" s="133"/>
      <c r="J1201" s="133"/>
      <c r="K1201" s="133"/>
      <c r="L1201" s="133"/>
      <c r="M1201" s="133"/>
      <c r="N1201" s="133"/>
      <c r="O1201" s="133"/>
      <c r="P1201" s="133"/>
      <c r="Q1201" s="133"/>
      <c r="R1201" s="133"/>
      <c r="S1201" s="133"/>
      <c r="T1201" s="133"/>
      <c r="U1201" s="133"/>
      <c r="V1201" s="133"/>
      <c r="W1201" s="133"/>
      <c r="X1201" s="133"/>
      <c r="Y1201" s="133"/>
      <c r="Z1201" s="133"/>
      <c r="AA1201" s="133"/>
      <c r="AB1201" s="133"/>
      <c r="AC1201" s="133"/>
      <c r="AD1201" s="133"/>
      <c r="AE1201" s="133"/>
      <c r="AF1201" s="133"/>
      <c r="AG1201" s="133"/>
      <c r="AH1201" s="133"/>
      <c r="AI1201" s="133"/>
      <c r="AJ1201" s="133"/>
      <c r="AK1201" s="133"/>
      <c r="AL1201" s="133"/>
      <c r="AM1201" s="133"/>
      <c r="AN1201" s="133"/>
      <c r="AO1201" s="133"/>
      <c r="AP1201" s="133"/>
      <c r="AQ1201" s="133"/>
      <c r="AR1201" s="133"/>
      <c r="AS1201" s="133"/>
    </row>
    <row r="1202" spans="1:45" s="48" customFormat="1">
      <c r="A1202" s="42" t="s">
        <v>3849</v>
      </c>
      <c r="B1202" s="43" t="s">
        <v>3850</v>
      </c>
      <c r="C1202" s="44">
        <v>293</v>
      </c>
      <c r="D1202" s="47" t="s">
        <v>3851</v>
      </c>
      <c r="E1202" s="127">
        <v>9499</v>
      </c>
      <c r="F1202" s="28">
        <v>7599.2000000000007</v>
      </c>
      <c r="G1202" s="133"/>
      <c r="H1202" s="133"/>
      <c r="I1202" s="133"/>
      <c r="J1202" s="133"/>
      <c r="K1202" s="133"/>
      <c r="L1202" s="133"/>
      <c r="M1202" s="133"/>
      <c r="N1202" s="133"/>
      <c r="O1202" s="133"/>
      <c r="P1202" s="133"/>
      <c r="Q1202" s="133"/>
      <c r="R1202" s="133"/>
      <c r="S1202" s="133"/>
      <c r="T1202" s="133"/>
      <c r="U1202" s="133"/>
      <c r="V1202" s="133"/>
      <c r="W1202" s="133"/>
      <c r="X1202" s="133"/>
      <c r="Y1202" s="133"/>
      <c r="Z1202" s="133"/>
      <c r="AA1202" s="133"/>
      <c r="AB1202" s="133"/>
      <c r="AC1202" s="133"/>
      <c r="AD1202" s="133"/>
      <c r="AE1202" s="133"/>
      <c r="AF1202" s="133"/>
      <c r="AG1202" s="133"/>
      <c r="AH1202" s="133"/>
      <c r="AI1202" s="133"/>
      <c r="AJ1202" s="133"/>
      <c r="AK1202" s="133"/>
      <c r="AL1202" s="133"/>
      <c r="AM1202" s="133"/>
      <c r="AN1202" s="133"/>
      <c r="AO1202" s="133"/>
      <c r="AP1202" s="133"/>
      <c r="AQ1202" s="133"/>
      <c r="AR1202" s="133"/>
      <c r="AS1202" s="133"/>
    </row>
    <row r="1203" spans="1:45" s="48" customFormat="1">
      <c r="A1203" s="42" t="s">
        <v>3852</v>
      </c>
      <c r="B1203" s="43" t="s">
        <v>3853</v>
      </c>
      <c r="C1203" s="44">
        <v>293</v>
      </c>
      <c r="D1203" s="47" t="s">
        <v>3854</v>
      </c>
      <c r="E1203" s="127">
        <v>9499</v>
      </c>
      <c r="F1203" s="28">
        <v>7599.2000000000007</v>
      </c>
      <c r="G1203" s="133"/>
      <c r="H1203" s="133"/>
      <c r="I1203" s="133"/>
      <c r="J1203" s="133"/>
      <c r="K1203" s="133"/>
      <c r="L1203" s="133"/>
      <c r="M1203" s="133"/>
      <c r="N1203" s="133"/>
      <c r="O1203" s="133"/>
      <c r="P1203" s="133"/>
      <c r="Q1203" s="133"/>
      <c r="R1203" s="133"/>
      <c r="S1203" s="133"/>
      <c r="T1203" s="133"/>
      <c r="U1203" s="133"/>
      <c r="V1203" s="133"/>
      <c r="W1203" s="133"/>
      <c r="X1203" s="133"/>
      <c r="Y1203" s="133"/>
      <c r="Z1203" s="133"/>
      <c r="AA1203" s="133"/>
      <c r="AB1203" s="133"/>
      <c r="AC1203" s="133"/>
      <c r="AD1203" s="133"/>
      <c r="AE1203" s="133"/>
      <c r="AF1203" s="133"/>
      <c r="AG1203" s="133"/>
      <c r="AH1203" s="133"/>
      <c r="AI1203" s="133"/>
      <c r="AJ1203" s="133"/>
      <c r="AK1203" s="133"/>
      <c r="AL1203" s="133"/>
      <c r="AM1203" s="133"/>
      <c r="AN1203" s="133"/>
      <c r="AO1203" s="133"/>
      <c r="AP1203" s="133"/>
      <c r="AQ1203" s="133"/>
      <c r="AR1203" s="133"/>
      <c r="AS1203" s="133"/>
    </row>
    <row r="1204" spans="1:45" s="48" customFormat="1">
      <c r="A1204" s="42" t="s">
        <v>3855</v>
      </c>
      <c r="B1204" s="43" t="s">
        <v>3856</v>
      </c>
      <c r="C1204" s="44">
        <v>293</v>
      </c>
      <c r="D1204" s="47" t="s">
        <v>3857</v>
      </c>
      <c r="E1204" s="127">
        <v>9499</v>
      </c>
      <c r="F1204" s="28">
        <v>7599.2000000000007</v>
      </c>
      <c r="G1204" s="133"/>
      <c r="H1204" s="133"/>
      <c r="I1204" s="133"/>
      <c r="J1204" s="133"/>
      <c r="K1204" s="133"/>
      <c r="L1204" s="133"/>
      <c r="M1204" s="133"/>
      <c r="N1204" s="133"/>
      <c r="O1204" s="133"/>
      <c r="P1204" s="133"/>
      <c r="Q1204" s="133"/>
      <c r="R1204" s="133"/>
      <c r="S1204" s="133"/>
      <c r="T1204" s="133"/>
      <c r="U1204" s="133"/>
      <c r="V1204" s="133"/>
      <c r="W1204" s="133"/>
      <c r="X1204" s="133"/>
      <c r="Y1204" s="133"/>
      <c r="Z1204" s="133"/>
      <c r="AA1204" s="133"/>
      <c r="AB1204" s="133"/>
      <c r="AC1204" s="133"/>
      <c r="AD1204" s="133"/>
      <c r="AE1204" s="133"/>
      <c r="AF1204" s="133"/>
      <c r="AG1204" s="133"/>
      <c r="AH1204" s="133"/>
      <c r="AI1204" s="133"/>
      <c r="AJ1204" s="133"/>
      <c r="AK1204" s="133"/>
      <c r="AL1204" s="133"/>
      <c r="AM1204" s="133"/>
      <c r="AN1204" s="133"/>
      <c r="AO1204" s="133"/>
      <c r="AP1204" s="133"/>
      <c r="AQ1204" s="133"/>
      <c r="AR1204" s="133"/>
      <c r="AS1204" s="133"/>
    </row>
    <row r="1205" spans="1:45" s="48" customFormat="1">
      <c r="A1205" s="42" t="s">
        <v>3858</v>
      </c>
      <c r="B1205" s="43" t="s">
        <v>3859</v>
      </c>
      <c r="C1205" s="44">
        <v>293</v>
      </c>
      <c r="D1205" s="47" t="s">
        <v>3860</v>
      </c>
      <c r="E1205" s="127">
        <v>9499</v>
      </c>
      <c r="F1205" s="28">
        <v>7599.2000000000007</v>
      </c>
      <c r="G1205" s="133"/>
      <c r="H1205" s="133"/>
      <c r="I1205" s="133"/>
      <c r="J1205" s="133"/>
      <c r="K1205" s="133"/>
      <c r="L1205" s="133"/>
      <c r="M1205" s="133"/>
      <c r="N1205" s="133"/>
      <c r="O1205" s="133"/>
      <c r="P1205" s="133"/>
      <c r="Q1205" s="133"/>
      <c r="R1205" s="133"/>
      <c r="S1205" s="133"/>
      <c r="T1205" s="133"/>
      <c r="U1205" s="133"/>
      <c r="V1205" s="133"/>
      <c r="W1205" s="133"/>
      <c r="X1205" s="133"/>
      <c r="Y1205" s="133"/>
      <c r="Z1205" s="133"/>
      <c r="AA1205" s="133"/>
      <c r="AB1205" s="133"/>
      <c r="AC1205" s="133"/>
      <c r="AD1205" s="133"/>
      <c r="AE1205" s="133"/>
      <c r="AF1205" s="133"/>
      <c r="AG1205" s="133"/>
      <c r="AH1205" s="133"/>
      <c r="AI1205" s="133"/>
      <c r="AJ1205" s="133"/>
      <c r="AK1205" s="133"/>
      <c r="AL1205" s="133"/>
      <c r="AM1205" s="133"/>
      <c r="AN1205" s="133"/>
      <c r="AO1205" s="133"/>
      <c r="AP1205" s="133"/>
      <c r="AQ1205" s="133"/>
      <c r="AR1205" s="133"/>
      <c r="AS1205" s="133"/>
    </row>
    <row r="1206" spans="1:45" s="48" customFormat="1">
      <c r="A1206" s="42" t="s">
        <v>3861</v>
      </c>
      <c r="B1206" s="43" t="s">
        <v>3862</v>
      </c>
      <c r="C1206" s="44">
        <v>293</v>
      </c>
      <c r="D1206" s="47" t="s">
        <v>3863</v>
      </c>
      <c r="E1206" s="127">
        <v>9499</v>
      </c>
      <c r="F1206" s="28">
        <v>7599.2000000000007</v>
      </c>
      <c r="G1206" s="133"/>
      <c r="H1206" s="133"/>
      <c r="I1206" s="133"/>
      <c r="J1206" s="133"/>
      <c r="K1206" s="133"/>
      <c r="L1206" s="133"/>
      <c r="M1206" s="133"/>
      <c r="N1206" s="133"/>
      <c r="O1206" s="133"/>
      <c r="P1206" s="133"/>
      <c r="Q1206" s="133"/>
      <c r="R1206" s="133"/>
      <c r="S1206" s="133"/>
      <c r="T1206" s="133"/>
      <c r="U1206" s="133"/>
      <c r="V1206" s="133"/>
      <c r="W1206" s="133"/>
      <c r="X1206" s="133"/>
      <c r="Y1206" s="133"/>
      <c r="Z1206" s="133"/>
      <c r="AA1206" s="133"/>
      <c r="AB1206" s="133"/>
      <c r="AC1206" s="133"/>
      <c r="AD1206" s="133"/>
      <c r="AE1206" s="133"/>
      <c r="AF1206" s="133"/>
      <c r="AG1206" s="133"/>
      <c r="AH1206" s="133"/>
      <c r="AI1206" s="133"/>
      <c r="AJ1206" s="133"/>
      <c r="AK1206" s="133"/>
      <c r="AL1206" s="133"/>
      <c r="AM1206" s="133"/>
      <c r="AN1206" s="133"/>
      <c r="AO1206" s="133"/>
      <c r="AP1206" s="133"/>
      <c r="AQ1206" s="133"/>
      <c r="AR1206" s="133"/>
      <c r="AS1206" s="133"/>
    </row>
    <row r="1207" spans="1:45" s="48" customFormat="1">
      <c r="A1207" s="42" t="s">
        <v>3864</v>
      </c>
      <c r="B1207" s="43" t="s">
        <v>3865</v>
      </c>
      <c r="C1207" s="44">
        <v>293</v>
      </c>
      <c r="D1207" s="47" t="s">
        <v>3866</v>
      </c>
      <c r="E1207" s="127">
        <v>9499</v>
      </c>
      <c r="F1207" s="28">
        <v>7599.2000000000007</v>
      </c>
      <c r="G1207" s="133"/>
      <c r="H1207" s="133"/>
      <c r="I1207" s="133"/>
      <c r="J1207" s="133"/>
      <c r="K1207" s="133"/>
      <c r="L1207" s="133"/>
      <c r="M1207" s="133"/>
      <c r="N1207" s="133"/>
      <c r="O1207" s="133"/>
      <c r="P1207" s="133"/>
      <c r="Q1207" s="133"/>
      <c r="R1207" s="133"/>
      <c r="S1207" s="133"/>
      <c r="T1207" s="133"/>
      <c r="U1207" s="133"/>
      <c r="V1207" s="133"/>
      <c r="W1207" s="133"/>
      <c r="X1207" s="133"/>
      <c r="Y1207" s="133"/>
      <c r="Z1207" s="133"/>
      <c r="AA1207" s="133"/>
      <c r="AB1207" s="133"/>
      <c r="AC1207" s="133"/>
      <c r="AD1207" s="133"/>
      <c r="AE1207" s="133"/>
      <c r="AF1207" s="133"/>
      <c r="AG1207" s="133"/>
      <c r="AH1207" s="133"/>
      <c r="AI1207" s="133"/>
      <c r="AJ1207" s="133"/>
      <c r="AK1207" s="133"/>
      <c r="AL1207" s="133"/>
      <c r="AM1207" s="133"/>
      <c r="AN1207" s="133"/>
      <c r="AO1207" s="133"/>
      <c r="AP1207" s="133"/>
      <c r="AQ1207" s="133"/>
      <c r="AR1207" s="133"/>
      <c r="AS1207" s="133"/>
    </row>
    <row r="1208" spans="1:45" s="48" customFormat="1">
      <c r="A1208" s="42" t="s">
        <v>3867</v>
      </c>
      <c r="B1208" s="43" t="s">
        <v>3868</v>
      </c>
      <c r="C1208" s="44">
        <v>293</v>
      </c>
      <c r="D1208" s="47" t="s">
        <v>3869</v>
      </c>
      <c r="E1208" s="127">
        <v>9499</v>
      </c>
      <c r="F1208" s="28">
        <v>7599.2000000000007</v>
      </c>
      <c r="G1208" s="133"/>
      <c r="H1208" s="133"/>
      <c r="I1208" s="133"/>
      <c r="J1208" s="133"/>
      <c r="K1208" s="133"/>
      <c r="L1208" s="133"/>
      <c r="M1208" s="133"/>
      <c r="N1208" s="133"/>
      <c r="O1208" s="133"/>
      <c r="P1208" s="133"/>
      <c r="Q1208" s="133"/>
      <c r="R1208" s="133"/>
      <c r="S1208" s="133"/>
      <c r="T1208" s="133"/>
      <c r="U1208" s="133"/>
      <c r="V1208" s="133"/>
      <c r="W1208" s="133"/>
      <c r="X1208" s="133"/>
      <c r="Y1208" s="133"/>
      <c r="Z1208" s="133"/>
      <c r="AA1208" s="133"/>
      <c r="AB1208" s="133"/>
      <c r="AC1208" s="133"/>
      <c r="AD1208" s="133"/>
      <c r="AE1208" s="133"/>
      <c r="AF1208" s="133"/>
      <c r="AG1208" s="133"/>
      <c r="AH1208" s="133"/>
      <c r="AI1208" s="133"/>
      <c r="AJ1208" s="133"/>
      <c r="AK1208" s="133"/>
      <c r="AL1208" s="133"/>
      <c r="AM1208" s="133"/>
      <c r="AN1208" s="133"/>
      <c r="AO1208" s="133"/>
      <c r="AP1208" s="133"/>
      <c r="AQ1208" s="133"/>
      <c r="AR1208" s="133"/>
      <c r="AS1208" s="133"/>
    </row>
    <row r="1209" spans="1:45" s="48" customFormat="1">
      <c r="A1209" s="42" t="s">
        <v>3870</v>
      </c>
      <c r="B1209" s="43" t="s">
        <v>3871</v>
      </c>
      <c r="C1209" s="44">
        <v>293</v>
      </c>
      <c r="D1209" s="47" t="s">
        <v>3872</v>
      </c>
      <c r="E1209" s="127">
        <v>9499</v>
      </c>
      <c r="F1209" s="28">
        <v>7599.2000000000007</v>
      </c>
      <c r="G1209" s="133"/>
      <c r="H1209" s="133"/>
      <c r="I1209" s="133"/>
      <c r="J1209" s="133"/>
      <c r="K1209" s="133"/>
      <c r="L1209" s="133"/>
      <c r="M1209" s="133"/>
      <c r="N1209" s="133"/>
      <c r="O1209" s="133"/>
      <c r="P1209" s="133"/>
      <c r="Q1209" s="133"/>
      <c r="R1209" s="133"/>
      <c r="S1209" s="133"/>
      <c r="T1209" s="133"/>
      <c r="U1209" s="133"/>
      <c r="V1209" s="133"/>
      <c r="W1209" s="133"/>
      <c r="X1209" s="133"/>
      <c r="Y1209" s="133"/>
      <c r="Z1209" s="133"/>
      <c r="AA1209" s="133"/>
      <c r="AB1209" s="133"/>
      <c r="AC1209" s="133"/>
      <c r="AD1209" s="133"/>
      <c r="AE1209" s="133"/>
      <c r="AF1209" s="133"/>
      <c r="AG1209" s="133"/>
      <c r="AH1209" s="133"/>
      <c r="AI1209" s="133"/>
      <c r="AJ1209" s="133"/>
      <c r="AK1209" s="133"/>
      <c r="AL1209" s="133"/>
      <c r="AM1209" s="133"/>
      <c r="AN1209" s="133"/>
      <c r="AO1209" s="133"/>
      <c r="AP1209" s="133"/>
      <c r="AQ1209" s="133"/>
      <c r="AR1209" s="133"/>
      <c r="AS1209" s="133"/>
    </row>
    <row r="1210" spans="1:45" s="46" customFormat="1">
      <c r="A1210" s="42" t="s">
        <v>3873</v>
      </c>
      <c r="B1210" s="43" t="s">
        <v>3874</v>
      </c>
      <c r="C1210" s="44">
        <v>449</v>
      </c>
      <c r="D1210" s="74" t="s">
        <v>3875</v>
      </c>
      <c r="E1210" s="127">
        <v>11859</v>
      </c>
      <c r="F1210" s="28">
        <v>9489</v>
      </c>
      <c r="G1210" s="131"/>
      <c r="H1210" s="131"/>
      <c r="I1210" s="131"/>
      <c r="J1210" s="131"/>
      <c r="K1210" s="131"/>
      <c r="L1210" s="131"/>
      <c r="M1210" s="131"/>
      <c r="N1210" s="131"/>
      <c r="O1210" s="131"/>
      <c r="P1210" s="131"/>
      <c r="Q1210" s="131"/>
      <c r="R1210" s="131"/>
      <c r="S1210" s="131"/>
      <c r="T1210" s="131"/>
      <c r="U1210" s="131"/>
      <c r="V1210" s="131"/>
      <c r="W1210" s="131"/>
      <c r="X1210" s="131"/>
      <c r="Y1210" s="131"/>
      <c r="Z1210" s="131"/>
      <c r="AA1210" s="131"/>
      <c r="AB1210" s="131"/>
      <c r="AC1210" s="131"/>
      <c r="AD1210" s="131"/>
      <c r="AE1210" s="131"/>
      <c r="AF1210" s="131"/>
      <c r="AG1210" s="131"/>
      <c r="AH1210" s="131"/>
      <c r="AI1210" s="131"/>
      <c r="AJ1210" s="131"/>
      <c r="AK1210" s="131"/>
      <c r="AL1210" s="131"/>
      <c r="AM1210" s="131"/>
      <c r="AN1210" s="131"/>
      <c r="AO1210" s="131"/>
      <c r="AP1210" s="131"/>
      <c r="AQ1210" s="131"/>
      <c r="AR1210" s="131"/>
      <c r="AS1210" s="131"/>
    </row>
    <row r="1211" spans="1:45" s="46" customFormat="1" ht="12.75" customHeight="1">
      <c r="A1211" s="42" t="s">
        <v>3876</v>
      </c>
      <c r="B1211" s="43" t="s">
        <v>3877</v>
      </c>
      <c r="C1211" s="44">
        <v>449</v>
      </c>
      <c r="D1211" s="41" t="s">
        <v>3878</v>
      </c>
      <c r="E1211" s="127">
        <v>13659</v>
      </c>
      <c r="F1211" s="28">
        <v>10929</v>
      </c>
      <c r="G1211" s="131"/>
      <c r="H1211" s="131"/>
      <c r="I1211" s="131"/>
      <c r="J1211" s="131"/>
      <c r="K1211" s="131"/>
      <c r="L1211" s="131"/>
      <c r="M1211" s="131"/>
      <c r="N1211" s="131"/>
      <c r="O1211" s="131"/>
      <c r="P1211" s="131"/>
      <c r="Q1211" s="131"/>
      <c r="R1211" s="131"/>
      <c r="S1211" s="131"/>
      <c r="T1211" s="131"/>
      <c r="U1211" s="131"/>
      <c r="V1211" s="131"/>
      <c r="W1211" s="131"/>
      <c r="X1211" s="131"/>
      <c r="Y1211" s="131"/>
      <c r="Z1211" s="131"/>
      <c r="AA1211" s="131"/>
      <c r="AB1211" s="131"/>
      <c r="AC1211" s="131"/>
      <c r="AD1211" s="131"/>
      <c r="AE1211" s="131"/>
      <c r="AF1211" s="131"/>
      <c r="AG1211" s="131"/>
      <c r="AH1211" s="131"/>
      <c r="AI1211" s="131"/>
      <c r="AJ1211" s="131"/>
      <c r="AK1211" s="131"/>
      <c r="AL1211" s="131"/>
      <c r="AM1211" s="131"/>
      <c r="AN1211" s="131"/>
      <c r="AO1211" s="131"/>
      <c r="AP1211" s="131"/>
      <c r="AQ1211" s="131"/>
      <c r="AR1211" s="131"/>
      <c r="AS1211" s="131"/>
    </row>
    <row r="1212" spans="1:45" s="48" customFormat="1">
      <c r="A1212" s="42" t="s">
        <v>3879</v>
      </c>
      <c r="B1212" s="43" t="s">
        <v>3880</v>
      </c>
      <c r="C1212" s="44">
        <v>449</v>
      </c>
      <c r="D1212" s="47" t="s">
        <v>3881</v>
      </c>
      <c r="E1212" s="127">
        <v>13659</v>
      </c>
      <c r="F1212" s="28">
        <v>10929</v>
      </c>
      <c r="G1212" s="133"/>
      <c r="H1212" s="133"/>
      <c r="I1212" s="133"/>
      <c r="J1212" s="133"/>
      <c r="K1212" s="133"/>
      <c r="L1212" s="133"/>
      <c r="M1212" s="133"/>
      <c r="N1212" s="133"/>
      <c r="O1212" s="133"/>
      <c r="P1212" s="133"/>
      <c r="Q1212" s="133"/>
      <c r="R1212" s="133"/>
      <c r="S1212" s="133"/>
      <c r="T1212" s="133"/>
      <c r="U1212" s="133"/>
      <c r="V1212" s="133"/>
      <c r="W1212" s="133"/>
      <c r="X1212" s="133"/>
      <c r="Y1212" s="133"/>
      <c r="Z1212" s="133"/>
      <c r="AA1212" s="133"/>
      <c r="AB1212" s="133"/>
      <c r="AC1212" s="133"/>
      <c r="AD1212" s="133"/>
      <c r="AE1212" s="133"/>
      <c r="AF1212" s="133"/>
      <c r="AG1212" s="133"/>
      <c r="AH1212" s="133"/>
      <c r="AI1212" s="133"/>
      <c r="AJ1212" s="133"/>
      <c r="AK1212" s="133"/>
      <c r="AL1212" s="133"/>
      <c r="AM1212" s="133"/>
      <c r="AN1212" s="133"/>
      <c r="AO1212" s="133"/>
      <c r="AP1212" s="133"/>
      <c r="AQ1212" s="133"/>
      <c r="AR1212" s="133"/>
      <c r="AS1212" s="133"/>
    </row>
    <row r="1213" spans="1:45" s="48" customFormat="1">
      <c r="A1213" s="42" t="s">
        <v>3882</v>
      </c>
      <c r="B1213" s="43" t="s">
        <v>3883</v>
      </c>
      <c r="C1213" s="44">
        <v>449</v>
      </c>
      <c r="D1213" s="47" t="s">
        <v>3884</v>
      </c>
      <c r="E1213" s="127">
        <v>13659</v>
      </c>
      <c r="F1213" s="28">
        <v>10929</v>
      </c>
      <c r="G1213" s="133"/>
      <c r="H1213" s="133"/>
      <c r="I1213" s="133"/>
      <c r="J1213" s="133"/>
      <c r="K1213" s="133"/>
      <c r="L1213" s="133"/>
      <c r="M1213" s="133"/>
      <c r="N1213" s="133"/>
      <c r="O1213" s="133"/>
      <c r="P1213" s="133"/>
      <c r="Q1213" s="133"/>
      <c r="R1213" s="133"/>
      <c r="S1213" s="133"/>
      <c r="T1213" s="133"/>
      <c r="U1213" s="133"/>
      <c r="V1213" s="133"/>
      <c r="W1213" s="133"/>
      <c r="X1213" s="133"/>
      <c r="Y1213" s="133"/>
      <c r="Z1213" s="133"/>
      <c r="AA1213" s="133"/>
      <c r="AB1213" s="133"/>
      <c r="AC1213" s="133"/>
      <c r="AD1213" s="133"/>
      <c r="AE1213" s="133"/>
      <c r="AF1213" s="133"/>
      <c r="AG1213" s="133"/>
      <c r="AH1213" s="133"/>
      <c r="AI1213" s="133"/>
      <c r="AJ1213" s="133"/>
      <c r="AK1213" s="133"/>
      <c r="AL1213" s="133"/>
      <c r="AM1213" s="133"/>
      <c r="AN1213" s="133"/>
      <c r="AO1213" s="133"/>
      <c r="AP1213" s="133"/>
      <c r="AQ1213" s="133"/>
      <c r="AR1213" s="133"/>
      <c r="AS1213" s="133"/>
    </row>
    <row r="1214" spans="1:45" s="48" customFormat="1">
      <c r="A1214" s="42" t="s">
        <v>3885</v>
      </c>
      <c r="B1214" s="43" t="s">
        <v>3886</v>
      </c>
      <c r="C1214" s="44">
        <v>449</v>
      </c>
      <c r="D1214" s="47" t="s">
        <v>3887</v>
      </c>
      <c r="E1214" s="127">
        <v>13659</v>
      </c>
      <c r="F1214" s="28">
        <v>10929</v>
      </c>
      <c r="G1214" s="133"/>
      <c r="H1214" s="133"/>
      <c r="I1214" s="133"/>
      <c r="J1214" s="133"/>
      <c r="K1214" s="133"/>
      <c r="L1214" s="133"/>
      <c r="M1214" s="133"/>
      <c r="N1214" s="133"/>
      <c r="O1214" s="133"/>
      <c r="P1214" s="133"/>
      <c r="Q1214" s="133"/>
      <c r="R1214" s="133"/>
      <c r="S1214" s="133"/>
      <c r="T1214" s="133"/>
      <c r="U1214" s="133"/>
      <c r="V1214" s="133"/>
      <c r="W1214" s="133"/>
      <c r="X1214" s="133"/>
      <c r="Y1214" s="133"/>
      <c r="Z1214" s="133"/>
      <c r="AA1214" s="133"/>
      <c r="AB1214" s="133"/>
      <c r="AC1214" s="133"/>
      <c r="AD1214" s="133"/>
      <c r="AE1214" s="133"/>
      <c r="AF1214" s="133"/>
      <c r="AG1214" s="133"/>
      <c r="AH1214" s="133"/>
      <c r="AI1214" s="133"/>
      <c r="AJ1214" s="133"/>
      <c r="AK1214" s="133"/>
      <c r="AL1214" s="133"/>
      <c r="AM1214" s="133"/>
      <c r="AN1214" s="133"/>
      <c r="AO1214" s="133"/>
      <c r="AP1214" s="133"/>
      <c r="AQ1214" s="133"/>
      <c r="AR1214" s="133"/>
      <c r="AS1214" s="133"/>
    </row>
    <row r="1215" spans="1:45" s="48" customFormat="1">
      <c r="A1215" s="42" t="s">
        <v>3888</v>
      </c>
      <c r="B1215" s="43" t="s">
        <v>3889</v>
      </c>
      <c r="C1215" s="44">
        <v>449</v>
      </c>
      <c r="D1215" s="47" t="s">
        <v>3890</v>
      </c>
      <c r="E1215" s="127">
        <v>13659</v>
      </c>
      <c r="F1215" s="28">
        <v>10929</v>
      </c>
      <c r="G1215" s="133"/>
      <c r="H1215" s="133"/>
      <c r="I1215" s="133"/>
      <c r="J1215" s="133"/>
      <c r="K1215" s="133"/>
      <c r="L1215" s="133"/>
      <c r="M1215" s="133"/>
      <c r="N1215" s="133"/>
      <c r="O1215" s="133"/>
      <c r="P1215" s="133"/>
      <c r="Q1215" s="133"/>
      <c r="R1215" s="133"/>
      <c r="S1215" s="133"/>
      <c r="T1215" s="133"/>
      <c r="U1215" s="133"/>
      <c r="V1215" s="133"/>
      <c r="W1215" s="133"/>
      <c r="X1215" s="133"/>
      <c r="Y1215" s="133"/>
      <c r="Z1215" s="133"/>
      <c r="AA1215" s="133"/>
      <c r="AB1215" s="133"/>
      <c r="AC1215" s="133"/>
      <c r="AD1215" s="133"/>
      <c r="AE1215" s="133"/>
      <c r="AF1215" s="133"/>
      <c r="AG1215" s="133"/>
      <c r="AH1215" s="133"/>
      <c r="AI1215" s="133"/>
      <c r="AJ1215" s="133"/>
      <c r="AK1215" s="133"/>
      <c r="AL1215" s="133"/>
      <c r="AM1215" s="133"/>
      <c r="AN1215" s="133"/>
      <c r="AO1215" s="133"/>
      <c r="AP1215" s="133"/>
      <c r="AQ1215" s="133"/>
      <c r="AR1215" s="133"/>
      <c r="AS1215" s="133"/>
    </row>
    <row r="1216" spans="1:45" s="48" customFormat="1">
      <c r="A1216" s="42" t="s">
        <v>3891</v>
      </c>
      <c r="B1216" s="43" t="s">
        <v>3892</v>
      </c>
      <c r="C1216" s="44">
        <v>449</v>
      </c>
      <c r="D1216" s="47" t="s">
        <v>3893</v>
      </c>
      <c r="E1216" s="127">
        <v>13659</v>
      </c>
      <c r="F1216" s="28">
        <v>10929</v>
      </c>
      <c r="G1216" s="133"/>
      <c r="H1216" s="133"/>
      <c r="I1216" s="133"/>
      <c r="J1216" s="133"/>
      <c r="K1216" s="133"/>
      <c r="L1216" s="133"/>
      <c r="M1216" s="133"/>
      <c r="N1216" s="133"/>
      <c r="O1216" s="133"/>
      <c r="P1216" s="133"/>
      <c r="Q1216" s="133"/>
      <c r="R1216" s="133"/>
      <c r="S1216" s="133"/>
      <c r="T1216" s="133"/>
      <c r="U1216" s="133"/>
      <c r="V1216" s="133"/>
      <c r="W1216" s="133"/>
      <c r="X1216" s="133"/>
      <c r="Y1216" s="133"/>
      <c r="Z1216" s="133"/>
      <c r="AA1216" s="133"/>
      <c r="AB1216" s="133"/>
      <c r="AC1216" s="133"/>
      <c r="AD1216" s="133"/>
      <c r="AE1216" s="133"/>
      <c r="AF1216" s="133"/>
      <c r="AG1216" s="133"/>
      <c r="AH1216" s="133"/>
      <c r="AI1216" s="133"/>
      <c r="AJ1216" s="133"/>
      <c r="AK1216" s="133"/>
      <c r="AL1216" s="133"/>
      <c r="AM1216" s="133"/>
      <c r="AN1216" s="133"/>
      <c r="AO1216" s="133"/>
      <c r="AP1216" s="133"/>
      <c r="AQ1216" s="133"/>
      <c r="AR1216" s="133"/>
      <c r="AS1216" s="133"/>
    </row>
    <row r="1217" spans="1:45" s="48" customFormat="1">
      <c r="A1217" s="42" t="s">
        <v>3894</v>
      </c>
      <c r="B1217" s="43" t="s">
        <v>3895</v>
      </c>
      <c r="C1217" s="44">
        <v>449</v>
      </c>
      <c r="D1217" s="47" t="s">
        <v>3896</v>
      </c>
      <c r="E1217" s="127">
        <v>13659</v>
      </c>
      <c r="F1217" s="28">
        <v>10929</v>
      </c>
      <c r="G1217" s="133"/>
      <c r="H1217" s="133"/>
      <c r="I1217" s="133"/>
      <c r="J1217" s="133"/>
      <c r="K1217" s="133"/>
      <c r="L1217" s="133"/>
      <c r="M1217" s="133"/>
      <c r="N1217" s="133"/>
      <c r="O1217" s="133"/>
      <c r="P1217" s="133"/>
      <c r="Q1217" s="133"/>
      <c r="R1217" s="133"/>
      <c r="S1217" s="133"/>
      <c r="T1217" s="133"/>
      <c r="U1217" s="133"/>
      <c r="V1217" s="133"/>
      <c r="W1217" s="133"/>
      <c r="X1217" s="133"/>
      <c r="Y1217" s="133"/>
      <c r="Z1217" s="133"/>
      <c r="AA1217" s="133"/>
      <c r="AB1217" s="133"/>
      <c r="AC1217" s="133"/>
      <c r="AD1217" s="133"/>
      <c r="AE1217" s="133"/>
      <c r="AF1217" s="133"/>
      <c r="AG1217" s="133"/>
      <c r="AH1217" s="133"/>
      <c r="AI1217" s="133"/>
      <c r="AJ1217" s="133"/>
      <c r="AK1217" s="133"/>
      <c r="AL1217" s="133"/>
      <c r="AM1217" s="133"/>
      <c r="AN1217" s="133"/>
      <c r="AO1217" s="133"/>
      <c r="AP1217" s="133"/>
      <c r="AQ1217" s="133"/>
      <c r="AR1217" s="133"/>
      <c r="AS1217" s="133"/>
    </row>
    <row r="1218" spans="1:45" s="48" customFormat="1">
      <c r="A1218" s="42" t="s">
        <v>3897</v>
      </c>
      <c r="B1218" s="43" t="s">
        <v>3898</v>
      </c>
      <c r="C1218" s="44">
        <v>449</v>
      </c>
      <c r="D1218" s="47" t="s">
        <v>3899</v>
      </c>
      <c r="E1218" s="127">
        <v>13659</v>
      </c>
      <c r="F1218" s="28">
        <v>10929</v>
      </c>
      <c r="G1218" s="133"/>
      <c r="H1218" s="133"/>
      <c r="I1218" s="133"/>
      <c r="J1218" s="133"/>
      <c r="K1218" s="133"/>
      <c r="L1218" s="133"/>
      <c r="M1218" s="133"/>
      <c r="N1218" s="133"/>
      <c r="O1218" s="133"/>
      <c r="P1218" s="133"/>
      <c r="Q1218" s="133"/>
      <c r="R1218" s="133"/>
      <c r="S1218" s="133"/>
      <c r="T1218" s="133"/>
      <c r="U1218" s="133"/>
      <c r="V1218" s="133"/>
      <c r="W1218" s="133"/>
      <c r="X1218" s="133"/>
      <c r="Y1218" s="133"/>
      <c r="Z1218" s="133"/>
      <c r="AA1218" s="133"/>
      <c r="AB1218" s="133"/>
      <c r="AC1218" s="133"/>
      <c r="AD1218" s="133"/>
      <c r="AE1218" s="133"/>
      <c r="AF1218" s="133"/>
      <c r="AG1218" s="133"/>
      <c r="AH1218" s="133"/>
      <c r="AI1218" s="133"/>
      <c r="AJ1218" s="133"/>
      <c r="AK1218" s="133"/>
      <c r="AL1218" s="133"/>
      <c r="AM1218" s="133"/>
      <c r="AN1218" s="133"/>
      <c r="AO1218" s="133"/>
      <c r="AP1218" s="133"/>
      <c r="AQ1218" s="133"/>
      <c r="AR1218" s="133"/>
      <c r="AS1218" s="133"/>
    </row>
    <row r="1219" spans="1:45" s="48" customFormat="1">
      <c r="A1219" s="42" t="s">
        <v>3900</v>
      </c>
      <c r="B1219" s="43" t="s">
        <v>3901</v>
      </c>
      <c r="C1219" s="44">
        <v>449</v>
      </c>
      <c r="D1219" s="47" t="s">
        <v>3902</v>
      </c>
      <c r="E1219" s="127">
        <v>13659</v>
      </c>
      <c r="F1219" s="28">
        <v>10929</v>
      </c>
      <c r="G1219" s="133"/>
      <c r="H1219" s="133"/>
      <c r="I1219" s="133"/>
      <c r="J1219" s="133"/>
      <c r="K1219" s="133"/>
      <c r="L1219" s="133"/>
      <c r="M1219" s="133"/>
      <c r="N1219" s="133"/>
      <c r="O1219" s="133"/>
      <c r="P1219" s="133"/>
      <c r="Q1219" s="133"/>
      <c r="R1219" s="133"/>
      <c r="S1219" s="133"/>
      <c r="T1219" s="133"/>
      <c r="U1219" s="133"/>
      <c r="V1219" s="133"/>
      <c r="W1219" s="133"/>
      <c r="X1219" s="133"/>
      <c r="Y1219" s="133"/>
      <c r="Z1219" s="133"/>
      <c r="AA1219" s="133"/>
      <c r="AB1219" s="133"/>
      <c r="AC1219" s="133"/>
      <c r="AD1219" s="133"/>
      <c r="AE1219" s="133"/>
      <c r="AF1219" s="133"/>
      <c r="AG1219" s="133"/>
      <c r="AH1219" s="133"/>
      <c r="AI1219" s="133"/>
      <c r="AJ1219" s="133"/>
      <c r="AK1219" s="133"/>
      <c r="AL1219" s="133"/>
      <c r="AM1219" s="133"/>
      <c r="AN1219" s="133"/>
      <c r="AO1219" s="133"/>
      <c r="AP1219" s="133"/>
      <c r="AQ1219" s="133"/>
      <c r="AR1219" s="133"/>
      <c r="AS1219" s="133"/>
    </row>
    <row r="1220" spans="1:45" s="48" customFormat="1">
      <c r="A1220" s="42" t="s">
        <v>3903</v>
      </c>
      <c r="B1220" s="43" t="s">
        <v>3904</v>
      </c>
      <c r="C1220" s="44">
        <v>449</v>
      </c>
      <c r="D1220" s="47" t="s">
        <v>3905</v>
      </c>
      <c r="E1220" s="127">
        <v>13659</v>
      </c>
      <c r="F1220" s="28">
        <v>10929</v>
      </c>
      <c r="G1220" s="133"/>
      <c r="H1220" s="133"/>
      <c r="I1220" s="133"/>
      <c r="J1220" s="133"/>
      <c r="K1220" s="133"/>
      <c r="L1220" s="133"/>
      <c r="M1220" s="133"/>
      <c r="N1220" s="133"/>
      <c r="O1220" s="133"/>
      <c r="P1220" s="133"/>
      <c r="Q1220" s="133"/>
      <c r="R1220" s="133"/>
      <c r="S1220" s="133"/>
      <c r="T1220" s="133"/>
      <c r="U1220" s="133"/>
      <c r="V1220" s="133"/>
      <c r="W1220" s="133"/>
      <c r="X1220" s="133"/>
      <c r="Y1220" s="133"/>
      <c r="Z1220" s="133"/>
      <c r="AA1220" s="133"/>
      <c r="AB1220" s="133"/>
      <c r="AC1220" s="133"/>
      <c r="AD1220" s="133"/>
      <c r="AE1220" s="133"/>
      <c r="AF1220" s="133"/>
      <c r="AG1220" s="133"/>
      <c r="AH1220" s="133"/>
      <c r="AI1220" s="133"/>
      <c r="AJ1220" s="133"/>
      <c r="AK1220" s="133"/>
      <c r="AL1220" s="133"/>
      <c r="AM1220" s="133"/>
      <c r="AN1220" s="133"/>
      <c r="AO1220" s="133"/>
      <c r="AP1220" s="133"/>
      <c r="AQ1220" s="133"/>
      <c r="AR1220" s="133"/>
      <c r="AS1220" s="133"/>
    </row>
    <row r="1221" spans="1:45" s="48" customFormat="1">
      <c r="A1221" s="42" t="s">
        <v>3906</v>
      </c>
      <c r="B1221" s="43" t="s">
        <v>3907</v>
      </c>
      <c r="C1221" s="44">
        <v>449</v>
      </c>
      <c r="D1221" s="47" t="s">
        <v>3908</v>
      </c>
      <c r="E1221" s="127">
        <v>13659</v>
      </c>
      <c r="F1221" s="28">
        <v>10929</v>
      </c>
      <c r="G1221" s="133"/>
      <c r="H1221" s="133"/>
      <c r="I1221" s="133"/>
      <c r="J1221" s="133"/>
      <c r="K1221" s="133"/>
      <c r="L1221" s="133"/>
      <c r="M1221" s="133"/>
      <c r="N1221" s="133"/>
      <c r="O1221" s="133"/>
      <c r="P1221" s="133"/>
      <c r="Q1221" s="133"/>
      <c r="R1221" s="133"/>
      <c r="S1221" s="133"/>
      <c r="T1221" s="133"/>
      <c r="U1221" s="133"/>
      <c r="V1221" s="133"/>
      <c r="W1221" s="133"/>
      <c r="X1221" s="133"/>
      <c r="Y1221" s="133"/>
      <c r="Z1221" s="133"/>
      <c r="AA1221" s="133"/>
      <c r="AB1221" s="133"/>
      <c r="AC1221" s="133"/>
      <c r="AD1221" s="133"/>
      <c r="AE1221" s="133"/>
      <c r="AF1221" s="133"/>
      <c r="AG1221" s="133"/>
      <c r="AH1221" s="133"/>
      <c r="AI1221" s="133"/>
      <c r="AJ1221" s="133"/>
      <c r="AK1221" s="133"/>
      <c r="AL1221" s="133"/>
      <c r="AM1221" s="133"/>
      <c r="AN1221" s="133"/>
      <c r="AO1221" s="133"/>
      <c r="AP1221" s="133"/>
      <c r="AQ1221" s="133"/>
      <c r="AR1221" s="133"/>
      <c r="AS1221" s="133"/>
    </row>
    <row r="1222" spans="1:45" s="48" customFormat="1">
      <c r="A1222" s="42" t="s">
        <v>3909</v>
      </c>
      <c r="B1222" s="43" t="s">
        <v>3910</v>
      </c>
      <c r="C1222" s="44">
        <v>449</v>
      </c>
      <c r="D1222" s="47" t="s">
        <v>3911</v>
      </c>
      <c r="E1222" s="127">
        <v>13659</v>
      </c>
      <c r="F1222" s="28">
        <v>10929</v>
      </c>
      <c r="G1222" s="133"/>
      <c r="H1222" s="133"/>
      <c r="I1222" s="133"/>
      <c r="J1222" s="133"/>
      <c r="K1222" s="133"/>
      <c r="L1222" s="133"/>
      <c r="M1222" s="133"/>
      <c r="N1222" s="133"/>
      <c r="O1222" s="133"/>
      <c r="P1222" s="133"/>
      <c r="Q1222" s="133"/>
      <c r="R1222" s="133"/>
      <c r="S1222" s="133"/>
      <c r="T1222" s="133"/>
      <c r="U1222" s="133"/>
      <c r="V1222" s="133"/>
      <c r="W1222" s="133"/>
      <c r="X1222" s="133"/>
      <c r="Y1222" s="133"/>
      <c r="Z1222" s="133"/>
      <c r="AA1222" s="133"/>
      <c r="AB1222" s="133"/>
      <c r="AC1222" s="133"/>
      <c r="AD1222" s="133"/>
      <c r="AE1222" s="133"/>
      <c r="AF1222" s="133"/>
      <c r="AG1222" s="133"/>
      <c r="AH1222" s="133"/>
      <c r="AI1222" s="133"/>
      <c r="AJ1222" s="133"/>
      <c r="AK1222" s="133"/>
      <c r="AL1222" s="133"/>
      <c r="AM1222" s="133"/>
      <c r="AN1222" s="133"/>
      <c r="AO1222" s="133"/>
      <c r="AP1222" s="133"/>
      <c r="AQ1222" s="133"/>
      <c r="AR1222" s="133"/>
      <c r="AS1222" s="133"/>
    </row>
    <row r="1223" spans="1:45" s="48" customFormat="1">
      <c r="A1223" s="42" t="s">
        <v>3912</v>
      </c>
      <c r="B1223" s="43" t="s">
        <v>3913</v>
      </c>
      <c r="C1223" s="44">
        <v>449</v>
      </c>
      <c r="D1223" s="47" t="s">
        <v>3914</v>
      </c>
      <c r="E1223" s="127">
        <v>13659</v>
      </c>
      <c r="F1223" s="28">
        <v>10929</v>
      </c>
      <c r="G1223" s="133"/>
      <c r="H1223" s="133"/>
      <c r="I1223" s="133"/>
      <c r="J1223" s="133"/>
      <c r="K1223" s="133"/>
      <c r="L1223" s="133"/>
      <c r="M1223" s="133"/>
      <c r="N1223" s="133"/>
      <c r="O1223" s="133"/>
      <c r="P1223" s="133"/>
      <c r="Q1223" s="133"/>
      <c r="R1223" s="133"/>
      <c r="S1223" s="133"/>
      <c r="T1223" s="133"/>
      <c r="U1223" s="133"/>
      <c r="V1223" s="133"/>
      <c r="W1223" s="133"/>
      <c r="X1223" s="133"/>
      <c r="Y1223" s="133"/>
      <c r="Z1223" s="133"/>
      <c r="AA1223" s="133"/>
      <c r="AB1223" s="133"/>
      <c r="AC1223" s="133"/>
      <c r="AD1223" s="133"/>
      <c r="AE1223" s="133"/>
      <c r="AF1223" s="133"/>
      <c r="AG1223" s="133"/>
      <c r="AH1223" s="133"/>
      <c r="AI1223" s="133"/>
      <c r="AJ1223" s="133"/>
      <c r="AK1223" s="133"/>
      <c r="AL1223" s="133"/>
      <c r="AM1223" s="133"/>
      <c r="AN1223" s="133"/>
      <c r="AO1223" s="133"/>
      <c r="AP1223" s="133"/>
      <c r="AQ1223" s="133"/>
      <c r="AR1223" s="133"/>
      <c r="AS1223" s="133"/>
    </row>
    <row r="1224" spans="1:45" s="48" customFormat="1">
      <c r="A1224" s="42" t="s">
        <v>3915</v>
      </c>
      <c r="B1224" s="43" t="s">
        <v>3916</v>
      </c>
      <c r="C1224" s="44">
        <v>449</v>
      </c>
      <c r="D1224" s="47" t="s">
        <v>3917</v>
      </c>
      <c r="E1224" s="127">
        <v>13659</v>
      </c>
      <c r="F1224" s="28">
        <v>10929</v>
      </c>
      <c r="G1224" s="133"/>
      <c r="H1224" s="133"/>
      <c r="I1224" s="133"/>
      <c r="J1224" s="133"/>
      <c r="K1224" s="133"/>
      <c r="L1224" s="133"/>
      <c r="M1224" s="133"/>
      <c r="N1224" s="133"/>
      <c r="O1224" s="133"/>
      <c r="P1224" s="133"/>
      <c r="Q1224" s="133"/>
      <c r="R1224" s="133"/>
      <c r="S1224" s="133"/>
      <c r="T1224" s="133"/>
      <c r="U1224" s="133"/>
      <c r="V1224" s="133"/>
      <c r="W1224" s="133"/>
      <c r="X1224" s="133"/>
      <c r="Y1224" s="133"/>
      <c r="Z1224" s="133"/>
      <c r="AA1224" s="133"/>
      <c r="AB1224" s="133"/>
      <c r="AC1224" s="133"/>
      <c r="AD1224" s="133"/>
      <c r="AE1224" s="133"/>
      <c r="AF1224" s="133"/>
      <c r="AG1224" s="133"/>
      <c r="AH1224" s="133"/>
      <c r="AI1224" s="133"/>
      <c r="AJ1224" s="133"/>
      <c r="AK1224" s="133"/>
      <c r="AL1224" s="133"/>
      <c r="AM1224" s="133"/>
      <c r="AN1224" s="133"/>
      <c r="AO1224" s="133"/>
      <c r="AP1224" s="133"/>
      <c r="AQ1224" s="133"/>
      <c r="AR1224" s="133"/>
      <c r="AS1224" s="133"/>
    </row>
    <row r="1225" spans="1:45" s="48" customFormat="1">
      <c r="A1225" s="42" t="s">
        <v>3918</v>
      </c>
      <c r="B1225" s="43" t="s">
        <v>3919</v>
      </c>
      <c r="C1225" s="44">
        <v>449</v>
      </c>
      <c r="D1225" s="47" t="s">
        <v>3920</v>
      </c>
      <c r="E1225" s="127">
        <v>13659</v>
      </c>
      <c r="F1225" s="28">
        <v>10929</v>
      </c>
      <c r="G1225" s="133"/>
      <c r="H1225" s="133"/>
      <c r="I1225" s="133"/>
      <c r="J1225" s="133"/>
      <c r="K1225" s="133"/>
      <c r="L1225" s="133"/>
      <c r="M1225" s="133"/>
      <c r="N1225" s="133"/>
      <c r="O1225" s="133"/>
      <c r="P1225" s="133"/>
      <c r="Q1225" s="133"/>
      <c r="R1225" s="133"/>
      <c r="S1225" s="133"/>
      <c r="T1225" s="133"/>
      <c r="U1225" s="133"/>
      <c r="V1225" s="133"/>
      <c r="W1225" s="133"/>
      <c r="X1225" s="133"/>
      <c r="Y1225" s="133"/>
      <c r="Z1225" s="133"/>
      <c r="AA1225" s="133"/>
      <c r="AB1225" s="133"/>
      <c r="AC1225" s="133"/>
      <c r="AD1225" s="133"/>
      <c r="AE1225" s="133"/>
      <c r="AF1225" s="133"/>
      <c r="AG1225" s="133"/>
      <c r="AH1225" s="133"/>
      <c r="AI1225" s="133"/>
      <c r="AJ1225" s="133"/>
      <c r="AK1225" s="133"/>
      <c r="AL1225" s="133"/>
      <c r="AM1225" s="133"/>
      <c r="AN1225" s="133"/>
      <c r="AO1225" s="133"/>
      <c r="AP1225" s="133"/>
      <c r="AQ1225" s="133"/>
      <c r="AR1225" s="133"/>
      <c r="AS1225" s="133"/>
    </row>
    <row r="1226" spans="1:45" s="48" customFormat="1">
      <c r="A1226" s="42" t="s">
        <v>3921</v>
      </c>
      <c r="B1226" s="43" t="s">
        <v>3922</v>
      </c>
      <c r="C1226" s="44">
        <v>449</v>
      </c>
      <c r="D1226" s="47" t="s">
        <v>3923</v>
      </c>
      <c r="E1226" s="127">
        <v>13659</v>
      </c>
      <c r="F1226" s="28">
        <v>10929</v>
      </c>
      <c r="G1226" s="133"/>
      <c r="H1226" s="133"/>
      <c r="I1226" s="133"/>
      <c r="J1226" s="133"/>
      <c r="K1226" s="133"/>
      <c r="L1226" s="133"/>
      <c r="M1226" s="133"/>
      <c r="N1226" s="133"/>
      <c r="O1226" s="133"/>
      <c r="P1226" s="133"/>
      <c r="Q1226" s="133"/>
      <c r="R1226" s="133"/>
      <c r="S1226" s="133"/>
      <c r="T1226" s="133"/>
      <c r="U1226" s="133"/>
      <c r="V1226" s="133"/>
      <c r="W1226" s="133"/>
      <c r="X1226" s="133"/>
      <c r="Y1226" s="133"/>
      <c r="Z1226" s="133"/>
      <c r="AA1226" s="133"/>
      <c r="AB1226" s="133"/>
      <c r="AC1226" s="133"/>
      <c r="AD1226" s="133"/>
      <c r="AE1226" s="133"/>
      <c r="AF1226" s="133"/>
      <c r="AG1226" s="133"/>
      <c r="AH1226" s="133"/>
      <c r="AI1226" s="133"/>
      <c r="AJ1226" s="133"/>
      <c r="AK1226" s="133"/>
      <c r="AL1226" s="133"/>
      <c r="AM1226" s="133"/>
      <c r="AN1226" s="133"/>
      <c r="AO1226" s="133"/>
      <c r="AP1226" s="133"/>
      <c r="AQ1226" s="133"/>
      <c r="AR1226" s="133"/>
      <c r="AS1226" s="133"/>
    </row>
    <row r="1227" spans="1:45" s="48" customFormat="1">
      <c r="A1227" s="42" t="s">
        <v>3924</v>
      </c>
      <c r="B1227" s="43" t="s">
        <v>3925</v>
      </c>
      <c r="C1227" s="44">
        <v>449</v>
      </c>
      <c r="D1227" s="47" t="s">
        <v>3926</v>
      </c>
      <c r="E1227" s="127">
        <v>13659</v>
      </c>
      <c r="F1227" s="28">
        <v>10929</v>
      </c>
      <c r="G1227" s="133"/>
      <c r="H1227" s="133"/>
      <c r="I1227" s="133"/>
      <c r="J1227" s="133"/>
      <c r="K1227" s="133"/>
      <c r="L1227" s="133"/>
      <c r="M1227" s="133"/>
      <c r="N1227" s="133"/>
      <c r="O1227" s="133"/>
      <c r="P1227" s="133"/>
      <c r="Q1227" s="133"/>
      <c r="R1227" s="133"/>
      <c r="S1227" s="133"/>
      <c r="T1227" s="133"/>
      <c r="U1227" s="133"/>
      <c r="V1227" s="133"/>
      <c r="W1227" s="133"/>
      <c r="X1227" s="133"/>
      <c r="Y1227" s="133"/>
      <c r="Z1227" s="133"/>
      <c r="AA1227" s="133"/>
      <c r="AB1227" s="133"/>
      <c r="AC1227" s="133"/>
      <c r="AD1227" s="133"/>
      <c r="AE1227" s="133"/>
      <c r="AF1227" s="133"/>
      <c r="AG1227" s="133"/>
      <c r="AH1227" s="133"/>
      <c r="AI1227" s="133"/>
      <c r="AJ1227" s="133"/>
      <c r="AK1227" s="133"/>
      <c r="AL1227" s="133"/>
      <c r="AM1227" s="133"/>
      <c r="AN1227" s="133"/>
      <c r="AO1227" s="133"/>
      <c r="AP1227" s="133"/>
      <c r="AQ1227" s="133"/>
      <c r="AR1227" s="133"/>
      <c r="AS1227" s="133"/>
    </row>
    <row r="1228" spans="1:45" s="48" customFormat="1">
      <c r="A1228" s="42" t="s">
        <v>3927</v>
      </c>
      <c r="B1228" s="43" t="s">
        <v>3928</v>
      </c>
      <c r="C1228" s="44">
        <v>449</v>
      </c>
      <c r="D1228" s="47" t="s">
        <v>3929</v>
      </c>
      <c r="E1228" s="127">
        <v>13659</v>
      </c>
      <c r="F1228" s="28">
        <v>10929</v>
      </c>
      <c r="G1228" s="133"/>
      <c r="H1228" s="133"/>
      <c r="I1228" s="133"/>
      <c r="J1228" s="133"/>
      <c r="K1228" s="133"/>
      <c r="L1228" s="133"/>
      <c r="M1228" s="133"/>
      <c r="N1228" s="133"/>
      <c r="O1228" s="133"/>
      <c r="P1228" s="133"/>
      <c r="Q1228" s="133"/>
      <c r="R1228" s="133"/>
      <c r="S1228" s="133"/>
      <c r="T1228" s="133"/>
      <c r="U1228" s="133"/>
      <c r="V1228" s="133"/>
      <c r="W1228" s="133"/>
      <c r="X1228" s="133"/>
      <c r="Y1228" s="133"/>
      <c r="Z1228" s="133"/>
      <c r="AA1228" s="133"/>
      <c r="AB1228" s="133"/>
      <c r="AC1228" s="133"/>
      <c r="AD1228" s="133"/>
      <c r="AE1228" s="133"/>
      <c r="AF1228" s="133"/>
      <c r="AG1228" s="133"/>
      <c r="AH1228" s="133"/>
      <c r="AI1228" s="133"/>
      <c r="AJ1228" s="133"/>
      <c r="AK1228" s="133"/>
      <c r="AL1228" s="133"/>
      <c r="AM1228" s="133"/>
      <c r="AN1228" s="133"/>
      <c r="AO1228" s="133"/>
      <c r="AP1228" s="133"/>
      <c r="AQ1228" s="133"/>
      <c r="AR1228" s="133"/>
      <c r="AS1228" s="133"/>
    </row>
    <row r="1229" spans="1:45" s="48" customFormat="1">
      <c r="A1229" s="42" t="s">
        <v>3930</v>
      </c>
      <c r="B1229" s="43" t="s">
        <v>3931</v>
      </c>
      <c r="C1229" s="44">
        <v>10</v>
      </c>
      <c r="D1229" s="47" t="s">
        <v>3932</v>
      </c>
      <c r="E1229" s="127">
        <v>314</v>
      </c>
      <c r="F1229" s="28">
        <v>251.20000000000002</v>
      </c>
      <c r="G1229" s="133"/>
      <c r="H1229" s="133"/>
      <c r="I1229" s="133"/>
      <c r="J1229" s="133"/>
      <c r="K1229" s="133"/>
      <c r="L1229" s="133"/>
      <c r="M1229" s="133"/>
      <c r="N1229" s="133"/>
      <c r="O1229" s="133"/>
      <c r="P1229" s="133"/>
      <c r="Q1229" s="133"/>
      <c r="R1229" s="133"/>
      <c r="S1229" s="133"/>
      <c r="T1229" s="133"/>
      <c r="U1229" s="133"/>
      <c r="V1229" s="133"/>
      <c r="W1229" s="133"/>
      <c r="X1229" s="133"/>
      <c r="Y1229" s="133"/>
      <c r="Z1229" s="133"/>
      <c r="AA1229" s="133"/>
      <c r="AB1229" s="133"/>
      <c r="AC1229" s="133"/>
      <c r="AD1229" s="133"/>
      <c r="AE1229" s="133"/>
      <c r="AF1229" s="133"/>
      <c r="AG1229" s="133"/>
      <c r="AH1229" s="133"/>
      <c r="AI1229" s="133"/>
      <c r="AJ1229" s="133"/>
      <c r="AK1229" s="133"/>
      <c r="AL1229" s="133"/>
      <c r="AM1229" s="133"/>
      <c r="AN1229" s="133"/>
      <c r="AO1229" s="133"/>
      <c r="AP1229" s="133"/>
      <c r="AQ1229" s="133"/>
      <c r="AR1229" s="133"/>
      <c r="AS1229" s="133"/>
    </row>
    <row r="1230" spans="1:45" s="48" customFormat="1">
      <c r="A1230" s="42" t="s">
        <v>3933</v>
      </c>
      <c r="B1230" s="43" t="s">
        <v>3934</v>
      </c>
      <c r="C1230" s="44">
        <v>10</v>
      </c>
      <c r="D1230" s="47" t="s">
        <v>3935</v>
      </c>
      <c r="E1230" s="127">
        <v>349</v>
      </c>
      <c r="F1230" s="28">
        <v>279.2</v>
      </c>
      <c r="G1230" s="133"/>
      <c r="H1230" s="133"/>
      <c r="I1230" s="133"/>
      <c r="J1230" s="133"/>
      <c r="K1230" s="133"/>
      <c r="L1230" s="133"/>
      <c r="M1230" s="133"/>
      <c r="N1230" s="133"/>
      <c r="O1230" s="133"/>
      <c r="P1230" s="133"/>
      <c r="Q1230" s="133"/>
      <c r="R1230" s="133"/>
      <c r="S1230" s="133"/>
      <c r="T1230" s="133"/>
      <c r="U1230" s="133"/>
      <c r="V1230" s="133"/>
      <c r="W1230" s="133"/>
      <c r="X1230" s="133"/>
      <c r="Y1230" s="133"/>
      <c r="Z1230" s="133"/>
      <c r="AA1230" s="133"/>
      <c r="AB1230" s="133"/>
      <c r="AC1230" s="133"/>
      <c r="AD1230" s="133"/>
      <c r="AE1230" s="133"/>
      <c r="AF1230" s="133"/>
      <c r="AG1230" s="133"/>
      <c r="AH1230" s="133"/>
      <c r="AI1230" s="133"/>
      <c r="AJ1230" s="133"/>
      <c r="AK1230" s="133"/>
      <c r="AL1230" s="133"/>
      <c r="AM1230" s="133"/>
      <c r="AN1230" s="133"/>
      <c r="AO1230" s="133"/>
      <c r="AP1230" s="133"/>
      <c r="AQ1230" s="133"/>
      <c r="AR1230" s="133"/>
      <c r="AS1230" s="133"/>
    </row>
    <row r="1231" spans="1:45" ht="12.75" customHeight="1">
      <c r="A1231" s="75"/>
      <c r="B1231" s="76"/>
      <c r="C1231" s="77"/>
      <c r="D1231" s="77"/>
      <c r="E1231" s="138"/>
      <c r="F1231" s="77"/>
    </row>
    <row r="1232" spans="1:45" s="33" customFormat="1">
      <c r="A1232" s="34"/>
      <c r="B1232" s="59" t="s">
        <v>3936</v>
      </c>
      <c r="C1232" s="60"/>
      <c r="D1232" s="60"/>
      <c r="E1232" s="136"/>
      <c r="F1232" s="60"/>
      <c r="G1232" s="132"/>
      <c r="H1232" s="132"/>
      <c r="I1232" s="132"/>
      <c r="J1232" s="132"/>
      <c r="K1232" s="132"/>
      <c r="L1232" s="132"/>
      <c r="M1232" s="132"/>
      <c r="N1232" s="132"/>
      <c r="O1232" s="132"/>
      <c r="P1232" s="132"/>
      <c r="Q1232" s="132"/>
      <c r="R1232" s="132"/>
      <c r="S1232" s="132"/>
      <c r="T1232" s="132"/>
      <c r="U1232" s="132"/>
      <c r="V1232" s="132"/>
      <c r="W1232" s="132"/>
      <c r="X1232" s="132"/>
      <c r="Y1232" s="132"/>
      <c r="Z1232" s="132"/>
      <c r="AA1232" s="132"/>
      <c r="AB1232" s="132"/>
      <c r="AC1232" s="132"/>
      <c r="AD1232" s="132"/>
      <c r="AE1232" s="132"/>
      <c r="AF1232" s="132"/>
      <c r="AG1232" s="132"/>
      <c r="AH1232" s="132"/>
      <c r="AI1232" s="132"/>
      <c r="AJ1232" s="132"/>
      <c r="AK1232" s="132"/>
      <c r="AL1232" s="132"/>
      <c r="AM1232" s="132"/>
      <c r="AN1232" s="132"/>
      <c r="AO1232" s="132"/>
      <c r="AP1232" s="132"/>
      <c r="AQ1232" s="132"/>
      <c r="AR1232" s="132"/>
      <c r="AS1232" s="132"/>
    </row>
    <row r="1233" spans="1:45" ht="12.75" customHeight="1">
      <c r="A1233" s="37" t="s">
        <v>3937</v>
      </c>
      <c r="B1233" s="38" t="s">
        <v>3938</v>
      </c>
      <c r="C1233" s="39">
        <v>46</v>
      </c>
      <c r="D1233" s="28" t="s">
        <v>3939</v>
      </c>
      <c r="E1233" s="127">
        <v>1159</v>
      </c>
      <c r="F1233" s="28">
        <v>929</v>
      </c>
    </row>
    <row r="1234" spans="1:45" ht="12.75" customHeight="1">
      <c r="A1234" s="37" t="s">
        <v>3940</v>
      </c>
      <c r="B1234" s="38" t="s">
        <v>3941</v>
      </c>
      <c r="C1234" s="39">
        <v>12</v>
      </c>
      <c r="D1234" s="28" t="s">
        <v>3942</v>
      </c>
      <c r="E1234" s="127">
        <v>679</v>
      </c>
      <c r="F1234" s="28">
        <v>549</v>
      </c>
    </row>
    <row r="1235" spans="1:45" ht="12.75" customHeight="1">
      <c r="A1235" s="37" t="s">
        <v>3943</v>
      </c>
      <c r="B1235" s="38" t="s">
        <v>3944</v>
      </c>
      <c r="C1235" s="39">
        <v>13</v>
      </c>
      <c r="D1235" s="28" t="s">
        <v>3945</v>
      </c>
      <c r="E1235" s="127">
        <v>679</v>
      </c>
      <c r="F1235" s="28">
        <v>549</v>
      </c>
    </row>
    <row r="1236" spans="1:45" ht="12.75" customHeight="1">
      <c r="A1236" s="37" t="s">
        <v>3946</v>
      </c>
      <c r="B1236" s="38" t="s">
        <v>3947</v>
      </c>
      <c r="C1236" s="39">
        <v>69</v>
      </c>
      <c r="D1236" s="28" t="s">
        <v>3948</v>
      </c>
      <c r="E1236" s="127">
        <v>1929</v>
      </c>
      <c r="F1236" s="28">
        <v>1549</v>
      </c>
    </row>
    <row r="1237" spans="1:45" ht="12.75" customHeight="1">
      <c r="A1237" s="37" t="s">
        <v>3949</v>
      </c>
      <c r="B1237" s="38" t="s">
        <v>3941</v>
      </c>
      <c r="C1237" s="39">
        <v>19</v>
      </c>
      <c r="D1237" s="28" t="s">
        <v>3950</v>
      </c>
      <c r="E1237" s="127">
        <v>759</v>
      </c>
      <c r="F1237" s="28">
        <v>609</v>
      </c>
    </row>
    <row r="1238" spans="1:45" ht="12.75" customHeight="1">
      <c r="A1238" s="37" t="s">
        <v>3951</v>
      </c>
      <c r="B1238" s="38" t="s">
        <v>3944</v>
      </c>
      <c r="C1238" s="39">
        <v>19</v>
      </c>
      <c r="D1238" s="28" t="s">
        <v>3952</v>
      </c>
      <c r="E1238" s="127">
        <v>759</v>
      </c>
      <c r="F1238" s="28">
        <v>609</v>
      </c>
    </row>
    <row r="1239" spans="1:45" ht="12.75" customHeight="1">
      <c r="A1239" s="37" t="s">
        <v>3953</v>
      </c>
      <c r="B1239" s="38" t="s">
        <v>3954</v>
      </c>
      <c r="C1239" s="39">
        <v>5</v>
      </c>
      <c r="D1239" s="28" t="s">
        <v>3955</v>
      </c>
      <c r="E1239" s="127">
        <v>214</v>
      </c>
      <c r="F1239" s="28">
        <v>169</v>
      </c>
    </row>
    <row r="1240" spans="1:45" ht="12.75" customHeight="1">
      <c r="A1240" s="37" t="s">
        <v>3956</v>
      </c>
      <c r="B1240" s="38" t="s">
        <v>3954</v>
      </c>
      <c r="C1240" s="39">
        <v>2</v>
      </c>
      <c r="D1240" s="28" t="s">
        <v>3957</v>
      </c>
      <c r="E1240" s="127">
        <v>214</v>
      </c>
      <c r="F1240" s="28">
        <v>169</v>
      </c>
    </row>
    <row r="1241" spans="1:45" ht="12.75" customHeight="1">
      <c r="A1241" s="37" t="s">
        <v>3958</v>
      </c>
      <c r="B1241" s="38" t="s">
        <v>3959</v>
      </c>
      <c r="C1241" s="39">
        <v>96</v>
      </c>
      <c r="D1241" s="28" t="s">
        <v>3960</v>
      </c>
      <c r="E1241" s="127">
        <v>2479</v>
      </c>
      <c r="F1241" s="28">
        <v>1979</v>
      </c>
    </row>
    <row r="1242" spans="1:45" ht="12.75" customHeight="1">
      <c r="A1242" s="37" t="s">
        <v>3961</v>
      </c>
      <c r="B1242" s="78" t="s">
        <v>3962</v>
      </c>
      <c r="C1242" s="39">
        <v>2</v>
      </c>
      <c r="D1242" s="28" t="s">
        <v>3963</v>
      </c>
      <c r="E1242" s="127">
        <v>84</v>
      </c>
      <c r="F1242" s="28">
        <v>69</v>
      </c>
    </row>
    <row r="1243" spans="1:45" ht="12.75" customHeight="1">
      <c r="A1243" s="37" t="s">
        <v>3964</v>
      </c>
      <c r="B1243" s="78" t="s">
        <v>3965</v>
      </c>
      <c r="C1243" s="39">
        <v>96</v>
      </c>
      <c r="D1243" s="28" t="s">
        <v>3966</v>
      </c>
      <c r="E1243" s="127">
        <v>2999</v>
      </c>
      <c r="F1243" s="28">
        <v>2399.2000000000003</v>
      </c>
    </row>
    <row r="1244" spans="1:45" ht="12.75" customHeight="1">
      <c r="A1244" s="37" t="s">
        <v>3967</v>
      </c>
      <c r="B1244" s="38" t="s">
        <v>3968</v>
      </c>
      <c r="C1244" s="39">
        <v>85</v>
      </c>
      <c r="D1244" s="28" t="s">
        <v>3969</v>
      </c>
      <c r="E1244" s="127">
        <v>2399</v>
      </c>
      <c r="F1244" s="28">
        <v>1919.2</v>
      </c>
    </row>
    <row r="1245" spans="1:45" ht="12.75" customHeight="1">
      <c r="A1245" s="37" t="s">
        <v>3970</v>
      </c>
      <c r="B1245" s="38" t="s">
        <v>3971</v>
      </c>
      <c r="C1245" s="39">
        <v>106</v>
      </c>
      <c r="D1245" s="50" t="s">
        <v>3972</v>
      </c>
      <c r="E1245" s="127">
        <v>3239</v>
      </c>
      <c r="F1245" s="28">
        <v>2589</v>
      </c>
    </row>
    <row r="1246" spans="1:45" s="33" customFormat="1">
      <c r="A1246" s="34"/>
      <c r="B1246" s="35" t="s">
        <v>3973</v>
      </c>
      <c r="C1246" s="36"/>
      <c r="D1246" s="56"/>
      <c r="E1246" s="56"/>
      <c r="F1246" s="129"/>
      <c r="G1246" s="132"/>
      <c r="H1246" s="132"/>
      <c r="I1246" s="132"/>
      <c r="J1246" s="132"/>
      <c r="K1246" s="132"/>
      <c r="L1246" s="132"/>
      <c r="M1246" s="132"/>
      <c r="N1246" s="132"/>
      <c r="O1246" s="132"/>
      <c r="P1246" s="132"/>
      <c r="Q1246" s="132"/>
      <c r="R1246" s="132"/>
      <c r="S1246" s="132"/>
      <c r="T1246" s="132"/>
      <c r="U1246" s="132"/>
      <c r="V1246" s="132"/>
      <c r="W1246" s="132"/>
      <c r="X1246" s="132"/>
      <c r="Y1246" s="132"/>
      <c r="Z1246" s="132"/>
      <c r="AA1246" s="132"/>
      <c r="AB1246" s="132"/>
      <c r="AC1246" s="132"/>
      <c r="AD1246" s="132"/>
      <c r="AE1246" s="132"/>
      <c r="AF1246" s="132"/>
      <c r="AG1246" s="132"/>
      <c r="AH1246" s="132"/>
      <c r="AI1246" s="132"/>
      <c r="AJ1246" s="132"/>
      <c r="AK1246" s="132"/>
      <c r="AL1246" s="132"/>
      <c r="AM1246" s="132"/>
      <c r="AN1246" s="132"/>
      <c r="AO1246" s="132"/>
      <c r="AP1246" s="132"/>
      <c r="AQ1246" s="132"/>
      <c r="AR1246" s="132"/>
      <c r="AS1246" s="132"/>
    </row>
    <row r="1247" spans="1:45" ht="12.75" customHeight="1">
      <c r="A1247" s="37" t="s">
        <v>3974</v>
      </c>
      <c r="B1247" s="38" t="s">
        <v>3975</v>
      </c>
      <c r="C1247" s="39">
        <v>80</v>
      </c>
      <c r="D1247" s="28" t="s">
        <v>3976</v>
      </c>
      <c r="E1247" s="127">
        <v>2549</v>
      </c>
      <c r="F1247" s="28">
        <v>2039.2</v>
      </c>
    </row>
    <row r="1248" spans="1:45" ht="12.75" customHeight="1">
      <c r="A1248" s="37" t="s">
        <v>3977</v>
      </c>
      <c r="B1248" s="38" t="s">
        <v>3978</v>
      </c>
      <c r="C1248" s="39">
        <v>80</v>
      </c>
      <c r="D1248" s="28" t="s">
        <v>3979</v>
      </c>
      <c r="E1248" s="127">
        <v>3189</v>
      </c>
      <c r="F1248" s="28">
        <v>2549</v>
      </c>
    </row>
    <row r="1249" spans="1:45" ht="12.75" customHeight="1">
      <c r="A1249" s="37" t="s">
        <v>3980</v>
      </c>
      <c r="B1249" s="38" t="s">
        <v>3981</v>
      </c>
      <c r="C1249" s="39">
        <v>80</v>
      </c>
      <c r="D1249" s="28" t="s">
        <v>3982</v>
      </c>
      <c r="E1249" s="127">
        <v>3189</v>
      </c>
      <c r="F1249" s="28">
        <v>2549</v>
      </c>
    </row>
    <row r="1250" spans="1:45" ht="12.75" customHeight="1">
      <c r="A1250" s="37" t="s">
        <v>3983</v>
      </c>
      <c r="B1250" s="38" t="s">
        <v>3984</v>
      </c>
      <c r="C1250" s="39">
        <v>80</v>
      </c>
      <c r="D1250" s="28" t="s">
        <v>3985</v>
      </c>
      <c r="E1250" s="127">
        <v>3189</v>
      </c>
      <c r="F1250" s="28">
        <v>2549</v>
      </c>
    </row>
    <row r="1251" spans="1:45" s="46" customFormat="1" ht="12.75" customHeight="1">
      <c r="A1251" s="42" t="s">
        <v>3986</v>
      </c>
      <c r="B1251" s="43" t="s">
        <v>3987</v>
      </c>
      <c r="C1251" s="44">
        <v>80</v>
      </c>
      <c r="D1251" s="41" t="s">
        <v>3988</v>
      </c>
      <c r="E1251" s="127">
        <v>3189</v>
      </c>
      <c r="F1251" s="28">
        <v>2549</v>
      </c>
      <c r="G1251" s="131"/>
      <c r="H1251" s="131"/>
      <c r="I1251" s="131"/>
      <c r="J1251" s="131"/>
      <c r="K1251" s="131"/>
      <c r="L1251" s="131"/>
      <c r="M1251" s="131"/>
      <c r="N1251" s="131"/>
      <c r="O1251" s="131"/>
      <c r="P1251" s="131"/>
      <c r="Q1251" s="131"/>
      <c r="R1251" s="131"/>
      <c r="S1251" s="131"/>
      <c r="T1251" s="131"/>
      <c r="U1251" s="131"/>
      <c r="V1251" s="131"/>
      <c r="W1251" s="131"/>
      <c r="X1251" s="131"/>
      <c r="Y1251" s="131"/>
      <c r="Z1251" s="131"/>
      <c r="AA1251" s="131"/>
      <c r="AB1251" s="131"/>
      <c r="AC1251" s="131"/>
      <c r="AD1251" s="131"/>
      <c r="AE1251" s="131"/>
      <c r="AF1251" s="131"/>
      <c r="AG1251" s="131"/>
      <c r="AH1251" s="131"/>
      <c r="AI1251" s="131"/>
      <c r="AJ1251" s="131"/>
      <c r="AK1251" s="131"/>
      <c r="AL1251" s="131"/>
      <c r="AM1251" s="131"/>
      <c r="AN1251" s="131"/>
      <c r="AO1251" s="131"/>
      <c r="AP1251" s="131"/>
      <c r="AQ1251" s="131"/>
      <c r="AR1251" s="131"/>
      <c r="AS1251" s="131"/>
    </row>
    <row r="1252" spans="1:45" s="48" customFormat="1">
      <c r="A1252" s="42" t="s">
        <v>3989</v>
      </c>
      <c r="B1252" s="43" t="s">
        <v>3990</v>
      </c>
      <c r="C1252" s="44">
        <v>80</v>
      </c>
      <c r="D1252" s="79" t="s">
        <v>3991</v>
      </c>
      <c r="E1252" s="127">
        <v>3189</v>
      </c>
      <c r="F1252" s="28">
        <v>2549</v>
      </c>
      <c r="G1252" s="133"/>
      <c r="H1252" s="133"/>
      <c r="I1252" s="133"/>
      <c r="J1252" s="133"/>
      <c r="K1252" s="133"/>
      <c r="L1252" s="133"/>
      <c r="M1252" s="133"/>
      <c r="N1252" s="133"/>
      <c r="O1252" s="133"/>
      <c r="P1252" s="133"/>
      <c r="Q1252" s="133"/>
      <c r="R1252" s="133"/>
      <c r="S1252" s="133"/>
      <c r="T1252" s="133"/>
      <c r="U1252" s="133"/>
      <c r="V1252" s="133"/>
      <c r="W1252" s="133"/>
      <c r="X1252" s="133"/>
      <c r="Y1252" s="133"/>
      <c r="Z1252" s="133"/>
      <c r="AA1252" s="133"/>
      <c r="AB1252" s="133"/>
      <c r="AC1252" s="133"/>
      <c r="AD1252" s="133"/>
      <c r="AE1252" s="133"/>
      <c r="AF1252" s="133"/>
      <c r="AG1252" s="133"/>
      <c r="AH1252" s="133"/>
      <c r="AI1252" s="133"/>
      <c r="AJ1252" s="133"/>
      <c r="AK1252" s="133"/>
      <c r="AL1252" s="133"/>
      <c r="AM1252" s="133"/>
      <c r="AN1252" s="133"/>
      <c r="AO1252" s="133"/>
      <c r="AP1252" s="133"/>
      <c r="AQ1252" s="133"/>
      <c r="AR1252" s="133"/>
      <c r="AS1252" s="133"/>
    </row>
    <row r="1253" spans="1:45" s="48" customFormat="1">
      <c r="A1253" s="42" t="s">
        <v>3992</v>
      </c>
      <c r="B1253" s="43" t="s">
        <v>3993</v>
      </c>
      <c r="C1253" s="44">
        <v>80</v>
      </c>
      <c r="D1253" s="79" t="s">
        <v>3994</v>
      </c>
      <c r="E1253" s="127">
        <v>3189</v>
      </c>
      <c r="F1253" s="28">
        <v>2549</v>
      </c>
      <c r="G1253" s="133"/>
      <c r="H1253" s="133"/>
      <c r="I1253" s="133"/>
      <c r="J1253" s="133"/>
      <c r="K1253" s="133"/>
      <c r="L1253" s="133"/>
      <c r="M1253" s="133"/>
      <c r="N1253" s="133"/>
      <c r="O1253" s="133"/>
      <c r="P1253" s="133"/>
      <c r="Q1253" s="133"/>
      <c r="R1253" s="133"/>
      <c r="S1253" s="133"/>
      <c r="T1253" s="133"/>
      <c r="U1253" s="133"/>
      <c r="V1253" s="133"/>
      <c r="W1253" s="133"/>
      <c r="X1253" s="133"/>
      <c r="Y1253" s="133"/>
      <c r="Z1253" s="133"/>
      <c r="AA1253" s="133"/>
      <c r="AB1253" s="133"/>
      <c r="AC1253" s="133"/>
      <c r="AD1253" s="133"/>
      <c r="AE1253" s="133"/>
      <c r="AF1253" s="133"/>
      <c r="AG1253" s="133"/>
      <c r="AH1253" s="133"/>
      <c r="AI1253" s="133"/>
      <c r="AJ1253" s="133"/>
      <c r="AK1253" s="133"/>
      <c r="AL1253" s="133"/>
      <c r="AM1253" s="133"/>
      <c r="AN1253" s="133"/>
      <c r="AO1253" s="133"/>
      <c r="AP1253" s="133"/>
      <c r="AQ1253" s="133"/>
      <c r="AR1253" s="133"/>
      <c r="AS1253" s="133"/>
    </row>
    <row r="1254" spans="1:45" s="48" customFormat="1">
      <c r="A1254" s="42" t="s">
        <v>3995</v>
      </c>
      <c r="B1254" s="43" t="s">
        <v>3996</v>
      </c>
      <c r="C1254" s="44">
        <v>80</v>
      </c>
      <c r="D1254" s="79" t="s">
        <v>3997</v>
      </c>
      <c r="E1254" s="127">
        <v>3189</v>
      </c>
      <c r="F1254" s="28">
        <v>2549</v>
      </c>
      <c r="G1254" s="133"/>
      <c r="H1254" s="133"/>
      <c r="I1254" s="133"/>
      <c r="J1254" s="133"/>
      <c r="K1254" s="133"/>
      <c r="L1254" s="133"/>
      <c r="M1254" s="133"/>
      <c r="N1254" s="133"/>
      <c r="O1254" s="133"/>
      <c r="P1254" s="133"/>
      <c r="Q1254" s="133"/>
      <c r="R1254" s="133"/>
      <c r="S1254" s="133"/>
      <c r="T1254" s="133"/>
      <c r="U1254" s="133"/>
      <c r="V1254" s="133"/>
      <c r="W1254" s="133"/>
      <c r="X1254" s="133"/>
      <c r="Y1254" s="133"/>
      <c r="Z1254" s="133"/>
      <c r="AA1254" s="133"/>
      <c r="AB1254" s="133"/>
      <c r="AC1254" s="133"/>
      <c r="AD1254" s="133"/>
      <c r="AE1254" s="133"/>
      <c r="AF1254" s="133"/>
      <c r="AG1254" s="133"/>
      <c r="AH1254" s="133"/>
      <c r="AI1254" s="133"/>
      <c r="AJ1254" s="133"/>
      <c r="AK1254" s="133"/>
      <c r="AL1254" s="133"/>
      <c r="AM1254" s="133"/>
      <c r="AN1254" s="133"/>
      <c r="AO1254" s="133"/>
      <c r="AP1254" s="133"/>
      <c r="AQ1254" s="133"/>
      <c r="AR1254" s="133"/>
      <c r="AS1254" s="133"/>
    </row>
    <row r="1255" spans="1:45" s="48" customFormat="1">
      <c r="A1255" s="42" t="s">
        <v>3998</v>
      </c>
      <c r="B1255" s="43" t="s">
        <v>3999</v>
      </c>
      <c r="C1255" s="44">
        <v>80</v>
      </c>
      <c r="D1255" s="79" t="s">
        <v>4000</v>
      </c>
      <c r="E1255" s="127">
        <v>3189</v>
      </c>
      <c r="F1255" s="28">
        <v>2549</v>
      </c>
      <c r="G1255" s="133"/>
      <c r="H1255" s="133"/>
      <c r="I1255" s="133"/>
      <c r="J1255" s="133"/>
      <c r="K1255" s="133"/>
      <c r="L1255" s="133"/>
      <c r="M1255" s="133"/>
      <c r="N1255" s="133"/>
      <c r="O1255" s="133"/>
      <c r="P1255" s="133"/>
      <c r="Q1255" s="133"/>
      <c r="R1255" s="133"/>
      <c r="S1255" s="133"/>
      <c r="T1255" s="133"/>
      <c r="U1255" s="133"/>
      <c r="V1255" s="133"/>
      <c r="W1255" s="133"/>
      <c r="X1255" s="133"/>
      <c r="Y1255" s="133"/>
      <c r="Z1255" s="133"/>
      <c r="AA1255" s="133"/>
      <c r="AB1255" s="133"/>
      <c r="AC1255" s="133"/>
      <c r="AD1255" s="133"/>
      <c r="AE1255" s="133"/>
      <c r="AF1255" s="133"/>
      <c r="AG1255" s="133"/>
      <c r="AH1255" s="133"/>
      <c r="AI1255" s="133"/>
      <c r="AJ1255" s="133"/>
      <c r="AK1255" s="133"/>
      <c r="AL1255" s="133"/>
      <c r="AM1255" s="133"/>
      <c r="AN1255" s="133"/>
      <c r="AO1255" s="133"/>
      <c r="AP1255" s="133"/>
      <c r="AQ1255" s="133"/>
      <c r="AR1255" s="133"/>
      <c r="AS1255" s="133"/>
    </row>
    <row r="1256" spans="1:45" s="48" customFormat="1">
      <c r="A1256" s="42" t="s">
        <v>4001</v>
      </c>
      <c r="B1256" s="43" t="s">
        <v>4002</v>
      </c>
      <c r="C1256" s="44">
        <v>80</v>
      </c>
      <c r="D1256" s="79" t="s">
        <v>4003</v>
      </c>
      <c r="E1256" s="127">
        <v>3189</v>
      </c>
      <c r="F1256" s="28">
        <v>2549</v>
      </c>
      <c r="G1256" s="133"/>
      <c r="H1256" s="133"/>
      <c r="I1256" s="133"/>
      <c r="J1256" s="133"/>
      <c r="K1256" s="133"/>
      <c r="L1256" s="133"/>
      <c r="M1256" s="133"/>
      <c r="N1256" s="133"/>
      <c r="O1256" s="133"/>
      <c r="P1256" s="133"/>
      <c r="Q1256" s="133"/>
      <c r="R1256" s="133"/>
      <c r="S1256" s="133"/>
      <c r="T1256" s="133"/>
      <c r="U1256" s="133"/>
      <c r="V1256" s="133"/>
      <c r="W1256" s="133"/>
      <c r="X1256" s="133"/>
      <c r="Y1256" s="133"/>
      <c r="Z1256" s="133"/>
      <c r="AA1256" s="133"/>
      <c r="AB1256" s="133"/>
      <c r="AC1256" s="133"/>
      <c r="AD1256" s="133"/>
      <c r="AE1256" s="133"/>
      <c r="AF1256" s="133"/>
      <c r="AG1256" s="133"/>
      <c r="AH1256" s="133"/>
      <c r="AI1256" s="133"/>
      <c r="AJ1256" s="133"/>
      <c r="AK1256" s="133"/>
      <c r="AL1256" s="133"/>
      <c r="AM1256" s="133"/>
      <c r="AN1256" s="133"/>
      <c r="AO1256" s="133"/>
      <c r="AP1256" s="133"/>
      <c r="AQ1256" s="133"/>
      <c r="AR1256" s="133"/>
      <c r="AS1256" s="133"/>
    </row>
    <row r="1257" spans="1:45" s="48" customFormat="1">
      <c r="A1257" s="42" t="s">
        <v>4004</v>
      </c>
      <c r="B1257" s="43" t="s">
        <v>4005</v>
      </c>
      <c r="C1257" s="44">
        <v>80</v>
      </c>
      <c r="D1257" s="79" t="s">
        <v>4006</v>
      </c>
      <c r="E1257" s="127">
        <v>3189</v>
      </c>
      <c r="F1257" s="28">
        <v>2549</v>
      </c>
      <c r="G1257" s="133"/>
      <c r="H1257" s="133"/>
      <c r="I1257" s="133"/>
      <c r="J1257" s="133"/>
      <c r="K1257" s="133"/>
      <c r="L1257" s="133"/>
      <c r="M1257" s="133"/>
      <c r="N1257" s="133"/>
      <c r="O1257" s="133"/>
      <c r="P1257" s="133"/>
      <c r="Q1257" s="133"/>
      <c r="R1257" s="133"/>
      <c r="S1257" s="133"/>
      <c r="T1257" s="133"/>
      <c r="U1257" s="133"/>
      <c r="V1257" s="133"/>
      <c r="W1257" s="133"/>
      <c r="X1257" s="133"/>
      <c r="Y1257" s="133"/>
      <c r="Z1257" s="133"/>
      <c r="AA1257" s="133"/>
      <c r="AB1257" s="133"/>
      <c r="AC1257" s="133"/>
      <c r="AD1257" s="133"/>
      <c r="AE1257" s="133"/>
      <c r="AF1257" s="133"/>
      <c r="AG1257" s="133"/>
      <c r="AH1257" s="133"/>
      <c r="AI1257" s="133"/>
      <c r="AJ1257" s="133"/>
      <c r="AK1257" s="133"/>
      <c r="AL1257" s="133"/>
      <c r="AM1257" s="133"/>
      <c r="AN1257" s="133"/>
      <c r="AO1257" s="133"/>
      <c r="AP1257" s="133"/>
      <c r="AQ1257" s="133"/>
      <c r="AR1257" s="133"/>
      <c r="AS1257" s="133"/>
    </row>
    <row r="1258" spans="1:45" s="48" customFormat="1">
      <c r="A1258" s="42" t="s">
        <v>4007</v>
      </c>
      <c r="B1258" s="43" t="s">
        <v>4008</v>
      </c>
      <c r="C1258" s="44">
        <v>80</v>
      </c>
      <c r="D1258" s="79" t="s">
        <v>4009</v>
      </c>
      <c r="E1258" s="127">
        <v>3189</v>
      </c>
      <c r="F1258" s="28">
        <v>2549</v>
      </c>
      <c r="G1258" s="133"/>
      <c r="H1258" s="133"/>
      <c r="I1258" s="133"/>
      <c r="J1258" s="133"/>
      <c r="K1258" s="133"/>
      <c r="L1258" s="133"/>
      <c r="M1258" s="133"/>
      <c r="N1258" s="133"/>
      <c r="O1258" s="133"/>
      <c r="P1258" s="133"/>
      <c r="Q1258" s="133"/>
      <c r="R1258" s="133"/>
      <c r="S1258" s="133"/>
      <c r="T1258" s="133"/>
      <c r="U1258" s="133"/>
      <c r="V1258" s="133"/>
      <c r="W1258" s="133"/>
      <c r="X1258" s="133"/>
      <c r="Y1258" s="133"/>
      <c r="Z1258" s="133"/>
      <c r="AA1258" s="133"/>
      <c r="AB1258" s="133"/>
      <c r="AC1258" s="133"/>
      <c r="AD1258" s="133"/>
      <c r="AE1258" s="133"/>
      <c r="AF1258" s="133"/>
      <c r="AG1258" s="133"/>
      <c r="AH1258" s="133"/>
      <c r="AI1258" s="133"/>
      <c r="AJ1258" s="133"/>
      <c r="AK1258" s="133"/>
      <c r="AL1258" s="133"/>
      <c r="AM1258" s="133"/>
      <c r="AN1258" s="133"/>
      <c r="AO1258" s="133"/>
      <c r="AP1258" s="133"/>
      <c r="AQ1258" s="133"/>
      <c r="AR1258" s="133"/>
      <c r="AS1258" s="133"/>
    </row>
    <row r="1259" spans="1:45" s="48" customFormat="1">
      <c r="A1259" s="42" t="s">
        <v>4010</v>
      </c>
      <c r="B1259" s="43" t="s">
        <v>4011</v>
      </c>
      <c r="C1259" s="44">
        <v>80</v>
      </c>
      <c r="D1259" s="79" t="s">
        <v>4012</v>
      </c>
      <c r="E1259" s="127">
        <v>3189</v>
      </c>
      <c r="F1259" s="28">
        <v>2549</v>
      </c>
      <c r="G1259" s="133"/>
      <c r="H1259" s="133"/>
      <c r="I1259" s="133"/>
      <c r="J1259" s="133"/>
      <c r="K1259" s="133"/>
      <c r="L1259" s="133"/>
      <c r="M1259" s="133"/>
      <c r="N1259" s="133"/>
      <c r="O1259" s="133"/>
      <c r="P1259" s="133"/>
      <c r="Q1259" s="133"/>
      <c r="R1259" s="133"/>
      <c r="S1259" s="133"/>
      <c r="T1259" s="133"/>
      <c r="U1259" s="133"/>
      <c r="V1259" s="133"/>
      <c r="W1259" s="133"/>
      <c r="X1259" s="133"/>
      <c r="Y1259" s="133"/>
      <c r="Z1259" s="133"/>
      <c r="AA1259" s="133"/>
      <c r="AB1259" s="133"/>
      <c r="AC1259" s="133"/>
      <c r="AD1259" s="133"/>
      <c r="AE1259" s="133"/>
      <c r="AF1259" s="133"/>
      <c r="AG1259" s="133"/>
      <c r="AH1259" s="133"/>
      <c r="AI1259" s="133"/>
      <c r="AJ1259" s="133"/>
      <c r="AK1259" s="133"/>
      <c r="AL1259" s="133"/>
      <c r="AM1259" s="133"/>
      <c r="AN1259" s="133"/>
      <c r="AO1259" s="133"/>
      <c r="AP1259" s="133"/>
      <c r="AQ1259" s="133"/>
      <c r="AR1259" s="133"/>
      <c r="AS1259" s="133"/>
    </row>
    <row r="1260" spans="1:45" s="48" customFormat="1">
      <c r="A1260" s="42" t="s">
        <v>4013</v>
      </c>
      <c r="B1260" s="43" t="s">
        <v>4014</v>
      </c>
      <c r="C1260" s="44">
        <v>80</v>
      </c>
      <c r="D1260" s="79" t="s">
        <v>4015</v>
      </c>
      <c r="E1260" s="127">
        <v>3189</v>
      </c>
      <c r="F1260" s="28">
        <v>2549</v>
      </c>
      <c r="G1260" s="133"/>
      <c r="H1260" s="133"/>
      <c r="I1260" s="133"/>
      <c r="J1260" s="133"/>
      <c r="K1260" s="133"/>
      <c r="L1260" s="133"/>
      <c r="M1260" s="133"/>
      <c r="N1260" s="133"/>
      <c r="O1260" s="133"/>
      <c r="P1260" s="133"/>
      <c r="Q1260" s="133"/>
      <c r="R1260" s="133"/>
      <c r="S1260" s="133"/>
      <c r="T1260" s="133"/>
      <c r="U1260" s="133"/>
      <c r="V1260" s="133"/>
      <c r="W1260" s="133"/>
      <c r="X1260" s="133"/>
      <c r="Y1260" s="133"/>
      <c r="Z1260" s="133"/>
      <c r="AA1260" s="133"/>
      <c r="AB1260" s="133"/>
      <c r="AC1260" s="133"/>
      <c r="AD1260" s="133"/>
      <c r="AE1260" s="133"/>
      <c r="AF1260" s="133"/>
      <c r="AG1260" s="133"/>
      <c r="AH1260" s="133"/>
      <c r="AI1260" s="133"/>
      <c r="AJ1260" s="133"/>
      <c r="AK1260" s="133"/>
      <c r="AL1260" s="133"/>
      <c r="AM1260" s="133"/>
      <c r="AN1260" s="133"/>
      <c r="AO1260" s="133"/>
      <c r="AP1260" s="133"/>
      <c r="AQ1260" s="133"/>
      <c r="AR1260" s="133"/>
      <c r="AS1260" s="133"/>
    </row>
    <row r="1261" spans="1:45" s="48" customFormat="1">
      <c r="A1261" s="42" t="s">
        <v>4016</v>
      </c>
      <c r="B1261" s="43" t="s">
        <v>4017</v>
      </c>
      <c r="C1261" s="44">
        <v>80</v>
      </c>
      <c r="D1261" s="79" t="s">
        <v>4018</v>
      </c>
      <c r="E1261" s="127">
        <v>3189</v>
      </c>
      <c r="F1261" s="28">
        <v>2549</v>
      </c>
      <c r="G1261" s="133"/>
      <c r="H1261" s="133"/>
      <c r="I1261" s="133"/>
      <c r="J1261" s="133"/>
      <c r="K1261" s="133"/>
      <c r="L1261" s="133"/>
      <c r="M1261" s="133"/>
      <c r="N1261" s="133"/>
      <c r="O1261" s="133"/>
      <c r="P1261" s="133"/>
      <c r="Q1261" s="133"/>
      <c r="R1261" s="133"/>
      <c r="S1261" s="133"/>
      <c r="T1261" s="133"/>
      <c r="U1261" s="133"/>
      <c r="V1261" s="133"/>
      <c r="W1261" s="133"/>
      <c r="X1261" s="133"/>
      <c r="Y1261" s="133"/>
      <c r="Z1261" s="133"/>
      <c r="AA1261" s="133"/>
      <c r="AB1261" s="133"/>
      <c r="AC1261" s="133"/>
      <c r="AD1261" s="133"/>
      <c r="AE1261" s="133"/>
      <c r="AF1261" s="133"/>
      <c r="AG1261" s="133"/>
      <c r="AH1261" s="133"/>
      <c r="AI1261" s="133"/>
      <c r="AJ1261" s="133"/>
      <c r="AK1261" s="133"/>
      <c r="AL1261" s="133"/>
      <c r="AM1261" s="133"/>
      <c r="AN1261" s="133"/>
      <c r="AO1261" s="133"/>
      <c r="AP1261" s="133"/>
      <c r="AQ1261" s="133"/>
      <c r="AR1261" s="133"/>
      <c r="AS1261" s="133"/>
    </row>
    <row r="1262" spans="1:45" s="48" customFormat="1">
      <c r="A1262" s="42" t="s">
        <v>4019</v>
      </c>
      <c r="B1262" s="43" t="s">
        <v>4020</v>
      </c>
      <c r="C1262" s="44">
        <v>80</v>
      </c>
      <c r="D1262" s="79" t="s">
        <v>4021</v>
      </c>
      <c r="E1262" s="127">
        <v>3189</v>
      </c>
      <c r="F1262" s="28">
        <v>2549</v>
      </c>
      <c r="G1262" s="133"/>
      <c r="H1262" s="133"/>
      <c r="I1262" s="133"/>
      <c r="J1262" s="133"/>
      <c r="K1262" s="133"/>
      <c r="L1262" s="133"/>
      <c r="M1262" s="133"/>
      <c r="N1262" s="133"/>
      <c r="O1262" s="133"/>
      <c r="P1262" s="133"/>
      <c r="Q1262" s="133"/>
      <c r="R1262" s="133"/>
      <c r="S1262" s="133"/>
      <c r="T1262" s="133"/>
      <c r="U1262" s="133"/>
      <c r="V1262" s="133"/>
      <c r="W1262" s="133"/>
      <c r="X1262" s="133"/>
      <c r="Y1262" s="133"/>
      <c r="Z1262" s="133"/>
      <c r="AA1262" s="133"/>
      <c r="AB1262" s="133"/>
      <c r="AC1262" s="133"/>
      <c r="AD1262" s="133"/>
      <c r="AE1262" s="133"/>
      <c r="AF1262" s="133"/>
      <c r="AG1262" s="133"/>
      <c r="AH1262" s="133"/>
      <c r="AI1262" s="133"/>
      <c r="AJ1262" s="133"/>
      <c r="AK1262" s="133"/>
      <c r="AL1262" s="133"/>
      <c r="AM1262" s="133"/>
      <c r="AN1262" s="133"/>
      <c r="AO1262" s="133"/>
      <c r="AP1262" s="133"/>
      <c r="AQ1262" s="133"/>
      <c r="AR1262" s="133"/>
      <c r="AS1262" s="133"/>
    </row>
    <row r="1263" spans="1:45" s="48" customFormat="1">
      <c r="A1263" s="42" t="s">
        <v>4022</v>
      </c>
      <c r="B1263" s="43" t="s">
        <v>4023</v>
      </c>
      <c r="C1263" s="44">
        <v>80</v>
      </c>
      <c r="D1263" s="79" t="s">
        <v>4024</v>
      </c>
      <c r="E1263" s="127">
        <v>3189</v>
      </c>
      <c r="F1263" s="28">
        <v>2549</v>
      </c>
      <c r="G1263" s="133"/>
      <c r="H1263" s="133"/>
      <c r="I1263" s="133"/>
      <c r="J1263" s="133"/>
      <c r="K1263" s="133"/>
      <c r="L1263" s="133"/>
      <c r="M1263" s="133"/>
      <c r="N1263" s="133"/>
      <c r="O1263" s="133"/>
      <c r="P1263" s="133"/>
      <c r="Q1263" s="133"/>
      <c r="R1263" s="133"/>
      <c r="S1263" s="133"/>
      <c r="T1263" s="133"/>
      <c r="U1263" s="133"/>
      <c r="V1263" s="133"/>
      <c r="W1263" s="133"/>
      <c r="X1263" s="133"/>
      <c r="Y1263" s="133"/>
      <c r="Z1263" s="133"/>
      <c r="AA1263" s="133"/>
      <c r="AB1263" s="133"/>
      <c r="AC1263" s="133"/>
      <c r="AD1263" s="133"/>
      <c r="AE1263" s="133"/>
      <c r="AF1263" s="133"/>
      <c r="AG1263" s="133"/>
      <c r="AH1263" s="133"/>
      <c r="AI1263" s="133"/>
      <c r="AJ1263" s="133"/>
      <c r="AK1263" s="133"/>
      <c r="AL1263" s="133"/>
      <c r="AM1263" s="133"/>
      <c r="AN1263" s="133"/>
      <c r="AO1263" s="133"/>
      <c r="AP1263" s="133"/>
      <c r="AQ1263" s="133"/>
      <c r="AR1263" s="133"/>
      <c r="AS1263" s="133"/>
    </row>
    <row r="1264" spans="1:45" s="48" customFormat="1">
      <c r="A1264" s="42" t="s">
        <v>4025</v>
      </c>
      <c r="B1264" s="43" t="s">
        <v>4026</v>
      </c>
      <c r="C1264" s="44">
        <v>80</v>
      </c>
      <c r="D1264" s="79" t="s">
        <v>4027</v>
      </c>
      <c r="E1264" s="127">
        <v>3189</v>
      </c>
      <c r="F1264" s="28">
        <v>2549</v>
      </c>
      <c r="G1264" s="133"/>
      <c r="H1264" s="133"/>
      <c r="I1264" s="133"/>
      <c r="J1264" s="133"/>
      <c r="K1264" s="133"/>
      <c r="L1264" s="133"/>
      <c r="M1264" s="133"/>
      <c r="N1264" s="133"/>
      <c r="O1264" s="133"/>
      <c r="P1264" s="133"/>
      <c r="Q1264" s="133"/>
      <c r="R1264" s="133"/>
      <c r="S1264" s="133"/>
      <c r="T1264" s="133"/>
      <c r="U1264" s="133"/>
      <c r="V1264" s="133"/>
      <c r="W1264" s="133"/>
      <c r="X1264" s="133"/>
      <c r="Y1264" s="133"/>
      <c r="Z1264" s="133"/>
      <c r="AA1264" s="133"/>
      <c r="AB1264" s="133"/>
      <c r="AC1264" s="133"/>
      <c r="AD1264" s="133"/>
      <c r="AE1264" s="133"/>
      <c r="AF1264" s="133"/>
      <c r="AG1264" s="133"/>
      <c r="AH1264" s="133"/>
      <c r="AI1264" s="133"/>
      <c r="AJ1264" s="133"/>
      <c r="AK1264" s="133"/>
      <c r="AL1264" s="133"/>
      <c r="AM1264" s="133"/>
      <c r="AN1264" s="133"/>
      <c r="AO1264" s="133"/>
      <c r="AP1264" s="133"/>
      <c r="AQ1264" s="133"/>
      <c r="AR1264" s="133"/>
      <c r="AS1264" s="133"/>
    </row>
    <row r="1265" spans="1:45" s="48" customFormat="1">
      <c r="A1265" s="42" t="s">
        <v>4028</v>
      </c>
      <c r="B1265" s="43" t="s">
        <v>4029</v>
      </c>
      <c r="C1265" s="44">
        <v>80</v>
      </c>
      <c r="D1265" s="79" t="s">
        <v>4030</v>
      </c>
      <c r="E1265" s="127">
        <v>3189</v>
      </c>
      <c r="F1265" s="28">
        <v>2549</v>
      </c>
      <c r="G1265" s="133"/>
      <c r="H1265" s="133"/>
      <c r="I1265" s="133"/>
      <c r="J1265" s="133"/>
      <c r="K1265" s="133"/>
      <c r="L1265" s="133"/>
      <c r="M1265" s="133"/>
      <c r="N1265" s="133"/>
      <c r="O1265" s="133"/>
      <c r="P1265" s="133"/>
      <c r="Q1265" s="133"/>
      <c r="R1265" s="133"/>
      <c r="S1265" s="133"/>
      <c r="T1265" s="133"/>
      <c r="U1265" s="133"/>
      <c r="V1265" s="133"/>
      <c r="W1265" s="133"/>
      <c r="X1265" s="133"/>
      <c r="Y1265" s="133"/>
      <c r="Z1265" s="133"/>
      <c r="AA1265" s="133"/>
      <c r="AB1265" s="133"/>
      <c r="AC1265" s="133"/>
      <c r="AD1265" s="133"/>
      <c r="AE1265" s="133"/>
      <c r="AF1265" s="133"/>
      <c r="AG1265" s="133"/>
      <c r="AH1265" s="133"/>
      <c r="AI1265" s="133"/>
      <c r="AJ1265" s="133"/>
      <c r="AK1265" s="133"/>
      <c r="AL1265" s="133"/>
      <c r="AM1265" s="133"/>
      <c r="AN1265" s="133"/>
      <c r="AO1265" s="133"/>
      <c r="AP1265" s="133"/>
      <c r="AQ1265" s="133"/>
      <c r="AR1265" s="133"/>
      <c r="AS1265" s="133"/>
    </row>
    <row r="1266" spans="1:45" s="46" customFormat="1" ht="12.75" customHeight="1">
      <c r="A1266" s="42" t="s">
        <v>4031</v>
      </c>
      <c r="B1266" s="43" t="s">
        <v>4032</v>
      </c>
      <c r="C1266" s="44">
        <v>90</v>
      </c>
      <c r="D1266" s="41" t="s">
        <v>4033</v>
      </c>
      <c r="E1266" s="127">
        <v>2749</v>
      </c>
      <c r="F1266" s="28">
        <v>2199.2000000000003</v>
      </c>
      <c r="G1266" s="131"/>
      <c r="H1266" s="131"/>
      <c r="I1266" s="131"/>
      <c r="J1266" s="131"/>
      <c r="K1266" s="131"/>
      <c r="L1266" s="131"/>
      <c r="M1266" s="131"/>
      <c r="N1266" s="131"/>
      <c r="O1266" s="131"/>
      <c r="P1266" s="131"/>
      <c r="Q1266" s="131"/>
      <c r="R1266" s="131"/>
      <c r="S1266" s="131"/>
      <c r="T1266" s="131"/>
      <c r="U1266" s="131"/>
      <c r="V1266" s="131"/>
      <c r="W1266" s="131"/>
      <c r="X1266" s="131"/>
      <c r="Y1266" s="131"/>
      <c r="Z1266" s="131"/>
      <c r="AA1266" s="131"/>
      <c r="AB1266" s="131"/>
      <c r="AC1266" s="131"/>
      <c r="AD1266" s="131"/>
      <c r="AE1266" s="131"/>
      <c r="AF1266" s="131"/>
      <c r="AG1266" s="131"/>
      <c r="AH1266" s="131"/>
      <c r="AI1266" s="131"/>
      <c r="AJ1266" s="131"/>
      <c r="AK1266" s="131"/>
      <c r="AL1266" s="131"/>
      <c r="AM1266" s="131"/>
      <c r="AN1266" s="131"/>
      <c r="AO1266" s="131"/>
      <c r="AP1266" s="131"/>
      <c r="AQ1266" s="131"/>
      <c r="AR1266" s="131"/>
      <c r="AS1266" s="131"/>
    </row>
    <row r="1267" spans="1:45" s="46" customFormat="1" ht="12.75" customHeight="1">
      <c r="A1267" s="42" t="s">
        <v>4034</v>
      </c>
      <c r="B1267" s="43" t="s">
        <v>4035</v>
      </c>
      <c r="C1267" s="44">
        <v>90</v>
      </c>
      <c r="D1267" s="41" t="s">
        <v>4036</v>
      </c>
      <c r="E1267" s="127">
        <v>3499</v>
      </c>
      <c r="F1267" s="28">
        <v>2799.2000000000003</v>
      </c>
      <c r="G1267" s="131"/>
      <c r="H1267" s="131"/>
      <c r="I1267" s="131"/>
      <c r="J1267" s="131"/>
      <c r="K1267" s="131"/>
      <c r="L1267" s="131"/>
      <c r="M1267" s="131"/>
      <c r="N1267" s="131"/>
      <c r="O1267" s="131"/>
      <c r="P1267" s="131"/>
      <c r="Q1267" s="131"/>
      <c r="R1267" s="131"/>
      <c r="S1267" s="131"/>
      <c r="T1267" s="131"/>
      <c r="U1267" s="131"/>
      <c r="V1267" s="131"/>
      <c r="W1267" s="131"/>
      <c r="X1267" s="131"/>
      <c r="Y1267" s="131"/>
      <c r="Z1267" s="131"/>
      <c r="AA1267" s="131"/>
      <c r="AB1267" s="131"/>
      <c r="AC1267" s="131"/>
      <c r="AD1267" s="131"/>
      <c r="AE1267" s="131"/>
      <c r="AF1267" s="131"/>
      <c r="AG1267" s="131"/>
      <c r="AH1267" s="131"/>
      <c r="AI1267" s="131"/>
      <c r="AJ1267" s="131"/>
      <c r="AK1267" s="131"/>
      <c r="AL1267" s="131"/>
      <c r="AM1267" s="131"/>
      <c r="AN1267" s="131"/>
      <c r="AO1267" s="131"/>
      <c r="AP1267" s="131"/>
      <c r="AQ1267" s="131"/>
      <c r="AR1267" s="131"/>
      <c r="AS1267" s="131"/>
    </row>
    <row r="1268" spans="1:45" s="48" customFormat="1">
      <c r="A1268" s="42" t="s">
        <v>4037</v>
      </c>
      <c r="B1268" s="43" t="s">
        <v>4038</v>
      </c>
      <c r="C1268" s="44">
        <v>90</v>
      </c>
      <c r="D1268" s="79" t="s">
        <v>4039</v>
      </c>
      <c r="E1268" s="127">
        <v>3499</v>
      </c>
      <c r="F1268" s="28">
        <v>2799.2000000000003</v>
      </c>
      <c r="G1268" s="133"/>
      <c r="H1268" s="133"/>
      <c r="I1268" s="133"/>
      <c r="J1268" s="133"/>
      <c r="K1268" s="133"/>
      <c r="L1268" s="133"/>
      <c r="M1268" s="133"/>
      <c r="N1268" s="133"/>
      <c r="O1268" s="133"/>
      <c r="P1268" s="133"/>
      <c r="Q1268" s="133"/>
      <c r="R1268" s="133"/>
      <c r="S1268" s="133"/>
      <c r="T1268" s="133"/>
      <c r="U1268" s="133"/>
      <c r="V1268" s="133"/>
      <c r="W1268" s="133"/>
      <c r="X1268" s="133"/>
      <c r="Y1268" s="133"/>
      <c r="Z1268" s="133"/>
      <c r="AA1268" s="133"/>
      <c r="AB1268" s="133"/>
      <c r="AC1268" s="133"/>
      <c r="AD1268" s="133"/>
      <c r="AE1268" s="133"/>
      <c r="AF1268" s="133"/>
      <c r="AG1268" s="133"/>
      <c r="AH1268" s="133"/>
      <c r="AI1268" s="133"/>
      <c r="AJ1268" s="133"/>
      <c r="AK1268" s="133"/>
      <c r="AL1268" s="133"/>
      <c r="AM1268" s="133"/>
      <c r="AN1268" s="133"/>
      <c r="AO1268" s="133"/>
      <c r="AP1268" s="133"/>
      <c r="AQ1268" s="133"/>
      <c r="AR1268" s="133"/>
      <c r="AS1268" s="133"/>
    </row>
    <row r="1269" spans="1:45" s="48" customFormat="1">
      <c r="A1269" s="42" t="s">
        <v>4040</v>
      </c>
      <c r="B1269" s="43" t="s">
        <v>4041</v>
      </c>
      <c r="C1269" s="44">
        <v>90</v>
      </c>
      <c r="D1269" s="79" t="s">
        <v>4042</v>
      </c>
      <c r="E1269" s="127">
        <v>3499</v>
      </c>
      <c r="F1269" s="28">
        <v>2799.2000000000003</v>
      </c>
      <c r="G1269" s="133"/>
      <c r="H1269" s="133"/>
      <c r="I1269" s="133"/>
      <c r="J1269" s="133"/>
      <c r="K1269" s="133"/>
      <c r="L1269" s="133"/>
      <c r="M1269" s="133"/>
      <c r="N1269" s="133"/>
      <c r="O1269" s="133"/>
      <c r="P1269" s="133"/>
      <c r="Q1269" s="133"/>
      <c r="R1269" s="133"/>
      <c r="S1269" s="133"/>
      <c r="T1269" s="133"/>
      <c r="U1269" s="133"/>
      <c r="V1269" s="133"/>
      <c r="W1269" s="133"/>
      <c r="X1269" s="133"/>
      <c r="Y1269" s="133"/>
      <c r="Z1269" s="133"/>
      <c r="AA1269" s="133"/>
      <c r="AB1269" s="133"/>
      <c r="AC1269" s="133"/>
      <c r="AD1269" s="133"/>
      <c r="AE1269" s="133"/>
      <c r="AF1269" s="133"/>
      <c r="AG1269" s="133"/>
      <c r="AH1269" s="133"/>
      <c r="AI1269" s="133"/>
      <c r="AJ1269" s="133"/>
      <c r="AK1269" s="133"/>
      <c r="AL1269" s="133"/>
      <c r="AM1269" s="133"/>
      <c r="AN1269" s="133"/>
      <c r="AO1269" s="133"/>
      <c r="AP1269" s="133"/>
      <c r="AQ1269" s="133"/>
      <c r="AR1269" s="133"/>
      <c r="AS1269" s="133"/>
    </row>
    <row r="1270" spans="1:45" s="48" customFormat="1">
      <c r="A1270" s="42" t="s">
        <v>4043</v>
      </c>
      <c r="B1270" s="43" t="s">
        <v>4044</v>
      </c>
      <c r="C1270" s="44">
        <v>90</v>
      </c>
      <c r="D1270" s="79" t="s">
        <v>4045</v>
      </c>
      <c r="E1270" s="127">
        <v>3499</v>
      </c>
      <c r="F1270" s="28">
        <v>2799.2000000000003</v>
      </c>
      <c r="G1270" s="133"/>
      <c r="H1270" s="133"/>
      <c r="I1270" s="133"/>
      <c r="J1270" s="133"/>
      <c r="K1270" s="133"/>
      <c r="L1270" s="133"/>
      <c r="M1270" s="133"/>
      <c r="N1270" s="133"/>
      <c r="O1270" s="133"/>
      <c r="P1270" s="133"/>
      <c r="Q1270" s="133"/>
      <c r="R1270" s="133"/>
      <c r="S1270" s="133"/>
      <c r="T1270" s="133"/>
      <c r="U1270" s="133"/>
      <c r="V1270" s="133"/>
      <c r="W1270" s="133"/>
      <c r="X1270" s="133"/>
      <c r="Y1270" s="133"/>
      <c r="Z1270" s="133"/>
      <c r="AA1270" s="133"/>
      <c r="AB1270" s="133"/>
      <c r="AC1270" s="133"/>
      <c r="AD1270" s="133"/>
      <c r="AE1270" s="133"/>
      <c r="AF1270" s="133"/>
      <c r="AG1270" s="133"/>
      <c r="AH1270" s="133"/>
      <c r="AI1270" s="133"/>
      <c r="AJ1270" s="133"/>
      <c r="AK1270" s="133"/>
      <c r="AL1270" s="133"/>
      <c r="AM1270" s="133"/>
      <c r="AN1270" s="133"/>
      <c r="AO1270" s="133"/>
      <c r="AP1270" s="133"/>
      <c r="AQ1270" s="133"/>
      <c r="AR1270" s="133"/>
      <c r="AS1270" s="133"/>
    </row>
    <row r="1271" spans="1:45" s="48" customFormat="1">
      <c r="A1271" s="42" t="s">
        <v>4046</v>
      </c>
      <c r="B1271" s="43" t="s">
        <v>4047</v>
      </c>
      <c r="C1271" s="44">
        <v>90</v>
      </c>
      <c r="D1271" s="79" t="s">
        <v>4048</v>
      </c>
      <c r="E1271" s="127">
        <v>3499</v>
      </c>
      <c r="F1271" s="28">
        <v>2799.2000000000003</v>
      </c>
      <c r="G1271" s="133"/>
      <c r="H1271" s="133"/>
      <c r="I1271" s="133"/>
      <c r="J1271" s="133"/>
      <c r="K1271" s="133"/>
      <c r="L1271" s="133"/>
      <c r="M1271" s="133"/>
      <c r="N1271" s="133"/>
      <c r="O1271" s="133"/>
      <c r="P1271" s="133"/>
      <c r="Q1271" s="133"/>
      <c r="R1271" s="133"/>
      <c r="S1271" s="133"/>
      <c r="T1271" s="133"/>
      <c r="U1271" s="133"/>
      <c r="V1271" s="133"/>
      <c r="W1271" s="133"/>
      <c r="X1271" s="133"/>
      <c r="Y1271" s="133"/>
      <c r="Z1271" s="133"/>
      <c r="AA1271" s="133"/>
      <c r="AB1271" s="133"/>
      <c r="AC1271" s="133"/>
      <c r="AD1271" s="133"/>
      <c r="AE1271" s="133"/>
      <c r="AF1271" s="133"/>
      <c r="AG1271" s="133"/>
      <c r="AH1271" s="133"/>
      <c r="AI1271" s="133"/>
      <c r="AJ1271" s="133"/>
      <c r="AK1271" s="133"/>
      <c r="AL1271" s="133"/>
      <c r="AM1271" s="133"/>
      <c r="AN1271" s="133"/>
      <c r="AO1271" s="133"/>
      <c r="AP1271" s="133"/>
      <c r="AQ1271" s="133"/>
      <c r="AR1271" s="133"/>
      <c r="AS1271" s="133"/>
    </row>
    <row r="1272" spans="1:45" s="48" customFormat="1">
      <c r="A1272" s="42" t="s">
        <v>4049</v>
      </c>
      <c r="B1272" s="43" t="s">
        <v>4050</v>
      </c>
      <c r="C1272" s="44">
        <v>90</v>
      </c>
      <c r="D1272" s="79" t="s">
        <v>4051</v>
      </c>
      <c r="E1272" s="127">
        <v>3499</v>
      </c>
      <c r="F1272" s="28">
        <v>2799.2000000000003</v>
      </c>
      <c r="G1272" s="133"/>
      <c r="H1272" s="133"/>
      <c r="I1272" s="133"/>
      <c r="J1272" s="133"/>
      <c r="K1272" s="133"/>
      <c r="L1272" s="133"/>
      <c r="M1272" s="133"/>
      <c r="N1272" s="133"/>
      <c r="O1272" s="133"/>
      <c r="P1272" s="133"/>
      <c r="Q1272" s="133"/>
      <c r="R1272" s="133"/>
      <c r="S1272" s="133"/>
      <c r="T1272" s="133"/>
      <c r="U1272" s="133"/>
      <c r="V1272" s="133"/>
      <c r="W1272" s="133"/>
      <c r="X1272" s="133"/>
      <c r="Y1272" s="133"/>
      <c r="Z1272" s="133"/>
      <c r="AA1272" s="133"/>
      <c r="AB1272" s="133"/>
      <c r="AC1272" s="133"/>
      <c r="AD1272" s="133"/>
      <c r="AE1272" s="133"/>
      <c r="AF1272" s="133"/>
      <c r="AG1272" s="133"/>
      <c r="AH1272" s="133"/>
      <c r="AI1272" s="133"/>
      <c r="AJ1272" s="133"/>
      <c r="AK1272" s="133"/>
      <c r="AL1272" s="133"/>
      <c r="AM1272" s="133"/>
      <c r="AN1272" s="133"/>
      <c r="AO1272" s="133"/>
      <c r="AP1272" s="133"/>
      <c r="AQ1272" s="133"/>
      <c r="AR1272" s="133"/>
      <c r="AS1272" s="133"/>
    </row>
    <row r="1273" spans="1:45" s="48" customFormat="1">
      <c r="A1273" s="42" t="s">
        <v>4052</v>
      </c>
      <c r="B1273" s="43" t="s">
        <v>4053</v>
      </c>
      <c r="C1273" s="44">
        <v>90</v>
      </c>
      <c r="D1273" s="79" t="s">
        <v>4054</v>
      </c>
      <c r="E1273" s="127">
        <v>3499</v>
      </c>
      <c r="F1273" s="28">
        <v>2799.2000000000003</v>
      </c>
      <c r="G1273" s="133"/>
      <c r="H1273" s="133"/>
      <c r="I1273" s="133"/>
      <c r="J1273" s="133"/>
      <c r="K1273" s="133"/>
      <c r="L1273" s="133"/>
      <c r="M1273" s="133"/>
      <c r="N1273" s="133"/>
      <c r="O1273" s="133"/>
      <c r="P1273" s="133"/>
      <c r="Q1273" s="133"/>
      <c r="R1273" s="133"/>
      <c r="S1273" s="133"/>
      <c r="T1273" s="133"/>
      <c r="U1273" s="133"/>
      <c r="V1273" s="133"/>
      <c r="W1273" s="133"/>
      <c r="X1273" s="133"/>
      <c r="Y1273" s="133"/>
      <c r="Z1273" s="133"/>
      <c r="AA1273" s="133"/>
      <c r="AB1273" s="133"/>
      <c r="AC1273" s="133"/>
      <c r="AD1273" s="133"/>
      <c r="AE1273" s="133"/>
      <c r="AF1273" s="133"/>
      <c r="AG1273" s="133"/>
      <c r="AH1273" s="133"/>
      <c r="AI1273" s="133"/>
      <c r="AJ1273" s="133"/>
      <c r="AK1273" s="133"/>
      <c r="AL1273" s="133"/>
      <c r="AM1273" s="133"/>
      <c r="AN1273" s="133"/>
      <c r="AO1273" s="133"/>
      <c r="AP1273" s="133"/>
      <c r="AQ1273" s="133"/>
      <c r="AR1273" s="133"/>
      <c r="AS1273" s="133"/>
    </row>
    <row r="1274" spans="1:45" s="48" customFormat="1">
      <c r="A1274" s="42" t="s">
        <v>4055</v>
      </c>
      <c r="B1274" s="43" t="s">
        <v>4056</v>
      </c>
      <c r="C1274" s="44">
        <v>90</v>
      </c>
      <c r="D1274" s="79" t="s">
        <v>4057</v>
      </c>
      <c r="E1274" s="127">
        <v>3499</v>
      </c>
      <c r="F1274" s="28">
        <v>2799.2000000000003</v>
      </c>
      <c r="G1274" s="133"/>
      <c r="H1274" s="133"/>
      <c r="I1274" s="133"/>
      <c r="J1274" s="133"/>
      <c r="K1274" s="133"/>
      <c r="L1274" s="133"/>
      <c r="M1274" s="133"/>
      <c r="N1274" s="133"/>
      <c r="O1274" s="133"/>
      <c r="P1274" s="133"/>
      <c r="Q1274" s="133"/>
      <c r="R1274" s="133"/>
      <c r="S1274" s="133"/>
      <c r="T1274" s="133"/>
      <c r="U1274" s="133"/>
      <c r="V1274" s="133"/>
      <c r="W1274" s="133"/>
      <c r="X1274" s="133"/>
      <c r="Y1274" s="133"/>
      <c r="Z1274" s="133"/>
      <c r="AA1274" s="133"/>
      <c r="AB1274" s="133"/>
      <c r="AC1274" s="133"/>
      <c r="AD1274" s="133"/>
      <c r="AE1274" s="133"/>
      <c r="AF1274" s="133"/>
      <c r="AG1274" s="133"/>
      <c r="AH1274" s="133"/>
      <c r="AI1274" s="133"/>
      <c r="AJ1274" s="133"/>
      <c r="AK1274" s="133"/>
      <c r="AL1274" s="133"/>
      <c r="AM1274" s="133"/>
      <c r="AN1274" s="133"/>
      <c r="AO1274" s="133"/>
      <c r="AP1274" s="133"/>
      <c r="AQ1274" s="133"/>
      <c r="AR1274" s="133"/>
      <c r="AS1274" s="133"/>
    </row>
    <row r="1275" spans="1:45" s="48" customFormat="1">
      <c r="A1275" s="42" t="s">
        <v>4058</v>
      </c>
      <c r="B1275" s="43" t="s">
        <v>4059</v>
      </c>
      <c r="C1275" s="44">
        <v>90</v>
      </c>
      <c r="D1275" s="79" t="s">
        <v>4060</v>
      </c>
      <c r="E1275" s="127">
        <v>3499</v>
      </c>
      <c r="F1275" s="28">
        <v>2799.2000000000003</v>
      </c>
      <c r="G1275" s="133"/>
      <c r="H1275" s="133"/>
      <c r="I1275" s="133"/>
      <c r="J1275" s="133"/>
      <c r="K1275" s="133"/>
      <c r="L1275" s="133"/>
      <c r="M1275" s="133"/>
      <c r="N1275" s="133"/>
      <c r="O1275" s="133"/>
      <c r="P1275" s="133"/>
      <c r="Q1275" s="133"/>
      <c r="R1275" s="133"/>
      <c r="S1275" s="133"/>
      <c r="T1275" s="133"/>
      <c r="U1275" s="133"/>
      <c r="V1275" s="133"/>
      <c r="W1275" s="133"/>
      <c r="X1275" s="133"/>
      <c r="Y1275" s="133"/>
      <c r="Z1275" s="133"/>
      <c r="AA1275" s="133"/>
      <c r="AB1275" s="133"/>
      <c r="AC1275" s="133"/>
      <c r="AD1275" s="133"/>
      <c r="AE1275" s="133"/>
      <c r="AF1275" s="133"/>
      <c r="AG1275" s="133"/>
      <c r="AH1275" s="133"/>
      <c r="AI1275" s="133"/>
      <c r="AJ1275" s="133"/>
      <c r="AK1275" s="133"/>
      <c r="AL1275" s="133"/>
      <c r="AM1275" s="133"/>
      <c r="AN1275" s="133"/>
      <c r="AO1275" s="133"/>
      <c r="AP1275" s="133"/>
      <c r="AQ1275" s="133"/>
      <c r="AR1275" s="133"/>
      <c r="AS1275" s="133"/>
    </row>
    <row r="1276" spans="1:45" s="48" customFormat="1">
      <c r="A1276" s="42" t="s">
        <v>4061</v>
      </c>
      <c r="B1276" s="43" t="s">
        <v>4062</v>
      </c>
      <c r="C1276" s="44">
        <v>90</v>
      </c>
      <c r="D1276" s="79" t="s">
        <v>4063</v>
      </c>
      <c r="E1276" s="127">
        <v>3499</v>
      </c>
      <c r="F1276" s="28">
        <v>2799.2000000000003</v>
      </c>
      <c r="G1276" s="133"/>
      <c r="H1276" s="133"/>
      <c r="I1276" s="133"/>
      <c r="J1276" s="133"/>
      <c r="K1276" s="133"/>
      <c r="L1276" s="133"/>
      <c r="M1276" s="133"/>
      <c r="N1276" s="133"/>
      <c r="O1276" s="133"/>
      <c r="P1276" s="133"/>
      <c r="Q1276" s="133"/>
      <c r="R1276" s="133"/>
      <c r="S1276" s="133"/>
      <c r="T1276" s="133"/>
      <c r="U1276" s="133"/>
      <c r="V1276" s="133"/>
      <c r="W1276" s="133"/>
      <c r="X1276" s="133"/>
      <c r="Y1276" s="133"/>
      <c r="Z1276" s="133"/>
      <c r="AA1276" s="133"/>
      <c r="AB1276" s="133"/>
      <c r="AC1276" s="133"/>
      <c r="AD1276" s="133"/>
      <c r="AE1276" s="133"/>
      <c r="AF1276" s="133"/>
      <c r="AG1276" s="133"/>
      <c r="AH1276" s="133"/>
      <c r="AI1276" s="133"/>
      <c r="AJ1276" s="133"/>
      <c r="AK1276" s="133"/>
      <c r="AL1276" s="133"/>
      <c r="AM1276" s="133"/>
      <c r="AN1276" s="133"/>
      <c r="AO1276" s="133"/>
      <c r="AP1276" s="133"/>
      <c r="AQ1276" s="133"/>
      <c r="AR1276" s="133"/>
      <c r="AS1276" s="133"/>
    </row>
    <row r="1277" spans="1:45" s="48" customFormat="1">
      <c r="A1277" s="42" t="s">
        <v>4064</v>
      </c>
      <c r="B1277" s="43" t="s">
        <v>4065</v>
      </c>
      <c r="C1277" s="44">
        <v>90</v>
      </c>
      <c r="D1277" s="79" t="s">
        <v>4066</v>
      </c>
      <c r="E1277" s="127">
        <v>3499</v>
      </c>
      <c r="F1277" s="28">
        <v>2799.2000000000003</v>
      </c>
      <c r="G1277" s="133"/>
      <c r="H1277" s="133"/>
      <c r="I1277" s="133"/>
      <c r="J1277" s="133"/>
      <c r="K1277" s="133"/>
      <c r="L1277" s="133"/>
      <c r="M1277" s="133"/>
      <c r="N1277" s="133"/>
      <c r="O1277" s="133"/>
      <c r="P1277" s="133"/>
      <c r="Q1277" s="133"/>
      <c r="R1277" s="133"/>
      <c r="S1277" s="133"/>
      <c r="T1277" s="133"/>
      <c r="U1277" s="133"/>
      <c r="V1277" s="133"/>
      <c r="W1277" s="133"/>
      <c r="X1277" s="133"/>
      <c r="Y1277" s="133"/>
      <c r="Z1277" s="133"/>
      <c r="AA1277" s="133"/>
      <c r="AB1277" s="133"/>
      <c r="AC1277" s="133"/>
      <c r="AD1277" s="133"/>
      <c r="AE1277" s="133"/>
      <c r="AF1277" s="133"/>
      <c r="AG1277" s="133"/>
      <c r="AH1277" s="133"/>
      <c r="AI1277" s="133"/>
      <c r="AJ1277" s="133"/>
      <c r="AK1277" s="133"/>
      <c r="AL1277" s="133"/>
      <c r="AM1277" s="133"/>
      <c r="AN1277" s="133"/>
      <c r="AO1277" s="133"/>
      <c r="AP1277" s="133"/>
      <c r="AQ1277" s="133"/>
      <c r="AR1277" s="133"/>
      <c r="AS1277" s="133"/>
    </row>
    <row r="1278" spans="1:45" s="48" customFormat="1">
      <c r="A1278" s="42" t="s">
        <v>4067</v>
      </c>
      <c r="B1278" s="43" t="s">
        <v>4068</v>
      </c>
      <c r="C1278" s="44">
        <v>90</v>
      </c>
      <c r="D1278" s="79" t="s">
        <v>4069</v>
      </c>
      <c r="E1278" s="127">
        <v>3499</v>
      </c>
      <c r="F1278" s="28">
        <v>2799.2000000000003</v>
      </c>
      <c r="G1278" s="133"/>
      <c r="H1278" s="133"/>
      <c r="I1278" s="133"/>
      <c r="J1278" s="133"/>
      <c r="K1278" s="133"/>
      <c r="L1278" s="133"/>
      <c r="M1278" s="133"/>
      <c r="N1278" s="133"/>
      <c r="O1278" s="133"/>
      <c r="P1278" s="133"/>
      <c r="Q1278" s="133"/>
      <c r="R1278" s="133"/>
      <c r="S1278" s="133"/>
      <c r="T1278" s="133"/>
      <c r="U1278" s="133"/>
      <c r="V1278" s="133"/>
      <c r="W1278" s="133"/>
      <c r="X1278" s="133"/>
      <c r="Y1278" s="133"/>
      <c r="Z1278" s="133"/>
      <c r="AA1278" s="133"/>
      <c r="AB1278" s="133"/>
      <c r="AC1278" s="133"/>
      <c r="AD1278" s="133"/>
      <c r="AE1278" s="133"/>
      <c r="AF1278" s="133"/>
      <c r="AG1278" s="133"/>
      <c r="AH1278" s="133"/>
      <c r="AI1278" s="133"/>
      <c r="AJ1278" s="133"/>
      <c r="AK1278" s="133"/>
      <c r="AL1278" s="133"/>
      <c r="AM1278" s="133"/>
      <c r="AN1278" s="133"/>
      <c r="AO1278" s="133"/>
      <c r="AP1278" s="133"/>
      <c r="AQ1278" s="133"/>
      <c r="AR1278" s="133"/>
      <c r="AS1278" s="133"/>
    </row>
    <row r="1279" spans="1:45" s="48" customFormat="1">
      <c r="A1279" s="42" t="s">
        <v>4070</v>
      </c>
      <c r="B1279" s="43" t="s">
        <v>4071</v>
      </c>
      <c r="C1279" s="44">
        <v>90</v>
      </c>
      <c r="D1279" s="79" t="s">
        <v>4072</v>
      </c>
      <c r="E1279" s="127">
        <v>3499</v>
      </c>
      <c r="F1279" s="28">
        <v>2799.2000000000003</v>
      </c>
      <c r="G1279" s="133"/>
      <c r="H1279" s="133"/>
      <c r="I1279" s="133"/>
      <c r="J1279" s="133"/>
      <c r="K1279" s="133"/>
      <c r="L1279" s="133"/>
      <c r="M1279" s="133"/>
      <c r="N1279" s="133"/>
      <c r="O1279" s="133"/>
      <c r="P1279" s="133"/>
      <c r="Q1279" s="133"/>
      <c r="R1279" s="133"/>
      <c r="S1279" s="133"/>
      <c r="T1279" s="133"/>
      <c r="U1279" s="133"/>
      <c r="V1279" s="133"/>
      <c r="W1279" s="133"/>
      <c r="X1279" s="133"/>
      <c r="Y1279" s="133"/>
      <c r="Z1279" s="133"/>
      <c r="AA1279" s="133"/>
      <c r="AB1279" s="133"/>
      <c r="AC1279" s="133"/>
      <c r="AD1279" s="133"/>
      <c r="AE1279" s="133"/>
      <c r="AF1279" s="133"/>
      <c r="AG1279" s="133"/>
      <c r="AH1279" s="133"/>
      <c r="AI1279" s="133"/>
      <c r="AJ1279" s="133"/>
      <c r="AK1279" s="133"/>
      <c r="AL1279" s="133"/>
      <c r="AM1279" s="133"/>
      <c r="AN1279" s="133"/>
      <c r="AO1279" s="133"/>
      <c r="AP1279" s="133"/>
      <c r="AQ1279" s="133"/>
      <c r="AR1279" s="133"/>
      <c r="AS1279" s="133"/>
    </row>
    <row r="1280" spans="1:45" s="48" customFormat="1">
      <c r="A1280" s="42" t="s">
        <v>4073</v>
      </c>
      <c r="B1280" s="43" t="s">
        <v>4074</v>
      </c>
      <c r="C1280" s="44">
        <v>90</v>
      </c>
      <c r="D1280" s="79" t="s">
        <v>4075</v>
      </c>
      <c r="E1280" s="127">
        <v>3499</v>
      </c>
      <c r="F1280" s="28">
        <v>2799.2000000000003</v>
      </c>
      <c r="G1280" s="133"/>
      <c r="H1280" s="133"/>
      <c r="I1280" s="133"/>
      <c r="J1280" s="133"/>
      <c r="K1280" s="133"/>
      <c r="L1280" s="133"/>
      <c r="M1280" s="133"/>
      <c r="N1280" s="133"/>
      <c r="O1280" s="133"/>
      <c r="P1280" s="133"/>
      <c r="Q1280" s="133"/>
      <c r="R1280" s="133"/>
      <c r="S1280" s="133"/>
      <c r="T1280" s="133"/>
      <c r="U1280" s="133"/>
      <c r="V1280" s="133"/>
      <c r="W1280" s="133"/>
      <c r="X1280" s="133"/>
      <c r="Y1280" s="133"/>
      <c r="Z1280" s="133"/>
      <c r="AA1280" s="133"/>
      <c r="AB1280" s="133"/>
      <c r="AC1280" s="133"/>
      <c r="AD1280" s="133"/>
      <c r="AE1280" s="133"/>
      <c r="AF1280" s="133"/>
      <c r="AG1280" s="133"/>
      <c r="AH1280" s="133"/>
      <c r="AI1280" s="133"/>
      <c r="AJ1280" s="133"/>
      <c r="AK1280" s="133"/>
      <c r="AL1280" s="133"/>
      <c r="AM1280" s="133"/>
      <c r="AN1280" s="133"/>
      <c r="AO1280" s="133"/>
      <c r="AP1280" s="133"/>
      <c r="AQ1280" s="133"/>
      <c r="AR1280" s="133"/>
      <c r="AS1280" s="133"/>
    </row>
    <row r="1281" spans="1:45" s="48" customFormat="1">
      <c r="A1281" s="42" t="s">
        <v>4076</v>
      </c>
      <c r="B1281" s="43" t="s">
        <v>4077</v>
      </c>
      <c r="C1281" s="44">
        <v>90</v>
      </c>
      <c r="D1281" s="79" t="s">
        <v>4078</v>
      </c>
      <c r="E1281" s="127">
        <v>3499</v>
      </c>
      <c r="F1281" s="28">
        <v>2799.2000000000003</v>
      </c>
      <c r="G1281" s="133"/>
      <c r="H1281" s="133"/>
      <c r="I1281" s="133"/>
      <c r="J1281" s="133"/>
      <c r="K1281" s="133"/>
      <c r="L1281" s="133"/>
      <c r="M1281" s="133"/>
      <c r="N1281" s="133"/>
      <c r="O1281" s="133"/>
      <c r="P1281" s="133"/>
      <c r="Q1281" s="133"/>
      <c r="R1281" s="133"/>
      <c r="S1281" s="133"/>
      <c r="T1281" s="133"/>
      <c r="U1281" s="133"/>
      <c r="V1281" s="133"/>
      <c r="W1281" s="133"/>
      <c r="X1281" s="133"/>
      <c r="Y1281" s="133"/>
      <c r="Z1281" s="133"/>
      <c r="AA1281" s="133"/>
      <c r="AB1281" s="133"/>
      <c r="AC1281" s="133"/>
      <c r="AD1281" s="133"/>
      <c r="AE1281" s="133"/>
      <c r="AF1281" s="133"/>
      <c r="AG1281" s="133"/>
      <c r="AH1281" s="133"/>
      <c r="AI1281" s="133"/>
      <c r="AJ1281" s="133"/>
      <c r="AK1281" s="133"/>
      <c r="AL1281" s="133"/>
      <c r="AM1281" s="133"/>
      <c r="AN1281" s="133"/>
      <c r="AO1281" s="133"/>
      <c r="AP1281" s="133"/>
      <c r="AQ1281" s="133"/>
      <c r="AR1281" s="133"/>
      <c r="AS1281" s="133"/>
    </row>
    <row r="1282" spans="1:45" s="48" customFormat="1">
      <c r="A1282" s="42" t="s">
        <v>4079</v>
      </c>
      <c r="B1282" s="43" t="s">
        <v>4080</v>
      </c>
      <c r="C1282" s="44">
        <v>90</v>
      </c>
      <c r="D1282" s="79" t="s">
        <v>4081</v>
      </c>
      <c r="E1282" s="127">
        <v>3499</v>
      </c>
      <c r="F1282" s="28">
        <v>2799.2000000000003</v>
      </c>
      <c r="G1282" s="133"/>
      <c r="H1282" s="133"/>
      <c r="I1282" s="133"/>
      <c r="J1282" s="133"/>
      <c r="K1282" s="133"/>
      <c r="L1282" s="133"/>
      <c r="M1282" s="133"/>
      <c r="N1282" s="133"/>
      <c r="O1282" s="133"/>
      <c r="P1282" s="133"/>
      <c r="Q1282" s="133"/>
      <c r="R1282" s="133"/>
      <c r="S1282" s="133"/>
      <c r="T1282" s="133"/>
      <c r="U1282" s="133"/>
      <c r="V1282" s="133"/>
      <c r="W1282" s="133"/>
      <c r="X1282" s="133"/>
      <c r="Y1282" s="133"/>
      <c r="Z1282" s="133"/>
      <c r="AA1282" s="133"/>
      <c r="AB1282" s="133"/>
      <c r="AC1282" s="133"/>
      <c r="AD1282" s="133"/>
      <c r="AE1282" s="133"/>
      <c r="AF1282" s="133"/>
      <c r="AG1282" s="133"/>
      <c r="AH1282" s="133"/>
      <c r="AI1282" s="133"/>
      <c r="AJ1282" s="133"/>
      <c r="AK1282" s="133"/>
      <c r="AL1282" s="133"/>
      <c r="AM1282" s="133"/>
      <c r="AN1282" s="133"/>
      <c r="AO1282" s="133"/>
      <c r="AP1282" s="133"/>
      <c r="AQ1282" s="133"/>
      <c r="AR1282" s="133"/>
      <c r="AS1282" s="133"/>
    </row>
    <row r="1283" spans="1:45" s="48" customFormat="1">
      <c r="A1283" s="42" t="s">
        <v>4082</v>
      </c>
      <c r="B1283" s="43" t="s">
        <v>4083</v>
      </c>
      <c r="C1283" s="44">
        <v>90</v>
      </c>
      <c r="D1283" s="79" t="s">
        <v>4084</v>
      </c>
      <c r="E1283" s="127">
        <v>3499</v>
      </c>
      <c r="F1283" s="28">
        <v>2799.2000000000003</v>
      </c>
      <c r="G1283" s="133"/>
      <c r="H1283" s="133"/>
      <c r="I1283" s="133"/>
      <c r="J1283" s="133"/>
      <c r="K1283" s="133"/>
      <c r="L1283" s="133"/>
      <c r="M1283" s="133"/>
      <c r="N1283" s="133"/>
      <c r="O1283" s="133"/>
      <c r="P1283" s="133"/>
      <c r="Q1283" s="133"/>
      <c r="R1283" s="133"/>
      <c r="S1283" s="133"/>
      <c r="T1283" s="133"/>
      <c r="U1283" s="133"/>
      <c r="V1283" s="133"/>
      <c r="W1283" s="133"/>
      <c r="X1283" s="133"/>
      <c r="Y1283" s="133"/>
      <c r="Z1283" s="133"/>
      <c r="AA1283" s="133"/>
      <c r="AB1283" s="133"/>
      <c r="AC1283" s="133"/>
      <c r="AD1283" s="133"/>
      <c r="AE1283" s="133"/>
      <c r="AF1283" s="133"/>
      <c r="AG1283" s="133"/>
      <c r="AH1283" s="133"/>
      <c r="AI1283" s="133"/>
      <c r="AJ1283" s="133"/>
      <c r="AK1283" s="133"/>
      <c r="AL1283" s="133"/>
      <c r="AM1283" s="133"/>
      <c r="AN1283" s="133"/>
      <c r="AO1283" s="133"/>
      <c r="AP1283" s="133"/>
      <c r="AQ1283" s="133"/>
      <c r="AR1283" s="133"/>
      <c r="AS1283" s="133"/>
    </row>
    <row r="1284" spans="1:45" s="48" customFormat="1">
      <c r="A1284" s="42" t="s">
        <v>4085</v>
      </c>
      <c r="B1284" s="43" t="s">
        <v>4086</v>
      </c>
      <c r="C1284" s="44">
        <v>90</v>
      </c>
      <c r="D1284" s="79" t="s">
        <v>4087</v>
      </c>
      <c r="E1284" s="127">
        <v>3499</v>
      </c>
      <c r="F1284" s="28">
        <v>2799.2000000000003</v>
      </c>
      <c r="G1284" s="133"/>
      <c r="H1284" s="133"/>
      <c r="I1284" s="133"/>
      <c r="J1284" s="133"/>
      <c r="K1284" s="133"/>
      <c r="L1284" s="133"/>
      <c r="M1284" s="133"/>
      <c r="N1284" s="133"/>
      <c r="O1284" s="133"/>
      <c r="P1284" s="133"/>
      <c r="Q1284" s="133"/>
      <c r="R1284" s="133"/>
      <c r="S1284" s="133"/>
      <c r="T1284" s="133"/>
      <c r="U1284" s="133"/>
      <c r="V1284" s="133"/>
      <c r="W1284" s="133"/>
      <c r="X1284" s="133"/>
      <c r="Y1284" s="133"/>
      <c r="Z1284" s="133"/>
      <c r="AA1284" s="133"/>
      <c r="AB1284" s="133"/>
      <c r="AC1284" s="133"/>
      <c r="AD1284" s="133"/>
      <c r="AE1284" s="133"/>
      <c r="AF1284" s="133"/>
      <c r="AG1284" s="133"/>
      <c r="AH1284" s="133"/>
      <c r="AI1284" s="133"/>
      <c r="AJ1284" s="133"/>
      <c r="AK1284" s="133"/>
      <c r="AL1284" s="133"/>
      <c r="AM1284" s="133"/>
      <c r="AN1284" s="133"/>
      <c r="AO1284" s="133"/>
      <c r="AP1284" s="133"/>
      <c r="AQ1284" s="133"/>
      <c r="AR1284" s="133"/>
      <c r="AS1284" s="133"/>
    </row>
    <row r="1285" spans="1:45" s="46" customFormat="1" ht="12.75" customHeight="1">
      <c r="A1285" s="42" t="s">
        <v>4088</v>
      </c>
      <c r="B1285" s="43" t="s">
        <v>4089</v>
      </c>
      <c r="C1285" s="44">
        <v>10</v>
      </c>
      <c r="D1285" s="41" t="s">
        <v>4090</v>
      </c>
      <c r="E1285" s="127">
        <v>539</v>
      </c>
      <c r="F1285" s="28">
        <v>539</v>
      </c>
      <c r="G1285" s="131"/>
      <c r="H1285" s="131"/>
      <c r="I1285" s="131"/>
      <c r="J1285" s="131"/>
      <c r="K1285" s="131"/>
      <c r="L1285" s="131"/>
      <c r="M1285" s="131"/>
      <c r="N1285" s="131"/>
      <c r="O1285" s="131"/>
      <c r="P1285" s="131"/>
      <c r="Q1285" s="131"/>
      <c r="R1285" s="131"/>
      <c r="S1285" s="131"/>
      <c r="T1285" s="131"/>
      <c r="U1285" s="131"/>
      <c r="V1285" s="131"/>
      <c r="W1285" s="131"/>
      <c r="X1285" s="131"/>
      <c r="Y1285" s="131"/>
      <c r="Z1285" s="131"/>
      <c r="AA1285" s="131"/>
      <c r="AB1285" s="131"/>
      <c r="AC1285" s="131"/>
      <c r="AD1285" s="131"/>
      <c r="AE1285" s="131"/>
      <c r="AF1285" s="131"/>
      <c r="AG1285" s="131"/>
      <c r="AH1285" s="131"/>
      <c r="AI1285" s="131"/>
      <c r="AJ1285" s="131"/>
      <c r="AK1285" s="131"/>
      <c r="AL1285" s="131"/>
      <c r="AM1285" s="131"/>
      <c r="AN1285" s="131"/>
      <c r="AO1285" s="131"/>
      <c r="AP1285" s="131"/>
      <c r="AQ1285" s="131"/>
      <c r="AR1285" s="131"/>
      <c r="AS1285" s="131"/>
    </row>
    <row r="1286" spans="1:45" ht="12.75" customHeight="1">
      <c r="A1286" s="37"/>
      <c r="B1286" s="38"/>
      <c r="C1286" s="50"/>
      <c r="D1286" s="50"/>
      <c r="E1286" s="137"/>
      <c r="F1286" s="50"/>
    </row>
    <row r="1287" spans="1:45" s="33" customFormat="1">
      <c r="A1287" s="34"/>
      <c r="B1287" s="59" t="s">
        <v>4091</v>
      </c>
      <c r="C1287" s="60"/>
      <c r="D1287" s="60"/>
      <c r="E1287" s="136"/>
      <c r="F1287" s="60"/>
      <c r="G1287" s="132"/>
      <c r="H1287" s="132"/>
      <c r="I1287" s="132"/>
      <c r="J1287" s="132"/>
      <c r="K1287" s="132"/>
      <c r="L1287" s="132"/>
      <c r="M1287" s="132"/>
      <c r="N1287" s="132"/>
      <c r="O1287" s="132"/>
      <c r="P1287" s="132"/>
      <c r="Q1287" s="132"/>
      <c r="R1287" s="132"/>
      <c r="S1287" s="132"/>
      <c r="T1287" s="132"/>
      <c r="U1287" s="132"/>
      <c r="V1287" s="132"/>
      <c r="W1287" s="132"/>
      <c r="X1287" s="132"/>
      <c r="Y1287" s="132"/>
      <c r="Z1287" s="132"/>
      <c r="AA1287" s="132"/>
      <c r="AB1287" s="132"/>
      <c r="AC1287" s="132"/>
      <c r="AD1287" s="132"/>
      <c r="AE1287" s="132"/>
      <c r="AF1287" s="132"/>
      <c r="AG1287" s="132"/>
      <c r="AH1287" s="132"/>
      <c r="AI1287" s="132"/>
      <c r="AJ1287" s="132"/>
      <c r="AK1287" s="132"/>
      <c r="AL1287" s="132"/>
      <c r="AM1287" s="132"/>
      <c r="AN1287" s="132"/>
      <c r="AO1287" s="132"/>
      <c r="AP1287" s="132"/>
      <c r="AQ1287" s="132"/>
      <c r="AR1287" s="132"/>
      <c r="AS1287" s="132"/>
    </row>
    <row r="1288" spans="1:45" ht="12.75" customHeight="1">
      <c r="A1288" s="80" t="s">
        <v>4092</v>
      </c>
      <c r="B1288" s="38" t="s">
        <v>4093</v>
      </c>
      <c r="C1288" s="39">
        <v>56</v>
      </c>
      <c r="D1288" s="28" t="s">
        <v>4094</v>
      </c>
      <c r="E1288" s="127">
        <v>1629</v>
      </c>
      <c r="F1288" s="28">
        <v>1309</v>
      </c>
    </row>
    <row r="1289" spans="1:45" ht="12.75" customHeight="1">
      <c r="A1289" s="80" t="s">
        <v>4095</v>
      </c>
      <c r="B1289" s="38" t="s">
        <v>4096</v>
      </c>
      <c r="C1289" s="39">
        <v>56</v>
      </c>
      <c r="D1289" s="28" t="s">
        <v>4097</v>
      </c>
      <c r="E1289" s="127">
        <v>2929</v>
      </c>
      <c r="F1289" s="28">
        <v>2349</v>
      </c>
    </row>
    <row r="1290" spans="1:45" s="46" customFormat="1" ht="12.75" customHeight="1">
      <c r="A1290" s="81" t="s">
        <v>4098</v>
      </c>
      <c r="B1290" s="43" t="s">
        <v>4099</v>
      </c>
      <c r="C1290" s="44">
        <v>56</v>
      </c>
      <c r="D1290" s="41" t="s">
        <v>4100</v>
      </c>
      <c r="E1290" s="127">
        <v>2929</v>
      </c>
      <c r="F1290" s="28">
        <v>2349</v>
      </c>
      <c r="G1290" s="131"/>
      <c r="H1290" s="131"/>
      <c r="I1290" s="131"/>
      <c r="J1290" s="131"/>
      <c r="K1290" s="131"/>
      <c r="L1290" s="131"/>
      <c r="M1290" s="131"/>
      <c r="N1290" s="131"/>
      <c r="O1290" s="131"/>
      <c r="P1290" s="131"/>
      <c r="Q1290" s="131"/>
      <c r="R1290" s="131"/>
      <c r="S1290" s="131"/>
      <c r="T1290" s="131"/>
      <c r="U1290" s="131"/>
      <c r="V1290" s="131"/>
      <c r="W1290" s="131"/>
      <c r="X1290" s="131"/>
      <c r="Y1290" s="131"/>
      <c r="Z1290" s="131"/>
      <c r="AA1290" s="131"/>
      <c r="AB1290" s="131"/>
      <c r="AC1290" s="131"/>
      <c r="AD1290" s="131"/>
      <c r="AE1290" s="131"/>
      <c r="AF1290" s="131"/>
      <c r="AG1290" s="131"/>
      <c r="AH1290" s="131"/>
      <c r="AI1290" s="131"/>
      <c r="AJ1290" s="131"/>
      <c r="AK1290" s="131"/>
      <c r="AL1290" s="131"/>
      <c r="AM1290" s="131"/>
      <c r="AN1290" s="131"/>
      <c r="AO1290" s="131"/>
      <c r="AP1290" s="131"/>
      <c r="AQ1290" s="131"/>
      <c r="AR1290" s="131"/>
      <c r="AS1290" s="131"/>
    </row>
    <row r="1291" spans="1:45" s="46" customFormat="1" ht="12.75" customHeight="1">
      <c r="A1291" s="81" t="s">
        <v>4101</v>
      </c>
      <c r="B1291" s="43" t="s">
        <v>4102</v>
      </c>
      <c r="C1291" s="44">
        <v>56</v>
      </c>
      <c r="D1291" s="41" t="s">
        <v>4103</v>
      </c>
      <c r="E1291" s="127">
        <v>2929</v>
      </c>
      <c r="F1291" s="28">
        <v>2349</v>
      </c>
      <c r="G1291" s="131"/>
      <c r="H1291" s="131"/>
      <c r="I1291" s="131"/>
      <c r="J1291" s="131"/>
      <c r="K1291" s="131"/>
      <c r="L1291" s="131"/>
      <c r="M1291" s="131"/>
      <c r="N1291" s="131"/>
      <c r="O1291" s="131"/>
      <c r="P1291" s="131"/>
      <c r="Q1291" s="131"/>
      <c r="R1291" s="131"/>
      <c r="S1291" s="131"/>
      <c r="T1291" s="131"/>
      <c r="U1291" s="131"/>
      <c r="V1291" s="131"/>
      <c r="W1291" s="131"/>
      <c r="X1291" s="131"/>
      <c r="Y1291" s="131"/>
      <c r="Z1291" s="131"/>
      <c r="AA1291" s="131"/>
      <c r="AB1291" s="131"/>
      <c r="AC1291" s="131"/>
      <c r="AD1291" s="131"/>
      <c r="AE1291" s="131"/>
      <c r="AF1291" s="131"/>
      <c r="AG1291" s="131"/>
      <c r="AH1291" s="131"/>
      <c r="AI1291" s="131"/>
      <c r="AJ1291" s="131"/>
      <c r="AK1291" s="131"/>
      <c r="AL1291" s="131"/>
      <c r="AM1291" s="131"/>
      <c r="AN1291" s="131"/>
      <c r="AO1291" s="131"/>
      <c r="AP1291" s="131"/>
      <c r="AQ1291" s="131"/>
      <c r="AR1291" s="131"/>
      <c r="AS1291" s="131"/>
    </row>
    <row r="1292" spans="1:45" s="46" customFormat="1" ht="12.75" customHeight="1">
      <c r="A1292" s="81" t="s">
        <v>4104</v>
      </c>
      <c r="B1292" s="43" t="s">
        <v>4105</v>
      </c>
      <c r="C1292" s="44">
        <v>56</v>
      </c>
      <c r="D1292" s="41" t="s">
        <v>4106</v>
      </c>
      <c r="E1292" s="127">
        <v>2929</v>
      </c>
      <c r="F1292" s="28">
        <v>2349</v>
      </c>
      <c r="G1292" s="131"/>
      <c r="H1292" s="131"/>
      <c r="I1292" s="131"/>
      <c r="J1292" s="131"/>
      <c r="K1292" s="131"/>
      <c r="L1292" s="131"/>
      <c r="M1292" s="131"/>
      <c r="N1292" s="131"/>
      <c r="O1292" s="131"/>
      <c r="P1292" s="131"/>
      <c r="Q1292" s="131"/>
      <c r="R1292" s="131"/>
      <c r="S1292" s="131"/>
      <c r="T1292" s="131"/>
      <c r="U1292" s="131"/>
      <c r="V1292" s="131"/>
      <c r="W1292" s="131"/>
      <c r="X1292" s="131"/>
      <c r="Y1292" s="131"/>
      <c r="Z1292" s="131"/>
      <c r="AA1292" s="131"/>
      <c r="AB1292" s="131"/>
      <c r="AC1292" s="131"/>
      <c r="AD1292" s="131"/>
      <c r="AE1292" s="131"/>
      <c r="AF1292" s="131"/>
      <c r="AG1292" s="131"/>
      <c r="AH1292" s="131"/>
      <c r="AI1292" s="131"/>
      <c r="AJ1292" s="131"/>
      <c r="AK1292" s="131"/>
      <c r="AL1292" s="131"/>
      <c r="AM1292" s="131"/>
      <c r="AN1292" s="131"/>
      <c r="AO1292" s="131"/>
      <c r="AP1292" s="131"/>
      <c r="AQ1292" s="131"/>
      <c r="AR1292" s="131"/>
      <c r="AS1292" s="131"/>
    </row>
    <row r="1293" spans="1:45" s="48" customFormat="1">
      <c r="A1293" s="81" t="s">
        <v>4107</v>
      </c>
      <c r="B1293" s="43" t="s">
        <v>4108</v>
      </c>
      <c r="C1293" s="44">
        <v>56</v>
      </c>
      <c r="D1293" s="79" t="s">
        <v>4109</v>
      </c>
      <c r="E1293" s="127">
        <v>2929</v>
      </c>
      <c r="F1293" s="28">
        <v>2349</v>
      </c>
      <c r="G1293" s="133"/>
      <c r="H1293" s="133"/>
      <c r="I1293" s="133"/>
      <c r="J1293" s="133"/>
      <c r="K1293" s="133"/>
      <c r="L1293" s="133"/>
      <c r="M1293" s="133"/>
      <c r="N1293" s="133"/>
      <c r="O1293" s="133"/>
      <c r="P1293" s="133"/>
      <c r="Q1293" s="133"/>
      <c r="R1293" s="133"/>
      <c r="S1293" s="133"/>
      <c r="T1293" s="133"/>
      <c r="U1293" s="133"/>
      <c r="V1293" s="133"/>
      <c r="W1293" s="133"/>
      <c r="X1293" s="133"/>
      <c r="Y1293" s="133"/>
      <c r="Z1293" s="133"/>
      <c r="AA1293" s="133"/>
      <c r="AB1293" s="133"/>
      <c r="AC1293" s="133"/>
      <c r="AD1293" s="133"/>
      <c r="AE1293" s="133"/>
      <c r="AF1293" s="133"/>
      <c r="AG1293" s="133"/>
      <c r="AH1293" s="133"/>
      <c r="AI1293" s="133"/>
      <c r="AJ1293" s="133"/>
      <c r="AK1293" s="133"/>
      <c r="AL1293" s="133"/>
      <c r="AM1293" s="133"/>
      <c r="AN1293" s="133"/>
      <c r="AO1293" s="133"/>
      <c r="AP1293" s="133"/>
      <c r="AQ1293" s="133"/>
      <c r="AR1293" s="133"/>
      <c r="AS1293" s="133"/>
    </row>
    <row r="1294" spans="1:45" s="48" customFormat="1">
      <c r="A1294" s="81" t="s">
        <v>4110</v>
      </c>
      <c r="B1294" s="43" t="s">
        <v>4111</v>
      </c>
      <c r="C1294" s="44">
        <v>56</v>
      </c>
      <c r="D1294" s="79" t="s">
        <v>4112</v>
      </c>
      <c r="E1294" s="127">
        <v>2929</v>
      </c>
      <c r="F1294" s="28">
        <v>2349</v>
      </c>
      <c r="G1294" s="133"/>
      <c r="H1294" s="133"/>
      <c r="I1294" s="133"/>
      <c r="J1294" s="133"/>
      <c r="K1294" s="133"/>
      <c r="L1294" s="133"/>
      <c r="M1294" s="133"/>
      <c r="N1294" s="133"/>
      <c r="O1294" s="133"/>
      <c r="P1294" s="133"/>
      <c r="Q1294" s="133"/>
      <c r="R1294" s="133"/>
      <c r="S1294" s="133"/>
      <c r="T1294" s="133"/>
      <c r="U1294" s="133"/>
      <c r="V1294" s="133"/>
      <c r="W1294" s="133"/>
      <c r="X1294" s="133"/>
      <c r="Y1294" s="133"/>
      <c r="Z1294" s="133"/>
      <c r="AA1294" s="133"/>
      <c r="AB1294" s="133"/>
      <c r="AC1294" s="133"/>
      <c r="AD1294" s="133"/>
      <c r="AE1294" s="133"/>
      <c r="AF1294" s="133"/>
      <c r="AG1294" s="133"/>
      <c r="AH1294" s="133"/>
      <c r="AI1294" s="133"/>
      <c r="AJ1294" s="133"/>
      <c r="AK1294" s="133"/>
      <c r="AL1294" s="133"/>
      <c r="AM1294" s="133"/>
      <c r="AN1294" s="133"/>
      <c r="AO1294" s="133"/>
      <c r="AP1294" s="133"/>
      <c r="AQ1294" s="133"/>
      <c r="AR1294" s="133"/>
      <c r="AS1294" s="133"/>
    </row>
    <row r="1295" spans="1:45" s="48" customFormat="1">
      <c r="A1295" s="81" t="s">
        <v>4113</v>
      </c>
      <c r="B1295" s="43" t="s">
        <v>4114</v>
      </c>
      <c r="C1295" s="44">
        <v>56</v>
      </c>
      <c r="D1295" s="79" t="s">
        <v>4115</v>
      </c>
      <c r="E1295" s="127">
        <v>2929</v>
      </c>
      <c r="F1295" s="28">
        <v>2349</v>
      </c>
      <c r="G1295" s="133"/>
      <c r="H1295" s="133"/>
      <c r="I1295" s="133"/>
      <c r="J1295" s="133"/>
      <c r="K1295" s="133"/>
      <c r="L1295" s="133"/>
      <c r="M1295" s="133"/>
      <c r="N1295" s="133"/>
      <c r="O1295" s="133"/>
      <c r="P1295" s="133"/>
      <c r="Q1295" s="133"/>
      <c r="R1295" s="133"/>
      <c r="S1295" s="133"/>
      <c r="T1295" s="133"/>
      <c r="U1295" s="133"/>
      <c r="V1295" s="133"/>
      <c r="W1295" s="133"/>
      <c r="X1295" s="133"/>
      <c r="Y1295" s="133"/>
      <c r="Z1295" s="133"/>
      <c r="AA1295" s="133"/>
      <c r="AB1295" s="133"/>
      <c r="AC1295" s="133"/>
      <c r="AD1295" s="133"/>
      <c r="AE1295" s="133"/>
      <c r="AF1295" s="133"/>
      <c r="AG1295" s="133"/>
      <c r="AH1295" s="133"/>
      <c r="AI1295" s="133"/>
      <c r="AJ1295" s="133"/>
      <c r="AK1295" s="133"/>
      <c r="AL1295" s="133"/>
      <c r="AM1295" s="133"/>
      <c r="AN1295" s="133"/>
      <c r="AO1295" s="133"/>
      <c r="AP1295" s="133"/>
      <c r="AQ1295" s="133"/>
      <c r="AR1295" s="133"/>
      <c r="AS1295" s="133"/>
    </row>
    <row r="1296" spans="1:45" s="48" customFormat="1">
      <c r="A1296" s="81" t="s">
        <v>4116</v>
      </c>
      <c r="B1296" s="43" t="s">
        <v>4117</v>
      </c>
      <c r="C1296" s="44">
        <v>56</v>
      </c>
      <c r="D1296" s="79" t="s">
        <v>4118</v>
      </c>
      <c r="E1296" s="127">
        <v>2929</v>
      </c>
      <c r="F1296" s="28">
        <v>2349</v>
      </c>
      <c r="G1296" s="133"/>
      <c r="H1296" s="133"/>
      <c r="I1296" s="133"/>
      <c r="J1296" s="133"/>
      <c r="K1296" s="133"/>
      <c r="L1296" s="133"/>
      <c r="M1296" s="133"/>
      <c r="N1296" s="133"/>
      <c r="O1296" s="133"/>
      <c r="P1296" s="133"/>
      <c r="Q1296" s="133"/>
      <c r="R1296" s="133"/>
      <c r="S1296" s="133"/>
      <c r="T1296" s="133"/>
      <c r="U1296" s="133"/>
      <c r="V1296" s="133"/>
      <c r="W1296" s="133"/>
      <c r="X1296" s="133"/>
      <c r="Y1296" s="133"/>
      <c r="Z1296" s="133"/>
      <c r="AA1296" s="133"/>
      <c r="AB1296" s="133"/>
      <c r="AC1296" s="133"/>
      <c r="AD1296" s="133"/>
      <c r="AE1296" s="133"/>
      <c r="AF1296" s="133"/>
      <c r="AG1296" s="133"/>
      <c r="AH1296" s="133"/>
      <c r="AI1296" s="133"/>
      <c r="AJ1296" s="133"/>
      <c r="AK1296" s="133"/>
      <c r="AL1296" s="133"/>
      <c r="AM1296" s="133"/>
      <c r="AN1296" s="133"/>
      <c r="AO1296" s="133"/>
      <c r="AP1296" s="133"/>
      <c r="AQ1296" s="133"/>
      <c r="AR1296" s="133"/>
      <c r="AS1296" s="133"/>
    </row>
    <row r="1297" spans="1:45" s="48" customFormat="1">
      <c r="A1297" s="81" t="s">
        <v>4119</v>
      </c>
      <c r="B1297" s="43" t="s">
        <v>4120</v>
      </c>
      <c r="C1297" s="44">
        <v>56</v>
      </c>
      <c r="D1297" s="79" t="s">
        <v>4121</v>
      </c>
      <c r="E1297" s="127">
        <v>2929</v>
      </c>
      <c r="F1297" s="28">
        <v>2349</v>
      </c>
      <c r="G1297" s="133"/>
      <c r="H1297" s="133"/>
      <c r="I1297" s="133"/>
      <c r="J1297" s="133"/>
      <c r="K1297" s="133"/>
      <c r="L1297" s="133"/>
      <c r="M1297" s="133"/>
      <c r="N1297" s="133"/>
      <c r="O1297" s="133"/>
      <c r="P1297" s="133"/>
      <c r="Q1297" s="133"/>
      <c r="R1297" s="133"/>
      <c r="S1297" s="133"/>
      <c r="T1297" s="133"/>
      <c r="U1297" s="133"/>
      <c r="V1297" s="133"/>
      <c r="W1297" s="133"/>
      <c r="X1297" s="133"/>
      <c r="Y1297" s="133"/>
      <c r="Z1297" s="133"/>
      <c r="AA1297" s="133"/>
      <c r="AB1297" s="133"/>
      <c r="AC1297" s="133"/>
      <c r="AD1297" s="133"/>
      <c r="AE1297" s="133"/>
      <c r="AF1297" s="133"/>
      <c r="AG1297" s="133"/>
      <c r="AH1297" s="133"/>
      <c r="AI1297" s="133"/>
      <c r="AJ1297" s="133"/>
      <c r="AK1297" s="133"/>
      <c r="AL1297" s="133"/>
      <c r="AM1297" s="133"/>
      <c r="AN1297" s="133"/>
      <c r="AO1297" s="133"/>
      <c r="AP1297" s="133"/>
      <c r="AQ1297" s="133"/>
      <c r="AR1297" s="133"/>
      <c r="AS1297" s="133"/>
    </row>
    <row r="1298" spans="1:45" s="48" customFormat="1">
      <c r="A1298" s="81" t="s">
        <v>4122</v>
      </c>
      <c r="B1298" s="43" t="s">
        <v>4123</v>
      </c>
      <c r="C1298" s="44">
        <v>56</v>
      </c>
      <c r="D1298" s="79" t="s">
        <v>4124</v>
      </c>
      <c r="E1298" s="127">
        <v>2929</v>
      </c>
      <c r="F1298" s="28">
        <v>2349</v>
      </c>
      <c r="G1298" s="133"/>
      <c r="H1298" s="133"/>
      <c r="I1298" s="133"/>
      <c r="J1298" s="133"/>
      <c r="K1298" s="133"/>
      <c r="L1298" s="133"/>
      <c r="M1298" s="133"/>
      <c r="N1298" s="133"/>
      <c r="O1298" s="133"/>
      <c r="P1298" s="133"/>
      <c r="Q1298" s="133"/>
      <c r="R1298" s="133"/>
      <c r="S1298" s="133"/>
      <c r="T1298" s="133"/>
      <c r="U1298" s="133"/>
      <c r="V1298" s="133"/>
      <c r="W1298" s="133"/>
      <c r="X1298" s="133"/>
      <c r="Y1298" s="133"/>
      <c r="Z1298" s="133"/>
      <c r="AA1298" s="133"/>
      <c r="AB1298" s="133"/>
      <c r="AC1298" s="133"/>
      <c r="AD1298" s="133"/>
      <c r="AE1298" s="133"/>
      <c r="AF1298" s="133"/>
      <c r="AG1298" s="133"/>
      <c r="AH1298" s="133"/>
      <c r="AI1298" s="133"/>
      <c r="AJ1298" s="133"/>
      <c r="AK1298" s="133"/>
      <c r="AL1298" s="133"/>
      <c r="AM1298" s="133"/>
      <c r="AN1298" s="133"/>
      <c r="AO1298" s="133"/>
      <c r="AP1298" s="133"/>
      <c r="AQ1298" s="133"/>
      <c r="AR1298" s="133"/>
      <c r="AS1298" s="133"/>
    </row>
    <row r="1299" spans="1:45" s="48" customFormat="1">
      <c r="A1299" s="81" t="s">
        <v>4125</v>
      </c>
      <c r="B1299" s="43" t="s">
        <v>4126</v>
      </c>
      <c r="C1299" s="44">
        <v>56</v>
      </c>
      <c r="D1299" s="79" t="s">
        <v>4127</v>
      </c>
      <c r="E1299" s="127">
        <v>2929</v>
      </c>
      <c r="F1299" s="28">
        <v>2349</v>
      </c>
      <c r="G1299" s="133"/>
      <c r="H1299" s="133"/>
      <c r="I1299" s="133"/>
      <c r="J1299" s="133"/>
      <c r="K1299" s="133"/>
      <c r="L1299" s="133"/>
      <c r="M1299" s="133"/>
      <c r="N1299" s="133"/>
      <c r="O1299" s="133"/>
      <c r="P1299" s="133"/>
      <c r="Q1299" s="133"/>
      <c r="R1299" s="133"/>
      <c r="S1299" s="133"/>
      <c r="T1299" s="133"/>
      <c r="U1299" s="133"/>
      <c r="V1299" s="133"/>
      <c r="W1299" s="133"/>
      <c r="X1299" s="133"/>
      <c r="Y1299" s="133"/>
      <c r="Z1299" s="133"/>
      <c r="AA1299" s="133"/>
      <c r="AB1299" s="133"/>
      <c r="AC1299" s="133"/>
      <c r="AD1299" s="133"/>
      <c r="AE1299" s="133"/>
      <c r="AF1299" s="133"/>
      <c r="AG1299" s="133"/>
      <c r="AH1299" s="133"/>
      <c r="AI1299" s="133"/>
      <c r="AJ1299" s="133"/>
      <c r="AK1299" s="133"/>
      <c r="AL1299" s="133"/>
      <c r="AM1299" s="133"/>
      <c r="AN1299" s="133"/>
      <c r="AO1299" s="133"/>
      <c r="AP1299" s="133"/>
      <c r="AQ1299" s="133"/>
      <c r="AR1299" s="133"/>
      <c r="AS1299" s="133"/>
    </row>
    <row r="1300" spans="1:45" s="48" customFormat="1">
      <c r="A1300" s="81" t="s">
        <v>4128</v>
      </c>
      <c r="B1300" s="43" t="s">
        <v>4129</v>
      </c>
      <c r="C1300" s="44">
        <v>56</v>
      </c>
      <c r="D1300" s="79" t="s">
        <v>4130</v>
      </c>
      <c r="E1300" s="127">
        <v>2929</v>
      </c>
      <c r="F1300" s="28">
        <v>2349</v>
      </c>
      <c r="G1300" s="133"/>
      <c r="H1300" s="133"/>
      <c r="I1300" s="133"/>
      <c r="J1300" s="133"/>
      <c r="K1300" s="133"/>
      <c r="L1300" s="133"/>
      <c r="M1300" s="133"/>
      <c r="N1300" s="133"/>
      <c r="O1300" s="133"/>
      <c r="P1300" s="133"/>
      <c r="Q1300" s="133"/>
      <c r="R1300" s="133"/>
      <c r="S1300" s="133"/>
      <c r="T1300" s="133"/>
      <c r="U1300" s="133"/>
      <c r="V1300" s="133"/>
      <c r="W1300" s="133"/>
      <c r="X1300" s="133"/>
      <c r="Y1300" s="133"/>
      <c r="Z1300" s="133"/>
      <c r="AA1300" s="133"/>
      <c r="AB1300" s="133"/>
      <c r="AC1300" s="133"/>
      <c r="AD1300" s="133"/>
      <c r="AE1300" s="133"/>
      <c r="AF1300" s="133"/>
      <c r="AG1300" s="133"/>
      <c r="AH1300" s="133"/>
      <c r="AI1300" s="133"/>
      <c r="AJ1300" s="133"/>
      <c r="AK1300" s="133"/>
      <c r="AL1300" s="133"/>
      <c r="AM1300" s="133"/>
      <c r="AN1300" s="133"/>
      <c r="AO1300" s="133"/>
      <c r="AP1300" s="133"/>
      <c r="AQ1300" s="133"/>
      <c r="AR1300" s="133"/>
      <c r="AS1300" s="133"/>
    </row>
    <row r="1301" spans="1:45" s="48" customFormat="1">
      <c r="A1301" s="81" t="s">
        <v>4131</v>
      </c>
      <c r="B1301" s="43" t="s">
        <v>4132</v>
      </c>
      <c r="C1301" s="44">
        <v>56</v>
      </c>
      <c r="D1301" s="79" t="s">
        <v>4133</v>
      </c>
      <c r="E1301" s="127">
        <v>2929</v>
      </c>
      <c r="F1301" s="28">
        <v>2349</v>
      </c>
      <c r="G1301" s="133"/>
      <c r="H1301" s="133"/>
      <c r="I1301" s="133"/>
      <c r="J1301" s="133"/>
      <c r="K1301" s="133"/>
      <c r="L1301" s="133"/>
      <c r="M1301" s="133"/>
      <c r="N1301" s="133"/>
      <c r="O1301" s="133"/>
      <c r="P1301" s="133"/>
      <c r="Q1301" s="133"/>
      <c r="R1301" s="133"/>
      <c r="S1301" s="133"/>
      <c r="T1301" s="133"/>
      <c r="U1301" s="133"/>
      <c r="V1301" s="133"/>
      <c r="W1301" s="133"/>
      <c r="X1301" s="133"/>
      <c r="Y1301" s="133"/>
      <c r="Z1301" s="133"/>
      <c r="AA1301" s="133"/>
      <c r="AB1301" s="133"/>
      <c r="AC1301" s="133"/>
      <c r="AD1301" s="133"/>
      <c r="AE1301" s="133"/>
      <c r="AF1301" s="133"/>
      <c r="AG1301" s="133"/>
      <c r="AH1301" s="133"/>
      <c r="AI1301" s="133"/>
      <c r="AJ1301" s="133"/>
      <c r="AK1301" s="133"/>
      <c r="AL1301" s="133"/>
      <c r="AM1301" s="133"/>
      <c r="AN1301" s="133"/>
      <c r="AO1301" s="133"/>
      <c r="AP1301" s="133"/>
      <c r="AQ1301" s="133"/>
      <c r="AR1301" s="133"/>
      <c r="AS1301" s="133"/>
    </row>
    <row r="1302" spans="1:45" s="48" customFormat="1">
      <c r="A1302" s="81" t="s">
        <v>4134</v>
      </c>
      <c r="B1302" s="43" t="s">
        <v>4135</v>
      </c>
      <c r="C1302" s="44">
        <v>56</v>
      </c>
      <c r="D1302" s="79" t="s">
        <v>4136</v>
      </c>
      <c r="E1302" s="127">
        <v>2929</v>
      </c>
      <c r="F1302" s="28">
        <v>2349</v>
      </c>
      <c r="G1302" s="133"/>
      <c r="H1302" s="133"/>
      <c r="I1302" s="133"/>
      <c r="J1302" s="133"/>
      <c r="K1302" s="133"/>
      <c r="L1302" s="133"/>
      <c r="M1302" s="133"/>
      <c r="N1302" s="133"/>
      <c r="O1302" s="133"/>
      <c r="P1302" s="133"/>
      <c r="Q1302" s="133"/>
      <c r="R1302" s="133"/>
      <c r="S1302" s="133"/>
      <c r="T1302" s="133"/>
      <c r="U1302" s="133"/>
      <c r="V1302" s="133"/>
      <c r="W1302" s="133"/>
      <c r="X1302" s="133"/>
      <c r="Y1302" s="133"/>
      <c r="Z1302" s="133"/>
      <c r="AA1302" s="133"/>
      <c r="AB1302" s="133"/>
      <c r="AC1302" s="133"/>
      <c r="AD1302" s="133"/>
      <c r="AE1302" s="133"/>
      <c r="AF1302" s="133"/>
      <c r="AG1302" s="133"/>
      <c r="AH1302" s="133"/>
      <c r="AI1302" s="133"/>
      <c r="AJ1302" s="133"/>
      <c r="AK1302" s="133"/>
      <c r="AL1302" s="133"/>
      <c r="AM1302" s="133"/>
      <c r="AN1302" s="133"/>
      <c r="AO1302" s="133"/>
      <c r="AP1302" s="133"/>
      <c r="AQ1302" s="133"/>
      <c r="AR1302" s="133"/>
      <c r="AS1302" s="133"/>
    </row>
    <row r="1303" spans="1:45" s="48" customFormat="1">
      <c r="A1303" s="81" t="s">
        <v>4137</v>
      </c>
      <c r="B1303" s="43" t="s">
        <v>4138</v>
      </c>
      <c r="C1303" s="44">
        <v>56</v>
      </c>
      <c r="D1303" s="79" t="s">
        <v>4139</v>
      </c>
      <c r="E1303" s="127">
        <v>2929</v>
      </c>
      <c r="F1303" s="28">
        <v>2349</v>
      </c>
      <c r="G1303" s="133"/>
      <c r="H1303" s="133"/>
      <c r="I1303" s="133"/>
      <c r="J1303" s="133"/>
      <c r="K1303" s="133"/>
      <c r="L1303" s="133"/>
      <c r="M1303" s="133"/>
      <c r="N1303" s="133"/>
      <c r="O1303" s="133"/>
      <c r="P1303" s="133"/>
      <c r="Q1303" s="133"/>
      <c r="R1303" s="133"/>
      <c r="S1303" s="133"/>
      <c r="T1303" s="133"/>
      <c r="U1303" s="133"/>
      <c r="V1303" s="133"/>
      <c r="W1303" s="133"/>
      <c r="X1303" s="133"/>
      <c r="Y1303" s="133"/>
      <c r="Z1303" s="133"/>
      <c r="AA1303" s="133"/>
      <c r="AB1303" s="133"/>
      <c r="AC1303" s="133"/>
      <c r="AD1303" s="133"/>
      <c r="AE1303" s="133"/>
      <c r="AF1303" s="133"/>
      <c r="AG1303" s="133"/>
      <c r="AH1303" s="133"/>
      <c r="AI1303" s="133"/>
      <c r="AJ1303" s="133"/>
      <c r="AK1303" s="133"/>
      <c r="AL1303" s="133"/>
      <c r="AM1303" s="133"/>
      <c r="AN1303" s="133"/>
      <c r="AO1303" s="133"/>
      <c r="AP1303" s="133"/>
      <c r="AQ1303" s="133"/>
      <c r="AR1303" s="133"/>
      <c r="AS1303" s="133"/>
    </row>
    <row r="1304" spans="1:45" s="48" customFormat="1">
      <c r="A1304" s="81" t="s">
        <v>4140</v>
      </c>
      <c r="B1304" s="43" t="s">
        <v>4141</v>
      </c>
      <c r="C1304" s="44">
        <v>56</v>
      </c>
      <c r="D1304" s="79" t="s">
        <v>4142</v>
      </c>
      <c r="E1304" s="127">
        <v>2929</v>
      </c>
      <c r="F1304" s="28">
        <v>2349</v>
      </c>
      <c r="G1304" s="133"/>
      <c r="H1304" s="133"/>
      <c r="I1304" s="133"/>
      <c r="J1304" s="133"/>
      <c r="K1304" s="133"/>
      <c r="L1304" s="133"/>
      <c r="M1304" s="133"/>
      <c r="N1304" s="133"/>
      <c r="O1304" s="133"/>
      <c r="P1304" s="133"/>
      <c r="Q1304" s="133"/>
      <c r="R1304" s="133"/>
      <c r="S1304" s="133"/>
      <c r="T1304" s="133"/>
      <c r="U1304" s="133"/>
      <c r="V1304" s="133"/>
      <c r="W1304" s="133"/>
      <c r="X1304" s="133"/>
      <c r="Y1304" s="133"/>
      <c r="Z1304" s="133"/>
      <c r="AA1304" s="133"/>
      <c r="AB1304" s="133"/>
      <c r="AC1304" s="133"/>
      <c r="AD1304" s="133"/>
      <c r="AE1304" s="133"/>
      <c r="AF1304" s="133"/>
      <c r="AG1304" s="133"/>
      <c r="AH1304" s="133"/>
      <c r="AI1304" s="133"/>
      <c r="AJ1304" s="133"/>
      <c r="AK1304" s="133"/>
      <c r="AL1304" s="133"/>
      <c r="AM1304" s="133"/>
      <c r="AN1304" s="133"/>
      <c r="AO1304" s="133"/>
      <c r="AP1304" s="133"/>
      <c r="AQ1304" s="133"/>
      <c r="AR1304" s="133"/>
      <c r="AS1304" s="133"/>
    </row>
    <row r="1305" spans="1:45" s="48" customFormat="1">
      <c r="A1305" s="81" t="s">
        <v>4143</v>
      </c>
      <c r="B1305" s="43" t="s">
        <v>4144</v>
      </c>
      <c r="C1305" s="44">
        <v>56</v>
      </c>
      <c r="D1305" s="79" t="s">
        <v>4145</v>
      </c>
      <c r="E1305" s="127">
        <v>2929</v>
      </c>
      <c r="F1305" s="28">
        <v>2349</v>
      </c>
      <c r="G1305" s="133"/>
      <c r="H1305" s="133"/>
      <c r="I1305" s="133"/>
      <c r="J1305" s="133"/>
      <c r="K1305" s="133"/>
      <c r="L1305" s="133"/>
      <c r="M1305" s="133"/>
      <c r="N1305" s="133"/>
      <c r="O1305" s="133"/>
      <c r="P1305" s="133"/>
      <c r="Q1305" s="133"/>
      <c r="R1305" s="133"/>
      <c r="S1305" s="133"/>
      <c r="T1305" s="133"/>
      <c r="U1305" s="133"/>
      <c r="V1305" s="133"/>
      <c r="W1305" s="133"/>
      <c r="X1305" s="133"/>
      <c r="Y1305" s="133"/>
      <c r="Z1305" s="133"/>
      <c r="AA1305" s="133"/>
      <c r="AB1305" s="133"/>
      <c r="AC1305" s="133"/>
      <c r="AD1305" s="133"/>
      <c r="AE1305" s="133"/>
      <c r="AF1305" s="133"/>
      <c r="AG1305" s="133"/>
      <c r="AH1305" s="133"/>
      <c r="AI1305" s="133"/>
      <c r="AJ1305" s="133"/>
      <c r="AK1305" s="133"/>
      <c r="AL1305" s="133"/>
      <c r="AM1305" s="133"/>
      <c r="AN1305" s="133"/>
      <c r="AO1305" s="133"/>
      <c r="AP1305" s="133"/>
      <c r="AQ1305" s="133"/>
      <c r="AR1305" s="133"/>
      <c r="AS1305" s="133"/>
    </row>
    <row r="1306" spans="1:45" s="48" customFormat="1">
      <c r="A1306" s="81" t="s">
        <v>4146</v>
      </c>
      <c r="B1306" s="43" t="s">
        <v>4147</v>
      </c>
      <c r="C1306" s="44">
        <v>56</v>
      </c>
      <c r="D1306" s="79" t="s">
        <v>4148</v>
      </c>
      <c r="E1306" s="127">
        <v>2929</v>
      </c>
      <c r="F1306" s="28">
        <v>2349</v>
      </c>
      <c r="G1306" s="133"/>
      <c r="H1306" s="133"/>
      <c r="I1306" s="133"/>
      <c r="J1306" s="133"/>
      <c r="K1306" s="133"/>
      <c r="L1306" s="133"/>
      <c r="M1306" s="133"/>
      <c r="N1306" s="133"/>
      <c r="O1306" s="133"/>
      <c r="P1306" s="133"/>
      <c r="Q1306" s="133"/>
      <c r="R1306" s="133"/>
      <c r="S1306" s="133"/>
      <c r="T1306" s="133"/>
      <c r="U1306" s="133"/>
      <c r="V1306" s="133"/>
      <c r="W1306" s="133"/>
      <c r="X1306" s="133"/>
      <c r="Y1306" s="133"/>
      <c r="Z1306" s="133"/>
      <c r="AA1306" s="133"/>
      <c r="AB1306" s="133"/>
      <c r="AC1306" s="133"/>
      <c r="AD1306" s="133"/>
      <c r="AE1306" s="133"/>
      <c r="AF1306" s="133"/>
      <c r="AG1306" s="133"/>
      <c r="AH1306" s="133"/>
      <c r="AI1306" s="133"/>
      <c r="AJ1306" s="133"/>
      <c r="AK1306" s="133"/>
      <c r="AL1306" s="133"/>
      <c r="AM1306" s="133"/>
      <c r="AN1306" s="133"/>
      <c r="AO1306" s="133"/>
      <c r="AP1306" s="133"/>
      <c r="AQ1306" s="133"/>
      <c r="AR1306" s="133"/>
      <c r="AS1306" s="133"/>
    </row>
    <row r="1307" spans="1:45" s="46" customFormat="1" ht="12.75" customHeight="1">
      <c r="A1307" s="81" t="s">
        <v>4149</v>
      </c>
      <c r="B1307" s="43" t="s">
        <v>4150</v>
      </c>
      <c r="C1307" s="44">
        <v>60</v>
      </c>
      <c r="D1307" s="41" t="s">
        <v>4151</v>
      </c>
      <c r="E1307" s="127">
        <v>1769</v>
      </c>
      <c r="F1307" s="28">
        <v>1419</v>
      </c>
      <c r="G1307" s="131"/>
      <c r="H1307" s="131"/>
      <c r="I1307" s="131"/>
      <c r="J1307" s="131"/>
      <c r="K1307" s="131"/>
      <c r="L1307" s="131"/>
      <c r="M1307" s="131"/>
      <c r="N1307" s="131"/>
      <c r="O1307" s="131"/>
      <c r="P1307" s="131"/>
      <c r="Q1307" s="131"/>
      <c r="R1307" s="131"/>
      <c r="S1307" s="131"/>
      <c r="T1307" s="131"/>
      <c r="U1307" s="131"/>
      <c r="V1307" s="131"/>
      <c r="W1307" s="131"/>
      <c r="X1307" s="131"/>
      <c r="Y1307" s="131"/>
      <c r="Z1307" s="131"/>
      <c r="AA1307" s="131"/>
      <c r="AB1307" s="131"/>
      <c r="AC1307" s="131"/>
      <c r="AD1307" s="131"/>
      <c r="AE1307" s="131"/>
      <c r="AF1307" s="131"/>
      <c r="AG1307" s="131"/>
      <c r="AH1307" s="131"/>
      <c r="AI1307" s="131"/>
      <c r="AJ1307" s="131"/>
      <c r="AK1307" s="131"/>
      <c r="AL1307" s="131"/>
      <c r="AM1307" s="131"/>
      <c r="AN1307" s="131"/>
      <c r="AO1307" s="131"/>
      <c r="AP1307" s="131"/>
      <c r="AQ1307" s="131"/>
      <c r="AR1307" s="131"/>
      <c r="AS1307" s="131"/>
    </row>
    <row r="1308" spans="1:45" s="46" customFormat="1" ht="12.75" customHeight="1">
      <c r="A1308" s="81" t="s">
        <v>4152</v>
      </c>
      <c r="B1308" s="43" t="s">
        <v>4153</v>
      </c>
      <c r="C1308" s="44">
        <v>60</v>
      </c>
      <c r="D1308" s="41" t="s">
        <v>4154</v>
      </c>
      <c r="E1308" s="127">
        <v>3169</v>
      </c>
      <c r="F1308" s="28">
        <v>2539</v>
      </c>
      <c r="G1308" s="131"/>
      <c r="H1308" s="131"/>
      <c r="I1308" s="131"/>
      <c r="J1308" s="131"/>
      <c r="K1308" s="131"/>
      <c r="L1308" s="131"/>
      <c r="M1308" s="131"/>
      <c r="N1308" s="131"/>
      <c r="O1308" s="131"/>
      <c r="P1308" s="131"/>
      <c r="Q1308" s="131"/>
      <c r="R1308" s="131"/>
      <c r="S1308" s="131"/>
      <c r="T1308" s="131"/>
      <c r="U1308" s="131"/>
      <c r="V1308" s="131"/>
      <c r="W1308" s="131"/>
      <c r="X1308" s="131"/>
      <c r="Y1308" s="131"/>
      <c r="Z1308" s="131"/>
      <c r="AA1308" s="131"/>
      <c r="AB1308" s="131"/>
      <c r="AC1308" s="131"/>
      <c r="AD1308" s="131"/>
      <c r="AE1308" s="131"/>
      <c r="AF1308" s="131"/>
      <c r="AG1308" s="131"/>
      <c r="AH1308" s="131"/>
      <c r="AI1308" s="131"/>
      <c r="AJ1308" s="131"/>
      <c r="AK1308" s="131"/>
      <c r="AL1308" s="131"/>
      <c r="AM1308" s="131"/>
      <c r="AN1308" s="131"/>
      <c r="AO1308" s="131"/>
      <c r="AP1308" s="131"/>
      <c r="AQ1308" s="131"/>
      <c r="AR1308" s="131"/>
      <c r="AS1308" s="131"/>
    </row>
    <row r="1309" spans="1:45" s="48" customFormat="1">
      <c r="A1309" s="81" t="s">
        <v>4155</v>
      </c>
      <c r="B1309" s="43" t="s">
        <v>4156</v>
      </c>
      <c r="C1309" s="44">
        <v>60</v>
      </c>
      <c r="D1309" s="79" t="s">
        <v>4157</v>
      </c>
      <c r="E1309" s="127">
        <v>3169</v>
      </c>
      <c r="F1309" s="28">
        <v>2539</v>
      </c>
      <c r="G1309" s="133"/>
      <c r="H1309" s="133"/>
      <c r="I1309" s="133"/>
      <c r="J1309" s="133"/>
      <c r="K1309" s="133"/>
      <c r="L1309" s="133"/>
      <c r="M1309" s="133"/>
      <c r="N1309" s="133"/>
      <c r="O1309" s="133"/>
      <c r="P1309" s="133"/>
      <c r="Q1309" s="133"/>
      <c r="R1309" s="133"/>
      <c r="S1309" s="133"/>
      <c r="T1309" s="133"/>
      <c r="U1309" s="133"/>
      <c r="V1309" s="133"/>
      <c r="W1309" s="133"/>
      <c r="X1309" s="133"/>
      <c r="Y1309" s="133"/>
      <c r="Z1309" s="133"/>
      <c r="AA1309" s="133"/>
      <c r="AB1309" s="133"/>
      <c r="AC1309" s="133"/>
      <c r="AD1309" s="133"/>
      <c r="AE1309" s="133"/>
      <c r="AF1309" s="133"/>
      <c r="AG1309" s="133"/>
      <c r="AH1309" s="133"/>
      <c r="AI1309" s="133"/>
      <c r="AJ1309" s="133"/>
      <c r="AK1309" s="133"/>
      <c r="AL1309" s="133"/>
      <c r="AM1309" s="133"/>
      <c r="AN1309" s="133"/>
      <c r="AO1309" s="133"/>
      <c r="AP1309" s="133"/>
      <c r="AQ1309" s="133"/>
      <c r="AR1309" s="133"/>
      <c r="AS1309" s="133"/>
    </row>
    <row r="1310" spans="1:45" s="48" customFormat="1">
      <c r="A1310" s="81" t="s">
        <v>4158</v>
      </c>
      <c r="B1310" s="43" t="s">
        <v>4159</v>
      </c>
      <c r="C1310" s="44">
        <v>60</v>
      </c>
      <c r="D1310" s="79" t="s">
        <v>4160</v>
      </c>
      <c r="E1310" s="127">
        <v>3169</v>
      </c>
      <c r="F1310" s="28">
        <v>2539</v>
      </c>
      <c r="G1310" s="133"/>
      <c r="H1310" s="133"/>
      <c r="I1310" s="133"/>
      <c r="J1310" s="133"/>
      <c r="K1310" s="133"/>
      <c r="L1310" s="133"/>
      <c r="M1310" s="133"/>
      <c r="N1310" s="133"/>
      <c r="O1310" s="133"/>
      <c r="P1310" s="133"/>
      <c r="Q1310" s="133"/>
      <c r="R1310" s="133"/>
      <c r="S1310" s="133"/>
      <c r="T1310" s="133"/>
      <c r="U1310" s="133"/>
      <c r="V1310" s="133"/>
      <c r="W1310" s="133"/>
      <c r="X1310" s="133"/>
      <c r="Y1310" s="133"/>
      <c r="Z1310" s="133"/>
      <c r="AA1310" s="133"/>
      <c r="AB1310" s="133"/>
      <c r="AC1310" s="133"/>
      <c r="AD1310" s="133"/>
      <c r="AE1310" s="133"/>
      <c r="AF1310" s="133"/>
      <c r="AG1310" s="133"/>
      <c r="AH1310" s="133"/>
      <c r="AI1310" s="133"/>
      <c r="AJ1310" s="133"/>
      <c r="AK1310" s="133"/>
      <c r="AL1310" s="133"/>
      <c r="AM1310" s="133"/>
      <c r="AN1310" s="133"/>
      <c r="AO1310" s="133"/>
      <c r="AP1310" s="133"/>
      <c r="AQ1310" s="133"/>
      <c r="AR1310" s="133"/>
      <c r="AS1310" s="133"/>
    </row>
    <row r="1311" spans="1:45" s="48" customFormat="1">
      <c r="A1311" s="81" t="s">
        <v>4161</v>
      </c>
      <c r="B1311" s="43" t="s">
        <v>4162</v>
      </c>
      <c r="C1311" s="44">
        <v>60</v>
      </c>
      <c r="D1311" s="79" t="s">
        <v>4163</v>
      </c>
      <c r="E1311" s="127">
        <v>3169</v>
      </c>
      <c r="F1311" s="28">
        <v>2539</v>
      </c>
      <c r="G1311" s="133"/>
      <c r="H1311" s="133"/>
      <c r="I1311" s="133"/>
      <c r="J1311" s="133"/>
      <c r="K1311" s="133"/>
      <c r="L1311" s="133"/>
      <c r="M1311" s="133"/>
      <c r="N1311" s="133"/>
      <c r="O1311" s="133"/>
      <c r="P1311" s="133"/>
      <c r="Q1311" s="133"/>
      <c r="R1311" s="133"/>
      <c r="S1311" s="133"/>
      <c r="T1311" s="133"/>
      <c r="U1311" s="133"/>
      <c r="V1311" s="133"/>
      <c r="W1311" s="133"/>
      <c r="X1311" s="133"/>
      <c r="Y1311" s="133"/>
      <c r="Z1311" s="133"/>
      <c r="AA1311" s="133"/>
      <c r="AB1311" s="133"/>
      <c r="AC1311" s="133"/>
      <c r="AD1311" s="133"/>
      <c r="AE1311" s="133"/>
      <c r="AF1311" s="133"/>
      <c r="AG1311" s="133"/>
      <c r="AH1311" s="133"/>
      <c r="AI1311" s="133"/>
      <c r="AJ1311" s="133"/>
      <c r="AK1311" s="133"/>
      <c r="AL1311" s="133"/>
      <c r="AM1311" s="133"/>
      <c r="AN1311" s="133"/>
      <c r="AO1311" s="133"/>
      <c r="AP1311" s="133"/>
      <c r="AQ1311" s="133"/>
      <c r="AR1311" s="133"/>
      <c r="AS1311" s="133"/>
    </row>
    <row r="1312" spans="1:45" s="48" customFormat="1">
      <c r="A1312" s="81" t="s">
        <v>4164</v>
      </c>
      <c r="B1312" s="43" t="s">
        <v>4165</v>
      </c>
      <c r="C1312" s="44">
        <v>60</v>
      </c>
      <c r="D1312" s="79" t="s">
        <v>4166</v>
      </c>
      <c r="E1312" s="127">
        <v>3169</v>
      </c>
      <c r="F1312" s="28">
        <v>2539</v>
      </c>
      <c r="G1312" s="133"/>
      <c r="H1312" s="133"/>
      <c r="I1312" s="133"/>
      <c r="J1312" s="133"/>
      <c r="K1312" s="133"/>
      <c r="L1312" s="133"/>
      <c r="M1312" s="133"/>
      <c r="N1312" s="133"/>
      <c r="O1312" s="133"/>
      <c r="P1312" s="133"/>
      <c r="Q1312" s="133"/>
      <c r="R1312" s="133"/>
      <c r="S1312" s="133"/>
      <c r="T1312" s="133"/>
      <c r="U1312" s="133"/>
      <c r="V1312" s="133"/>
      <c r="W1312" s="133"/>
      <c r="X1312" s="133"/>
      <c r="Y1312" s="133"/>
      <c r="Z1312" s="133"/>
      <c r="AA1312" s="133"/>
      <c r="AB1312" s="133"/>
      <c r="AC1312" s="133"/>
      <c r="AD1312" s="133"/>
      <c r="AE1312" s="133"/>
      <c r="AF1312" s="133"/>
      <c r="AG1312" s="133"/>
      <c r="AH1312" s="133"/>
      <c r="AI1312" s="133"/>
      <c r="AJ1312" s="133"/>
      <c r="AK1312" s="133"/>
      <c r="AL1312" s="133"/>
      <c r="AM1312" s="133"/>
      <c r="AN1312" s="133"/>
      <c r="AO1312" s="133"/>
      <c r="AP1312" s="133"/>
      <c r="AQ1312" s="133"/>
      <c r="AR1312" s="133"/>
      <c r="AS1312" s="133"/>
    </row>
    <row r="1313" spans="1:45" s="48" customFormat="1">
      <c r="A1313" s="81" t="s">
        <v>4167</v>
      </c>
      <c r="B1313" s="43" t="s">
        <v>4168</v>
      </c>
      <c r="C1313" s="44">
        <v>60</v>
      </c>
      <c r="D1313" s="79" t="s">
        <v>4169</v>
      </c>
      <c r="E1313" s="127">
        <v>3169</v>
      </c>
      <c r="F1313" s="28">
        <v>2539</v>
      </c>
      <c r="G1313" s="133"/>
      <c r="H1313" s="133"/>
      <c r="I1313" s="133"/>
      <c r="J1313" s="133"/>
      <c r="K1313" s="133"/>
      <c r="L1313" s="133"/>
      <c r="M1313" s="133"/>
      <c r="N1313" s="133"/>
      <c r="O1313" s="133"/>
      <c r="P1313" s="133"/>
      <c r="Q1313" s="133"/>
      <c r="R1313" s="133"/>
      <c r="S1313" s="133"/>
      <c r="T1313" s="133"/>
      <c r="U1313" s="133"/>
      <c r="V1313" s="133"/>
      <c r="W1313" s="133"/>
      <c r="X1313" s="133"/>
      <c r="Y1313" s="133"/>
      <c r="Z1313" s="133"/>
      <c r="AA1313" s="133"/>
      <c r="AB1313" s="133"/>
      <c r="AC1313" s="133"/>
      <c r="AD1313" s="133"/>
      <c r="AE1313" s="133"/>
      <c r="AF1313" s="133"/>
      <c r="AG1313" s="133"/>
      <c r="AH1313" s="133"/>
      <c r="AI1313" s="133"/>
      <c r="AJ1313" s="133"/>
      <c r="AK1313" s="133"/>
      <c r="AL1313" s="133"/>
      <c r="AM1313" s="133"/>
      <c r="AN1313" s="133"/>
      <c r="AO1313" s="133"/>
      <c r="AP1313" s="133"/>
      <c r="AQ1313" s="133"/>
      <c r="AR1313" s="133"/>
      <c r="AS1313" s="133"/>
    </row>
    <row r="1314" spans="1:45" s="48" customFormat="1">
      <c r="A1314" s="81" t="s">
        <v>4170</v>
      </c>
      <c r="B1314" s="43" t="s">
        <v>4171</v>
      </c>
      <c r="C1314" s="44">
        <v>60</v>
      </c>
      <c r="D1314" s="79" t="s">
        <v>4172</v>
      </c>
      <c r="E1314" s="127">
        <v>3169</v>
      </c>
      <c r="F1314" s="28">
        <v>2539</v>
      </c>
      <c r="G1314" s="133"/>
      <c r="H1314" s="133"/>
      <c r="I1314" s="133"/>
      <c r="J1314" s="133"/>
      <c r="K1314" s="133"/>
      <c r="L1314" s="133"/>
      <c r="M1314" s="133"/>
      <c r="N1314" s="133"/>
      <c r="O1314" s="133"/>
      <c r="P1314" s="133"/>
      <c r="Q1314" s="133"/>
      <c r="R1314" s="133"/>
      <c r="S1314" s="133"/>
      <c r="T1314" s="133"/>
      <c r="U1314" s="133"/>
      <c r="V1314" s="133"/>
      <c r="W1314" s="133"/>
      <c r="X1314" s="133"/>
      <c r="Y1314" s="133"/>
      <c r="Z1314" s="133"/>
      <c r="AA1314" s="133"/>
      <c r="AB1314" s="133"/>
      <c r="AC1314" s="133"/>
      <c r="AD1314" s="133"/>
      <c r="AE1314" s="133"/>
      <c r="AF1314" s="133"/>
      <c r="AG1314" s="133"/>
      <c r="AH1314" s="133"/>
      <c r="AI1314" s="133"/>
      <c r="AJ1314" s="133"/>
      <c r="AK1314" s="133"/>
      <c r="AL1314" s="133"/>
      <c r="AM1314" s="133"/>
      <c r="AN1314" s="133"/>
      <c r="AO1314" s="133"/>
      <c r="AP1314" s="133"/>
      <c r="AQ1314" s="133"/>
      <c r="AR1314" s="133"/>
      <c r="AS1314" s="133"/>
    </row>
    <row r="1315" spans="1:45" s="48" customFormat="1">
      <c r="A1315" s="81" t="s">
        <v>4173</v>
      </c>
      <c r="B1315" s="43" t="s">
        <v>4174</v>
      </c>
      <c r="C1315" s="44">
        <v>60</v>
      </c>
      <c r="D1315" s="79" t="s">
        <v>4175</v>
      </c>
      <c r="E1315" s="127">
        <v>3169</v>
      </c>
      <c r="F1315" s="28">
        <v>2539</v>
      </c>
      <c r="G1315" s="133"/>
      <c r="H1315" s="133"/>
      <c r="I1315" s="133"/>
      <c r="J1315" s="133"/>
      <c r="K1315" s="133"/>
      <c r="L1315" s="133"/>
      <c r="M1315" s="133"/>
      <c r="N1315" s="133"/>
      <c r="O1315" s="133"/>
      <c r="P1315" s="133"/>
      <c r="Q1315" s="133"/>
      <c r="R1315" s="133"/>
      <c r="S1315" s="133"/>
      <c r="T1315" s="133"/>
      <c r="U1315" s="133"/>
      <c r="V1315" s="133"/>
      <c r="W1315" s="133"/>
      <c r="X1315" s="133"/>
      <c r="Y1315" s="133"/>
      <c r="Z1315" s="133"/>
      <c r="AA1315" s="133"/>
      <c r="AB1315" s="133"/>
      <c r="AC1315" s="133"/>
      <c r="AD1315" s="133"/>
      <c r="AE1315" s="133"/>
      <c r="AF1315" s="133"/>
      <c r="AG1315" s="133"/>
      <c r="AH1315" s="133"/>
      <c r="AI1315" s="133"/>
      <c r="AJ1315" s="133"/>
      <c r="AK1315" s="133"/>
      <c r="AL1315" s="133"/>
      <c r="AM1315" s="133"/>
      <c r="AN1315" s="133"/>
      <c r="AO1315" s="133"/>
      <c r="AP1315" s="133"/>
      <c r="AQ1315" s="133"/>
      <c r="AR1315" s="133"/>
      <c r="AS1315" s="133"/>
    </row>
    <row r="1316" spans="1:45" s="48" customFormat="1">
      <c r="A1316" s="81" t="s">
        <v>4176</v>
      </c>
      <c r="B1316" s="43" t="s">
        <v>4177</v>
      </c>
      <c r="C1316" s="44">
        <v>60</v>
      </c>
      <c r="D1316" s="79" t="s">
        <v>4178</v>
      </c>
      <c r="E1316" s="127">
        <v>3169</v>
      </c>
      <c r="F1316" s="28">
        <v>2539</v>
      </c>
      <c r="G1316" s="133"/>
      <c r="H1316" s="133"/>
      <c r="I1316" s="133"/>
      <c r="J1316" s="133"/>
      <c r="K1316" s="133"/>
      <c r="L1316" s="133"/>
      <c r="M1316" s="133"/>
      <c r="N1316" s="133"/>
      <c r="O1316" s="133"/>
      <c r="P1316" s="133"/>
      <c r="Q1316" s="133"/>
      <c r="R1316" s="133"/>
      <c r="S1316" s="133"/>
      <c r="T1316" s="133"/>
      <c r="U1316" s="133"/>
      <c r="V1316" s="133"/>
      <c r="W1316" s="133"/>
      <c r="X1316" s="133"/>
      <c r="Y1316" s="133"/>
      <c r="Z1316" s="133"/>
      <c r="AA1316" s="133"/>
      <c r="AB1316" s="133"/>
      <c r="AC1316" s="133"/>
      <c r="AD1316" s="133"/>
      <c r="AE1316" s="133"/>
      <c r="AF1316" s="133"/>
      <c r="AG1316" s="133"/>
      <c r="AH1316" s="133"/>
      <c r="AI1316" s="133"/>
      <c r="AJ1316" s="133"/>
      <c r="AK1316" s="133"/>
      <c r="AL1316" s="133"/>
      <c r="AM1316" s="133"/>
      <c r="AN1316" s="133"/>
      <c r="AO1316" s="133"/>
      <c r="AP1316" s="133"/>
      <c r="AQ1316" s="133"/>
      <c r="AR1316" s="133"/>
      <c r="AS1316" s="133"/>
    </row>
    <row r="1317" spans="1:45" s="48" customFormat="1">
      <c r="A1317" s="80" t="s">
        <v>4179</v>
      </c>
      <c r="B1317" s="38" t="s">
        <v>4180</v>
      </c>
      <c r="C1317" s="39">
        <v>60</v>
      </c>
      <c r="D1317" s="82" t="s">
        <v>4181</v>
      </c>
      <c r="E1317" s="127">
        <v>3169</v>
      </c>
      <c r="F1317" s="28">
        <v>2539</v>
      </c>
      <c r="G1317" s="133"/>
      <c r="H1317" s="133"/>
      <c r="I1317" s="133"/>
      <c r="J1317" s="133"/>
      <c r="K1317" s="133"/>
      <c r="L1317" s="133"/>
      <c r="M1317" s="133"/>
      <c r="N1317" s="133"/>
      <c r="O1317" s="133"/>
      <c r="P1317" s="133"/>
      <c r="Q1317" s="133"/>
      <c r="R1317" s="133"/>
      <c r="S1317" s="133"/>
      <c r="T1317" s="133"/>
      <c r="U1317" s="133"/>
      <c r="V1317" s="133"/>
      <c r="W1317" s="133"/>
      <c r="X1317" s="133"/>
      <c r="Y1317" s="133"/>
      <c r="Z1317" s="133"/>
      <c r="AA1317" s="133"/>
      <c r="AB1317" s="133"/>
      <c r="AC1317" s="133"/>
      <c r="AD1317" s="133"/>
      <c r="AE1317" s="133"/>
      <c r="AF1317" s="133"/>
      <c r="AG1317" s="133"/>
      <c r="AH1317" s="133"/>
      <c r="AI1317" s="133"/>
      <c r="AJ1317" s="133"/>
      <c r="AK1317" s="133"/>
      <c r="AL1317" s="133"/>
      <c r="AM1317" s="133"/>
      <c r="AN1317" s="133"/>
      <c r="AO1317" s="133"/>
      <c r="AP1317" s="133"/>
      <c r="AQ1317" s="133"/>
      <c r="AR1317" s="133"/>
      <c r="AS1317" s="133"/>
    </row>
    <row r="1318" spans="1:45" s="48" customFormat="1">
      <c r="A1318" s="80" t="s">
        <v>4182</v>
      </c>
      <c r="B1318" s="38" t="s">
        <v>4183</v>
      </c>
      <c r="C1318" s="39">
        <v>60</v>
      </c>
      <c r="D1318" s="82" t="s">
        <v>4184</v>
      </c>
      <c r="E1318" s="127">
        <v>3169</v>
      </c>
      <c r="F1318" s="28">
        <v>2539</v>
      </c>
      <c r="G1318" s="133"/>
      <c r="H1318" s="133"/>
      <c r="I1318" s="133"/>
      <c r="J1318" s="133"/>
      <c r="K1318" s="133"/>
      <c r="L1318" s="133"/>
      <c r="M1318" s="133"/>
      <c r="N1318" s="133"/>
      <c r="O1318" s="133"/>
      <c r="P1318" s="133"/>
      <c r="Q1318" s="133"/>
      <c r="R1318" s="133"/>
      <c r="S1318" s="133"/>
      <c r="T1318" s="133"/>
      <c r="U1318" s="133"/>
      <c r="V1318" s="133"/>
      <c r="W1318" s="133"/>
      <c r="X1318" s="133"/>
      <c r="Y1318" s="133"/>
      <c r="Z1318" s="133"/>
      <c r="AA1318" s="133"/>
      <c r="AB1318" s="133"/>
      <c r="AC1318" s="133"/>
      <c r="AD1318" s="133"/>
      <c r="AE1318" s="133"/>
      <c r="AF1318" s="133"/>
      <c r="AG1318" s="133"/>
      <c r="AH1318" s="133"/>
      <c r="AI1318" s="133"/>
      <c r="AJ1318" s="133"/>
      <c r="AK1318" s="133"/>
      <c r="AL1318" s="133"/>
      <c r="AM1318" s="133"/>
      <c r="AN1318" s="133"/>
      <c r="AO1318" s="133"/>
      <c r="AP1318" s="133"/>
      <c r="AQ1318" s="133"/>
      <c r="AR1318" s="133"/>
      <c r="AS1318" s="133"/>
    </row>
    <row r="1319" spans="1:45" s="48" customFormat="1">
      <c r="A1319" s="80" t="s">
        <v>4185</v>
      </c>
      <c r="B1319" s="38" t="s">
        <v>4186</v>
      </c>
      <c r="C1319" s="39">
        <v>60</v>
      </c>
      <c r="D1319" s="82" t="s">
        <v>4187</v>
      </c>
      <c r="E1319" s="127">
        <v>3169</v>
      </c>
      <c r="F1319" s="28">
        <v>2539</v>
      </c>
      <c r="G1319" s="133"/>
      <c r="H1319" s="133"/>
      <c r="I1319" s="133"/>
      <c r="J1319" s="133"/>
      <c r="K1319" s="133"/>
      <c r="L1319" s="133"/>
      <c r="M1319" s="133"/>
      <c r="N1319" s="133"/>
      <c r="O1319" s="133"/>
      <c r="P1319" s="133"/>
      <c r="Q1319" s="133"/>
      <c r="R1319" s="133"/>
      <c r="S1319" s="133"/>
      <c r="T1319" s="133"/>
      <c r="U1319" s="133"/>
      <c r="V1319" s="133"/>
      <c r="W1319" s="133"/>
      <c r="X1319" s="133"/>
      <c r="Y1319" s="133"/>
      <c r="Z1319" s="133"/>
      <c r="AA1319" s="133"/>
      <c r="AB1319" s="133"/>
      <c r="AC1319" s="133"/>
      <c r="AD1319" s="133"/>
      <c r="AE1319" s="133"/>
      <c r="AF1319" s="133"/>
      <c r="AG1319" s="133"/>
      <c r="AH1319" s="133"/>
      <c r="AI1319" s="133"/>
      <c r="AJ1319" s="133"/>
      <c r="AK1319" s="133"/>
      <c r="AL1319" s="133"/>
      <c r="AM1319" s="133"/>
      <c r="AN1319" s="133"/>
      <c r="AO1319" s="133"/>
      <c r="AP1319" s="133"/>
      <c r="AQ1319" s="133"/>
      <c r="AR1319" s="133"/>
      <c r="AS1319" s="133"/>
    </row>
    <row r="1320" spans="1:45" s="48" customFormat="1">
      <c r="A1320" s="80" t="s">
        <v>4188</v>
      </c>
      <c r="B1320" s="38" t="s">
        <v>4189</v>
      </c>
      <c r="C1320" s="39">
        <v>60</v>
      </c>
      <c r="D1320" s="82" t="s">
        <v>4190</v>
      </c>
      <c r="E1320" s="127">
        <v>3169</v>
      </c>
      <c r="F1320" s="28">
        <v>2539</v>
      </c>
      <c r="G1320" s="133"/>
      <c r="H1320" s="133"/>
      <c r="I1320" s="133"/>
      <c r="J1320" s="133"/>
      <c r="K1320" s="133"/>
      <c r="L1320" s="133"/>
      <c r="M1320" s="133"/>
      <c r="N1320" s="133"/>
      <c r="O1320" s="133"/>
      <c r="P1320" s="133"/>
      <c r="Q1320" s="133"/>
      <c r="R1320" s="133"/>
      <c r="S1320" s="133"/>
      <c r="T1320" s="133"/>
      <c r="U1320" s="133"/>
      <c r="V1320" s="133"/>
      <c r="W1320" s="133"/>
      <c r="X1320" s="133"/>
      <c r="Y1320" s="133"/>
      <c r="Z1320" s="133"/>
      <c r="AA1320" s="133"/>
      <c r="AB1320" s="133"/>
      <c r="AC1320" s="133"/>
      <c r="AD1320" s="133"/>
      <c r="AE1320" s="133"/>
      <c r="AF1320" s="133"/>
      <c r="AG1320" s="133"/>
      <c r="AH1320" s="133"/>
      <c r="AI1320" s="133"/>
      <c r="AJ1320" s="133"/>
      <c r="AK1320" s="133"/>
      <c r="AL1320" s="133"/>
      <c r="AM1320" s="133"/>
      <c r="AN1320" s="133"/>
      <c r="AO1320" s="133"/>
      <c r="AP1320" s="133"/>
      <c r="AQ1320" s="133"/>
      <c r="AR1320" s="133"/>
      <c r="AS1320" s="133"/>
    </row>
    <row r="1321" spans="1:45" s="48" customFormat="1">
      <c r="A1321" s="80" t="s">
        <v>4191</v>
      </c>
      <c r="B1321" s="38" t="s">
        <v>4192</v>
      </c>
      <c r="C1321" s="39">
        <v>60</v>
      </c>
      <c r="D1321" s="82" t="s">
        <v>4193</v>
      </c>
      <c r="E1321" s="127">
        <v>3169</v>
      </c>
      <c r="F1321" s="28">
        <v>2539</v>
      </c>
      <c r="G1321" s="133"/>
      <c r="H1321" s="133"/>
      <c r="I1321" s="133"/>
      <c r="J1321" s="133"/>
      <c r="K1321" s="133"/>
      <c r="L1321" s="133"/>
      <c r="M1321" s="133"/>
      <c r="N1321" s="133"/>
      <c r="O1321" s="133"/>
      <c r="P1321" s="133"/>
      <c r="Q1321" s="133"/>
      <c r="R1321" s="133"/>
      <c r="S1321" s="133"/>
      <c r="T1321" s="133"/>
      <c r="U1321" s="133"/>
      <c r="V1321" s="133"/>
      <c r="W1321" s="133"/>
      <c r="X1321" s="133"/>
      <c r="Y1321" s="133"/>
      <c r="Z1321" s="133"/>
      <c r="AA1321" s="133"/>
      <c r="AB1321" s="133"/>
      <c r="AC1321" s="133"/>
      <c r="AD1321" s="133"/>
      <c r="AE1321" s="133"/>
      <c r="AF1321" s="133"/>
      <c r="AG1321" s="133"/>
      <c r="AH1321" s="133"/>
      <c r="AI1321" s="133"/>
      <c r="AJ1321" s="133"/>
      <c r="AK1321" s="133"/>
      <c r="AL1321" s="133"/>
      <c r="AM1321" s="133"/>
      <c r="AN1321" s="133"/>
      <c r="AO1321" s="133"/>
      <c r="AP1321" s="133"/>
      <c r="AQ1321" s="133"/>
      <c r="AR1321" s="133"/>
      <c r="AS1321" s="133"/>
    </row>
    <row r="1322" spans="1:45" s="48" customFormat="1">
      <c r="A1322" s="80" t="s">
        <v>4194</v>
      </c>
      <c r="B1322" s="38" t="s">
        <v>4195</v>
      </c>
      <c r="C1322" s="39">
        <v>60</v>
      </c>
      <c r="D1322" s="82" t="s">
        <v>4196</v>
      </c>
      <c r="E1322" s="127">
        <v>3169</v>
      </c>
      <c r="F1322" s="28">
        <v>2539</v>
      </c>
      <c r="G1322" s="133"/>
      <c r="H1322" s="133"/>
      <c r="I1322" s="133"/>
      <c r="J1322" s="133"/>
      <c r="K1322" s="133"/>
      <c r="L1322" s="133"/>
      <c r="M1322" s="133"/>
      <c r="N1322" s="133"/>
      <c r="O1322" s="133"/>
      <c r="P1322" s="133"/>
      <c r="Q1322" s="133"/>
      <c r="R1322" s="133"/>
      <c r="S1322" s="133"/>
      <c r="T1322" s="133"/>
      <c r="U1322" s="133"/>
      <c r="V1322" s="133"/>
      <c r="W1322" s="133"/>
      <c r="X1322" s="133"/>
      <c r="Y1322" s="133"/>
      <c r="Z1322" s="133"/>
      <c r="AA1322" s="133"/>
      <c r="AB1322" s="133"/>
      <c r="AC1322" s="133"/>
      <c r="AD1322" s="133"/>
      <c r="AE1322" s="133"/>
      <c r="AF1322" s="133"/>
      <c r="AG1322" s="133"/>
      <c r="AH1322" s="133"/>
      <c r="AI1322" s="133"/>
      <c r="AJ1322" s="133"/>
      <c r="AK1322" s="133"/>
      <c r="AL1322" s="133"/>
      <c r="AM1322" s="133"/>
      <c r="AN1322" s="133"/>
      <c r="AO1322" s="133"/>
      <c r="AP1322" s="133"/>
      <c r="AQ1322" s="133"/>
      <c r="AR1322" s="133"/>
      <c r="AS1322" s="133"/>
    </row>
    <row r="1323" spans="1:45" s="48" customFormat="1">
      <c r="A1323" s="80" t="s">
        <v>4197</v>
      </c>
      <c r="B1323" s="38" t="s">
        <v>4198</v>
      </c>
      <c r="C1323" s="39">
        <v>60</v>
      </c>
      <c r="D1323" s="82" t="s">
        <v>4199</v>
      </c>
      <c r="E1323" s="127">
        <v>3169</v>
      </c>
      <c r="F1323" s="28">
        <v>2539</v>
      </c>
      <c r="G1323" s="133"/>
      <c r="H1323" s="133"/>
      <c r="I1323" s="133"/>
      <c r="J1323" s="133"/>
      <c r="K1323" s="133"/>
      <c r="L1323" s="133"/>
      <c r="M1323" s="133"/>
      <c r="N1323" s="133"/>
      <c r="O1323" s="133"/>
      <c r="P1323" s="133"/>
      <c r="Q1323" s="133"/>
      <c r="R1323" s="133"/>
      <c r="S1323" s="133"/>
      <c r="T1323" s="133"/>
      <c r="U1323" s="133"/>
      <c r="V1323" s="133"/>
      <c r="W1323" s="133"/>
      <c r="X1323" s="133"/>
      <c r="Y1323" s="133"/>
      <c r="Z1323" s="133"/>
      <c r="AA1323" s="133"/>
      <c r="AB1323" s="133"/>
      <c r="AC1323" s="133"/>
      <c r="AD1323" s="133"/>
      <c r="AE1323" s="133"/>
      <c r="AF1323" s="133"/>
      <c r="AG1323" s="133"/>
      <c r="AH1323" s="133"/>
      <c r="AI1323" s="133"/>
      <c r="AJ1323" s="133"/>
      <c r="AK1323" s="133"/>
      <c r="AL1323" s="133"/>
      <c r="AM1323" s="133"/>
      <c r="AN1323" s="133"/>
      <c r="AO1323" s="133"/>
      <c r="AP1323" s="133"/>
      <c r="AQ1323" s="133"/>
      <c r="AR1323" s="133"/>
      <c r="AS1323" s="133"/>
    </row>
    <row r="1324" spans="1:45" s="48" customFormat="1">
      <c r="A1324" s="80" t="s">
        <v>4200</v>
      </c>
      <c r="B1324" s="38" t="s">
        <v>4201</v>
      </c>
      <c r="C1324" s="39">
        <v>60</v>
      </c>
      <c r="D1324" s="82" t="s">
        <v>4202</v>
      </c>
      <c r="E1324" s="127">
        <v>3169</v>
      </c>
      <c r="F1324" s="28">
        <v>2539</v>
      </c>
      <c r="G1324" s="133"/>
      <c r="H1324" s="133"/>
      <c r="I1324" s="133"/>
      <c r="J1324" s="133"/>
      <c r="K1324" s="133"/>
      <c r="L1324" s="133"/>
      <c r="M1324" s="133"/>
      <c r="N1324" s="133"/>
      <c r="O1324" s="133"/>
      <c r="P1324" s="133"/>
      <c r="Q1324" s="133"/>
      <c r="R1324" s="133"/>
      <c r="S1324" s="133"/>
      <c r="T1324" s="133"/>
      <c r="U1324" s="133"/>
      <c r="V1324" s="133"/>
      <c r="W1324" s="133"/>
      <c r="X1324" s="133"/>
      <c r="Y1324" s="133"/>
      <c r="Z1324" s="133"/>
      <c r="AA1324" s="133"/>
      <c r="AB1324" s="133"/>
      <c r="AC1324" s="133"/>
      <c r="AD1324" s="133"/>
      <c r="AE1324" s="133"/>
      <c r="AF1324" s="133"/>
      <c r="AG1324" s="133"/>
      <c r="AH1324" s="133"/>
      <c r="AI1324" s="133"/>
      <c r="AJ1324" s="133"/>
      <c r="AK1324" s="133"/>
      <c r="AL1324" s="133"/>
      <c r="AM1324" s="133"/>
      <c r="AN1324" s="133"/>
      <c r="AO1324" s="133"/>
      <c r="AP1324" s="133"/>
      <c r="AQ1324" s="133"/>
      <c r="AR1324" s="133"/>
      <c r="AS1324" s="133"/>
    </row>
    <row r="1325" spans="1:45" s="48" customFormat="1">
      <c r="A1325" s="80" t="s">
        <v>4203</v>
      </c>
      <c r="B1325" s="38" t="s">
        <v>4204</v>
      </c>
      <c r="C1325" s="39">
        <v>60</v>
      </c>
      <c r="D1325" s="82" t="s">
        <v>4205</v>
      </c>
      <c r="E1325" s="127">
        <v>3169</v>
      </c>
      <c r="F1325" s="28">
        <v>2539</v>
      </c>
      <c r="G1325" s="133"/>
      <c r="H1325" s="133"/>
      <c r="I1325" s="133"/>
      <c r="J1325" s="133"/>
      <c r="K1325" s="133"/>
      <c r="L1325" s="133"/>
      <c r="M1325" s="133"/>
      <c r="N1325" s="133"/>
      <c r="O1325" s="133"/>
      <c r="P1325" s="133"/>
      <c r="Q1325" s="133"/>
      <c r="R1325" s="133"/>
      <c r="S1325" s="133"/>
      <c r="T1325" s="133"/>
      <c r="U1325" s="133"/>
      <c r="V1325" s="133"/>
      <c r="W1325" s="133"/>
      <c r="X1325" s="133"/>
      <c r="Y1325" s="133"/>
      <c r="Z1325" s="133"/>
      <c r="AA1325" s="133"/>
      <c r="AB1325" s="133"/>
      <c r="AC1325" s="133"/>
      <c r="AD1325" s="133"/>
      <c r="AE1325" s="133"/>
      <c r="AF1325" s="133"/>
      <c r="AG1325" s="133"/>
      <c r="AH1325" s="133"/>
      <c r="AI1325" s="133"/>
      <c r="AJ1325" s="133"/>
      <c r="AK1325" s="133"/>
      <c r="AL1325" s="133"/>
      <c r="AM1325" s="133"/>
      <c r="AN1325" s="133"/>
      <c r="AO1325" s="133"/>
      <c r="AP1325" s="133"/>
      <c r="AQ1325" s="133"/>
      <c r="AR1325" s="133"/>
      <c r="AS1325" s="133"/>
    </row>
    <row r="1326" spans="1:45" s="46" customFormat="1" ht="12.75" customHeight="1">
      <c r="A1326" s="80" t="s">
        <v>4206</v>
      </c>
      <c r="B1326" s="83" t="s">
        <v>4207</v>
      </c>
      <c r="C1326" s="39">
        <v>56</v>
      </c>
      <c r="D1326" s="28" t="s">
        <v>4208</v>
      </c>
      <c r="E1326" s="127">
        <v>1629</v>
      </c>
      <c r="F1326" s="28">
        <v>1309</v>
      </c>
      <c r="G1326" s="131"/>
      <c r="H1326" s="131"/>
      <c r="I1326" s="131"/>
      <c r="J1326" s="131"/>
      <c r="K1326" s="131"/>
      <c r="L1326" s="131"/>
      <c r="M1326" s="131"/>
      <c r="N1326" s="131"/>
      <c r="O1326" s="131"/>
      <c r="P1326" s="131"/>
      <c r="Q1326" s="131"/>
      <c r="R1326" s="131"/>
      <c r="S1326" s="131"/>
      <c r="T1326" s="131"/>
      <c r="U1326" s="131"/>
      <c r="V1326" s="131"/>
      <c r="W1326" s="131"/>
      <c r="X1326" s="131"/>
      <c r="Y1326" s="131"/>
      <c r="Z1326" s="131"/>
      <c r="AA1326" s="131"/>
      <c r="AB1326" s="131"/>
      <c r="AC1326" s="131"/>
      <c r="AD1326" s="131"/>
      <c r="AE1326" s="131"/>
      <c r="AF1326" s="131"/>
      <c r="AG1326" s="131"/>
      <c r="AH1326" s="131"/>
      <c r="AI1326" s="131"/>
      <c r="AJ1326" s="131"/>
      <c r="AK1326" s="131"/>
      <c r="AL1326" s="131"/>
      <c r="AM1326" s="131"/>
      <c r="AN1326" s="131"/>
      <c r="AO1326" s="131"/>
      <c r="AP1326" s="131"/>
      <c r="AQ1326" s="131"/>
      <c r="AR1326" s="131"/>
      <c r="AS1326" s="131"/>
    </row>
    <row r="1327" spans="1:45" s="46" customFormat="1" ht="12.75" customHeight="1">
      <c r="A1327" s="80" t="s">
        <v>4209</v>
      </c>
      <c r="B1327" s="83" t="s">
        <v>4210</v>
      </c>
      <c r="C1327" s="39">
        <v>56</v>
      </c>
      <c r="D1327" s="28" t="s">
        <v>4211</v>
      </c>
      <c r="E1327" s="127">
        <v>2929</v>
      </c>
      <c r="F1327" s="28">
        <v>2349</v>
      </c>
      <c r="G1327" s="131"/>
      <c r="H1327" s="131"/>
      <c r="I1327" s="131"/>
      <c r="J1327" s="131"/>
      <c r="K1327" s="131"/>
      <c r="L1327" s="131"/>
      <c r="M1327" s="131"/>
      <c r="N1327" s="131"/>
      <c r="O1327" s="131"/>
      <c r="P1327" s="131"/>
      <c r="Q1327" s="131"/>
      <c r="R1327" s="131"/>
      <c r="S1327" s="131"/>
      <c r="T1327" s="131"/>
      <c r="U1327" s="131"/>
      <c r="V1327" s="131"/>
      <c r="W1327" s="131"/>
      <c r="X1327" s="131"/>
      <c r="Y1327" s="131"/>
      <c r="Z1327" s="131"/>
      <c r="AA1327" s="131"/>
      <c r="AB1327" s="131"/>
      <c r="AC1327" s="131"/>
      <c r="AD1327" s="131"/>
      <c r="AE1327" s="131"/>
      <c r="AF1327" s="131"/>
      <c r="AG1327" s="131"/>
      <c r="AH1327" s="131"/>
      <c r="AI1327" s="131"/>
      <c r="AJ1327" s="131"/>
      <c r="AK1327" s="131"/>
      <c r="AL1327" s="131"/>
      <c r="AM1327" s="131"/>
      <c r="AN1327" s="131"/>
      <c r="AO1327" s="131"/>
      <c r="AP1327" s="131"/>
      <c r="AQ1327" s="131"/>
      <c r="AR1327" s="131"/>
      <c r="AS1327" s="131"/>
    </row>
    <row r="1328" spans="1:45" s="46" customFormat="1" ht="12.75" customHeight="1">
      <c r="A1328" s="80" t="s">
        <v>4212</v>
      </c>
      <c r="B1328" s="83" t="s">
        <v>4213</v>
      </c>
      <c r="C1328" s="39">
        <v>56</v>
      </c>
      <c r="D1328" s="28" t="s">
        <v>4214</v>
      </c>
      <c r="E1328" s="127">
        <v>2929</v>
      </c>
      <c r="F1328" s="28">
        <v>2349</v>
      </c>
      <c r="G1328" s="131"/>
      <c r="H1328" s="131"/>
      <c r="I1328" s="131"/>
      <c r="J1328" s="131"/>
      <c r="K1328" s="131"/>
      <c r="L1328" s="131"/>
      <c r="M1328" s="131"/>
      <c r="N1328" s="131"/>
      <c r="O1328" s="131"/>
      <c r="P1328" s="131"/>
      <c r="Q1328" s="131"/>
      <c r="R1328" s="131"/>
      <c r="S1328" s="131"/>
      <c r="T1328" s="131"/>
      <c r="U1328" s="131"/>
      <c r="V1328" s="131"/>
      <c r="W1328" s="131"/>
      <c r="X1328" s="131"/>
      <c r="Y1328" s="131"/>
      <c r="Z1328" s="131"/>
      <c r="AA1328" s="131"/>
      <c r="AB1328" s="131"/>
      <c r="AC1328" s="131"/>
      <c r="AD1328" s="131"/>
      <c r="AE1328" s="131"/>
      <c r="AF1328" s="131"/>
      <c r="AG1328" s="131"/>
      <c r="AH1328" s="131"/>
      <c r="AI1328" s="131"/>
      <c r="AJ1328" s="131"/>
      <c r="AK1328" s="131"/>
      <c r="AL1328" s="131"/>
      <c r="AM1328" s="131"/>
      <c r="AN1328" s="131"/>
      <c r="AO1328" s="131"/>
      <c r="AP1328" s="131"/>
      <c r="AQ1328" s="131"/>
      <c r="AR1328" s="131"/>
      <c r="AS1328" s="131"/>
    </row>
    <row r="1329" spans="1:45" s="46" customFormat="1" ht="12.75" customHeight="1">
      <c r="A1329" s="80" t="s">
        <v>4215</v>
      </c>
      <c r="B1329" s="83" t="s">
        <v>4216</v>
      </c>
      <c r="C1329" s="39">
        <v>56</v>
      </c>
      <c r="D1329" s="28" t="s">
        <v>4217</v>
      </c>
      <c r="E1329" s="127">
        <v>2929</v>
      </c>
      <c r="F1329" s="28">
        <v>2349</v>
      </c>
      <c r="G1329" s="131"/>
      <c r="H1329" s="131"/>
      <c r="I1329" s="131"/>
      <c r="J1329" s="131"/>
      <c r="K1329" s="131"/>
      <c r="L1329" s="131"/>
      <c r="M1329" s="131"/>
      <c r="N1329" s="131"/>
      <c r="O1329" s="131"/>
      <c r="P1329" s="131"/>
      <c r="Q1329" s="131"/>
      <c r="R1329" s="131"/>
      <c r="S1329" s="131"/>
      <c r="T1329" s="131"/>
      <c r="U1329" s="131"/>
      <c r="V1329" s="131"/>
      <c r="W1329" s="131"/>
      <c r="X1329" s="131"/>
      <c r="Y1329" s="131"/>
      <c r="Z1329" s="131"/>
      <c r="AA1329" s="131"/>
      <c r="AB1329" s="131"/>
      <c r="AC1329" s="131"/>
      <c r="AD1329" s="131"/>
      <c r="AE1329" s="131"/>
      <c r="AF1329" s="131"/>
      <c r="AG1329" s="131"/>
      <c r="AH1329" s="131"/>
      <c r="AI1329" s="131"/>
      <c r="AJ1329" s="131"/>
      <c r="AK1329" s="131"/>
      <c r="AL1329" s="131"/>
      <c r="AM1329" s="131"/>
      <c r="AN1329" s="131"/>
      <c r="AO1329" s="131"/>
      <c r="AP1329" s="131"/>
      <c r="AQ1329" s="131"/>
      <c r="AR1329" s="131"/>
      <c r="AS1329" s="131"/>
    </row>
    <row r="1330" spans="1:45" s="46" customFormat="1" ht="12.75" customHeight="1">
      <c r="A1330" s="80" t="s">
        <v>4218</v>
      </c>
      <c r="B1330" s="83" t="s">
        <v>4219</v>
      </c>
      <c r="C1330" s="39">
        <v>56</v>
      </c>
      <c r="D1330" s="28" t="s">
        <v>4220</v>
      </c>
      <c r="E1330" s="127">
        <v>2929</v>
      </c>
      <c r="F1330" s="28">
        <v>2349</v>
      </c>
      <c r="G1330" s="131"/>
      <c r="H1330" s="131"/>
      <c r="I1330" s="131"/>
      <c r="J1330" s="131"/>
      <c r="K1330" s="131"/>
      <c r="L1330" s="131"/>
      <c r="M1330" s="131"/>
      <c r="N1330" s="131"/>
      <c r="O1330" s="131"/>
      <c r="P1330" s="131"/>
      <c r="Q1330" s="131"/>
      <c r="R1330" s="131"/>
      <c r="S1330" s="131"/>
      <c r="T1330" s="131"/>
      <c r="U1330" s="131"/>
      <c r="V1330" s="131"/>
      <c r="W1330" s="131"/>
      <c r="X1330" s="131"/>
      <c r="Y1330" s="131"/>
      <c r="Z1330" s="131"/>
      <c r="AA1330" s="131"/>
      <c r="AB1330" s="131"/>
      <c r="AC1330" s="131"/>
      <c r="AD1330" s="131"/>
      <c r="AE1330" s="131"/>
      <c r="AF1330" s="131"/>
      <c r="AG1330" s="131"/>
      <c r="AH1330" s="131"/>
      <c r="AI1330" s="131"/>
      <c r="AJ1330" s="131"/>
      <c r="AK1330" s="131"/>
      <c r="AL1330" s="131"/>
      <c r="AM1330" s="131"/>
      <c r="AN1330" s="131"/>
      <c r="AO1330" s="131"/>
      <c r="AP1330" s="131"/>
      <c r="AQ1330" s="131"/>
      <c r="AR1330" s="131"/>
      <c r="AS1330" s="131"/>
    </row>
    <row r="1331" spans="1:45" s="48" customFormat="1">
      <c r="A1331" s="80" t="s">
        <v>4221</v>
      </c>
      <c r="B1331" s="83" t="s">
        <v>4222</v>
      </c>
      <c r="C1331" s="39">
        <v>56</v>
      </c>
      <c r="D1331" s="50" t="s">
        <v>4223</v>
      </c>
      <c r="E1331" s="127">
        <v>2929</v>
      </c>
      <c r="F1331" s="28">
        <v>2349</v>
      </c>
      <c r="G1331" s="133"/>
      <c r="H1331" s="133"/>
      <c r="I1331" s="133"/>
      <c r="J1331" s="133"/>
      <c r="K1331" s="133"/>
      <c r="L1331" s="133"/>
      <c r="M1331" s="133"/>
      <c r="N1331" s="133"/>
      <c r="O1331" s="133"/>
      <c r="P1331" s="133"/>
      <c r="Q1331" s="133"/>
      <c r="R1331" s="133"/>
      <c r="S1331" s="133"/>
      <c r="T1331" s="133"/>
      <c r="U1331" s="133"/>
      <c r="V1331" s="133"/>
      <c r="W1331" s="133"/>
      <c r="X1331" s="133"/>
      <c r="Y1331" s="133"/>
      <c r="Z1331" s="133"/>
      <c r="AA1331" s="133"/>
      <c r="AB1331" s="133"/>
      <c r="AC1331" s="133"/>
      <c r="AD1331" s="133"/>
      <c r="AE1331" s="133"/>
      <c r="AF1331" s="133"/>
      <c r="AG1331" s="133"/>
      <c r="AH1331" s="133"/>
      <c r="AI1331" s="133"/>
      <c r="AJ1331" s="133"/>
      <c r="AK1331" s="133"/>
      <c r="AL1331" s="133"/>
      <c r="AM1331" s="133"/>
      <c r="AN1331" s="133"/>
      <c r="AO1331" s="133"/>
      <c r="AP1331" s="133"/>
      <c r="AQ1331" s="133"/>
      <c r="AR1331" s="133"/>
      <c r="AS1331" s="133"/>
    </row>
    <row r="1332" spans="1:45" s="48" customFormat="1">
      <c r="A1332" s="80" t="s">
        <v>4224</v>
      </c>
      <c r="B1332" s="83" t="s">
        <v>4225</v>
      </c>
      <c r="C1332" s="39">
        <v>56</v>
      </c>
      <c r="D1332" s="50" t="s">
        <v>4226</v>
      </c>
      <c r="E1332" s="127">
        <v>2929</v>
      </c>
      <c r="F1332" s="28">
        <v>2349</v>
      </c>
      <c r="G1332" s="133"/>
      <c r="H1332" s="133"/>
      <c r="I1332" s="133"/>
      <c r="J1332" s="133"/>
      <c r="K1332" s="133"/>
      <c r="L1332" s="133"/>
      <c r="M1332" s="133"/>
      <c r="N1332" s="133"/>
      <c r="O1332" s="133"/>
      <c r="P1332" s="133"/>
      <c r="Q1332" s="133"/>
      <c r="R1332" s="133"/>
      <c r="S1332" s="133"/>
      <c r="T1332" s="133"/>
      <c r="U1332" s="133"/>
      <c r="V1332" s="133"/>
      <c r="W1332" s="133"/>
      <c r="X1332" s="133"/>
      <c r="Y1332" s="133"/>
      <c r="Z1332" s="133"/>
      <c r="AA1332" s="133"/>
      <c r="AB1332" s="133"/>
      <c r="AC1332" s="133"/>
      <c r="AD1332" s="133"/>
      <c r="AE1332" s="133"/>
      <c r="AF1332" s="133"/>
      <c r="AG1332" s="133"/>
      <c r="AH1332" s="133"/>
      <c r="AI1332" s="133"/>
      <c r="AJ1332" s="133"/>
      <c r="AK1332" s="133"/>
      <c r="AL1332" s="133"/>
      <c r="AM1332" s="133"/>
      <c r="AN1332" s="133"/>
      <c r="AO1332" s="133"/>
      <c r="AP1332" s="133"/>
      <c r="AQ1332" s="133"/>
      <c r="AR1332" s="133"/>
      <c r="AS1332" s="133"/>
    </row>
    <row r="1333" spans="1:45" s="48" customFormat="1">
      <c r="A1333" s="80" t="s">
        <v>4227</v>
      </c>
      <c r="B1333" s="83" t="s">
        <v>4228</v>
      </c>
      <c r="C1333" s="39">
        <v>56</v>
      </c>
      <c r="D1333" s="50" t="s">
        <v>4229</v>
      </c>
      <c r="E1333" s="127">
        <v>2929</v>
      </c>
      <c r="F1333" s="28">
        <v>2349</v>
      </c>
      <c r="G1333" s="133"/>
      <c r="H1333" s="133"/>
      <c r="I1333" s="133"/>
      <c r="J1333" s="133"/>
      <c r="K1333" s="133"/>
      <c r="L1333" s="133"/>
      <c r="M1333" s="133"/>
      <c r="N1333" s="133"/>
      <c r="O1333" s="133"/>
      <c r="P1333" s="133"/>
      <c r="Q1333" s="133"/>
      <c r="R1333" s="133"/>
      <c r="S1333" s="133"/>
      <c r="T1333" s="133"/>
      <c r="U1333" s="133"/>
      <c r="V1333" s="133"/>
      <c r="W1333" s="133"/>
      <c r="X1333" s="133"/>
      <c r="Y1333" s="133"/>
      <c r="Z1333" s="133"/>
      <c r="AA1333" s="133"/>
      <c r="AB1333" s="133"/>
      <c r="AC1333" s="133"/>
      <c r="AD1333" s="133"/>
      <c r="AE1333" s="133"/>
      <c r="AF1333" s="133"/>
      <c r="AG1333" s="133"/>
      <c r="AH1333" s="133"/>
      <c r="AI1333" s="133"/>
      <c r="AJ1333" s="133"/>
      <c r="AK1333" s="133"/>
      <c r="AL1333" s="133"/>
      <c r="AM1333" s="133"/>
      <c r="AN1333" s="133"/>
      <c r="AO1333" s="133"/>
      <c r="AP1333" s="133"/>
      <c r="AQ1333" s="133"/>
      <c r="AR1333" s="133"/>
      <c r="AS1333" s="133"/>
    </row>
    <row r="1334" spans="1:45" s="48" customFormat="1">
      <c r="A1334" s="80" t="s">
        <v>4230</v>
      </c>
      <c r="B1334" s="83" t="s">
        <v>4231</v>
      </c>
      <c r="C1334" s="39">
        <v>56</v>
      </c>
      <c r="D1334" s="50" t="s">
        <v>4232</v>
      </c>
      <c r="E1334" s="127">
        <v>2929</v>
      </c>
      <c r="F1334" s="28">
        <v>2349</v>
      </c>
      <c r="G1334" s="133"/>
      <c r="H1334" s="133"/>
      <c r="I1334" s="133"/>
      <c r="J1334" s="133"/>
      <c r="K1334" s="133"/>
      <c r="L1334" s="133"/>
      <c r="M1334" s="133"/>
      <c r="N1334" s="133"/>
      <c r="O1334" s="133"/>
      <c r="P1334" s="133"/>
      <c r="Q1334" s="133"/>
      <c r="R1334" s="133"/>
      <c r="S1334" s="133"/>
      <c r="T1334" s="133"/>
      <c r="U1334" s="133"/>
      <c r="V1334" s="133"/>
      <c r="W1334" s="133"/>
      <c r="X1334" s="133"/>
      <c r="Y1334" s="133"/>
      <c r="Z1334" s="133"/>
      <c r="AA1334" s="133"/>
      <c r="AB1334" s="133"/>
      <c r="AC1334" s="133"/>
      <c r="AD1334" s="133"/>
      <c r="AE1334" s="133"/>
      <c r="AF1334" s="133"/>
      <c r="AG1334" s="133"/>
      <c r="AH1334" s="133"/>
      <c r="AI1334" s="133"/>
      <c r="AJ1334" s="133"/>
      <c r="AK1334" s="133"/>
      <c r="AL1334" s="133"/>
      <c r="AM1334" s="133"/>
      <c r="AN1334" s="133"/>
      <c r="AO1334" s="133"/>
      <c r="AP1334" s="133"/>
      <c r="AQ1334" s="133"/>
      <c r="AR1334" s="133"/>
      <c r="AS1334" s="133"/>
    </row>
    <row r="1335" spans="1:45" s="48" customFormat="1">
      <c r="A1335" s="80" t="s">
        <v>4233</v>
      </c>
      <c r="B1335" s="83" t="s">
        <v>4234</v>
      </c>
      <c r="C1335" s="39">
        <v>56</v>
      </c>
      <c r="D1335" s="50" t="s">
        <v>4235</v>
      </c>
      <c r="E1335" s="127">
        <v>2929</v>
      </c>
      <c r="F1335" s="28">
        <v>2349</v>
      </c>
      <c r="G1335" s="133"/>
      <c r="H1335" s="133"/>
      <c r="I1335" s="133"/>
      <c r="J1335" s="133"/>
      <c r="K1335" s="133"/>
      <c r="L1335" s="133"/>
      <c r="M1335" s="133"/>
      <c r="N1335" s="133"/>
      <c r="O1335" s="133"/>
      <c r="P1335" s="133"/>
      <c r="Q1335" s="133"/>
      <c r="R1335" s="133"/>
      <c r="S1335" s="133"/>
      <c r="T1335" s="133"/>
      <c r="U1335" s="133"/>
      <c r="V1335" s="133"/>
      <c r="W1335" s="133"/>
      <c r="X1335" s="133"/>
      <c r="Y1335" s="133"/>
      <c r="Z1335" s="133"/>
      <c r="AA1335" s="133"/>
      <c r="AB1335" s="133"/>
      <c r="AC1335" s="133"/>
      <c r="AD1335" s="133"/>
      <c r="AE1335" s="133"/>
      <c r="AF1335" s="133"/>
      <c r="AG1335" s="133"/>
      <c r="AH1335" s="133"/>
      <c r="AI1335" s="133"/>
      <c r="AJ1335" s="133"/>
      <c r="AK1335" s="133"/>
      <c r="AL1335" s="133"/>
      <c r="AM1335" s="133"/>
      <c r="AN1335" s="133"/>
      <c r="AO1335" s="133"/>
      <c r="AP1335" s="133"/>
      <c r="AQ1335" s="133"/>
      <c r="AR1335" s="133"/>
      <c r="AS1335" s="133"/>
    </row>
    <row r="1336" spans="1:45" s="48" customFormat="1">
      <c r="A1336" s="80" t="s">
        <v>4236</v>
      </c>
      <c r="B1336" s="83" t="s">
        <v>4237</v>
      </c>
      <c r="C1336" s="39">
        <v>56</v>
      </c>
      <c r="D1336" s="50" t="s">
        <v>4238</v>
      </c>
      <c r="E1336" s="127">
        <v>2929</v>
      </c>
      <c r="F1336" s="28">
        <v>2349</v>
      </c>
      <c r="G1336" s="133"/>
      <c r="H1336" s="133"/>
      <c r="I1336" s="133"/>
      <c r="J1336" s="133"/>
      <c r="K1336" s="133"/>
      <c r="L1336" s="133"/>
      <c r="M1336" s="133"/>
      <c r="N1336" s="133"/>
      <c r="O1336" s="133"/>
      <c r="P1336" s="133"/>
      <c r="Q1336" s="133"/>
      <c r="R1336" s="133"/>
      <c r="S1336" s="133"/>
      <c r="T1336" s="133"/>
      <c r="U1336" s="133"/>
      <c r="V1336" s="133"/>
      <c r="W1336" s="133"/>
      <c r="X1336" s="133"/>
      <c r="Y1336" s="133"/>
      <c r="Z1336" s="133"/>
      <c r="AA1336" s="133"/>
      <c r="AB1336" s="133"/>
      <c r="AC1336" s="133"/>
      <c r="AD1336" s="133"/>
      <c r="AE1336" s="133"/>
      <c r="AF1336" s="133"/>
      <c r="AG1336" s="133"/>
      <c r="AH1336" s="133"/>
      <c r="AI1336" s="133"/>
      <c r="AJ1336" s="133"/>
      <c r="AK1336" s="133"/>
      <c r="AL1336" s="133"/>
      <c r="AM1336" s="133"/>
      <c r="AN1336" s="133"/>
      <c r="AO1336" s="133"/>
      <c r="AP1336" s="133"/>
      <c r="AQ1336" s="133"/>
      <c r="AR1336" s="133"/>
      <c r="AS1336" s="133"/>
    </row>
    <row r="1337" spans="1:45" s="48" customFormat="1">
      <c r="A1337" s="80" t="s">
        <v>4239</v>
      </c>
      <c r="B1337" s="83" t="s">
        <v>4240</v>
      </c>
      <c r="C1337" s="39">
        <v>56</v>
      </c>
      <c r="D1337" s="50" t="s">
        <v>4241</v>
      </c>
      <c r="E1337" s="127">
        <v>2929</v>
      </c>
      <c r="F1337" s="28">
        <v>2349</v>
      </c>
      <c r="G1337" s="133"/>
      <c r="H1337" s="133"/>
      <c r="I1337" s="133"/>
      <c r="J1337" s="133"/>
      <c r="K1337" s="133"/>
      <c r="L1337" s="133"/>
      <c r="M1337" s="133"/>
      <c r="N1337" s="133"/>
      <c r="O1337" s="133"/>
      <c r="P1337" s="133"/>
      <c r="Q1337" s="133"/>
      <c r="R1337" s="133"/>
      <c r="S1337" s="133"/>
      <c r="T1337" s="133"/>
      <c r="U1337" s="133"/>
      <c r="V1337" s="133"/>
      <c r="W1337" s="133"/>
      <c r="X1337" s="133"/>
      <c r="Y1337" s="133"/>
      <c r="Z1337" s="133"/>
      <c r="AA1337" s="133"/>
      <c r="AB1337" s="133"/>
      <c r="AC1337" s="133"/>
      <c r="AD1337" s="133"/>
      <c r="AE1337" s="133"/>
      <c r="AF1337" s="133"/>
      <c r="AG1337" s="133"/>
      <c r="AH1337" s="133"/>
      <c r="AI1337" s="133"/>
      <c r="AJ1337" s="133"/>
      <c r="AK1337" s="133"/>
      <c r="AL1337" s="133"/>
      <c r="AM1337" s="133"/>
      <c r="AN1337" s="133"/>
      <c r="AO1337" s="133"/>
      <c r="AP1337" s="133"/>
      <c r="AQ1337" s="133"/>
      <c r="AR1337" s="133"/>
      <c r="AS1337" s="133"/>
    </row>
    <row r="1338" spans="1:45" s="48" customFormat="1">
      <c r="A1338" s="80" t="s">
        <v>4242</v>
      </c>
      <c r="B1338" s="83" t="s">
        <v>4243</v>
      </c>
      <c r="C1338" s="39">
        <v>56</v>
      </c>
      <c r="D1338" s="50" t="s">
        <v>4244</v>
      </c>
      <c r="E1338" s="127">
        <v>2929</v>
      </c>
      <c r="F1338" s="28">
        <v>2349</v>
      </c>
      <c r="G1338" s="133"/>
      <c r="H1338" s="133"/>
      <c r="I1338" s="133"/>
      <c r="J1338" s="133"/>
      <c r="K1338" s="133"/>
      <c r="L1338" s="133"/>
      <c r="M1338" s="133"/>
      <c r="N1338" s="133"/>
      <c r="O1338" s="133"/>
      <c r="P1338" s="133"/>
      <c r="Q1338" s="133"/>
      <c r="R1338" s="133"/>
      <c r="S1338" s="133"/>
      <c r="T1338" s="133"/>
      <c r="U1338" s="133"/>
      <c r="V1338" s="133"/>
      <c r="W1338" s="133"/>
      <c r="X1338" s="133"/>
      <c r="Y1338" s="133"/>
      <c r="Z1338" s="133"/>
      <c r="AA1338" s="133"/>
      <c r="AB1338" s="133"/>
      <c r="AC1338" s="133"/>
      <c r="AD1338" s="133"/>
      <c r="AE1338" s="133"/>
      <c r="AF1338" s="133"/>
      <c r="AG1338" s="133"/>
      <c r="AH1338" s="133"/>
      <c r="AI1338" s="133"/>
      <c r="AJ1338" s="133"/>
      <c r="AK1338" s="133"/>
      <c r="AL1338" s="133"/>
      <c r="AM1338" s="133"/>
      <c r="AN1338" s="133"/>
      <c r="AO1338" s="133"/>
      <c r="AP1338" s="133"/>
      <c r="AQ1338" s="133"/>
      <c r="AR1338" s="133"/>
      <c r="AS1338" s="133"/>
    </row>
    <row r="1339" spans="1:45" s="48" customFormat="1">
      <c r="A1339" s="80" t="s">
        <v>4245</v>
      </c>
      <c r="B1339" s="83" t="s">
        <v>4246</v>
      </c>
      <c r="C1339" s="39">
        <v>56</v>
      </c>
      <c r="D1339" s="50" t="s">
        <v>4247</v>
      </c>
      <c r="E1339" s="127">
        <v>2929</v>
      </c>
      <c r="F1339" s="28">
        <v>2349</v>
      </c>
      <c r="G1339" s="133"/>
      <c r="H1339" s="133"/>
      <c r="I1339" s="133"/>
      <c r="J1339" s="133"/>
      <c r="K1339" s="133"/>
      <c r="L1339" s="133"/>
      <c r="M1339" s="133"/>
      <c r="N1339" s="133"/>
      <c r="O1339" s="133"/>
      <c r="P1339" s="133"/>
      <c r="Q1339" s="133"/>
      <c r="R1339" s="133"/>
      <c r="S1339" s="133"/>
      <c r="T1339" s="133"/>
      <c r="U1339" s="133"/>
      <c r="V1339" s="133"/>
      <c r="W1339" s="133"/>
      <c r="X1339" s="133"/>
      <c r="Y1339" s="133"/>
      <c r="Z1339" s="133"/>
      <c r="AA1339" s="133"/>
      <c r="AB1339" s="133"/>
      <c r="AC1339" s="133"/>
      <c r="AD1339" s="133"/>
      <c r="AE1339" s="133"/>
      <c r="AF1339" s="133"/>
      <c r="AG1339" s="133"/>
      <c r="AH1339" s="133"/>
      <c r="AI1339" s="133"/>
      <c r="AJ1339" s="133"/>
      <c r="AK1339" s="133"/>
      <c r="AL1339" s="133"/>
      <c r="AM1339" s="133"/>
      <c r="AN1339" s="133"/>
      <c r="AO1339" s="133"/>
      <c r="AP1339" s="133"/>
      <c r="AQ1339" s="133"/>
      <c r="AR1339" s="133"/>
      <c r="AS1339" s="133"/>
    </row>
    <row r="1340" spans="1:45" s="48" customFormat="1">
      <c r="A1340" s="80" t="s">
        <v>4248</v>
      </c>
      <c r="B1340" s="83" t="s">
        <v>4249</v>
      </c>
      <c r="C1340" s="39">
        <v>56</v>
      </c>
      <c r="D1340" s="50" t="s">
        <v>4250</v>
      </c>
      <c r="E1340" s="127">
        <v>2929</v>
      </c>
      <c r="F1340" s="28">
        <v>2349</v>
      </c>
      <c r="G1340" s="133"/>
      <c r="H1340" s="133"/>
      <c r="I1340" s="133"/>
      <c r="J1340" s="133"/>
      <c r="K1340" s="133"/>
      <c r="L1340" s="133"/>
      <c r="M1340" s="133"/>
      <c r="N1340" s="133"/>
      <c r="O1340" s="133"/>
      <c r="P1340" s="133"/>
      <c r="Q1340" s="133"/>
      <c r="R1340" s="133"/>
      <c r="S1340" s="133"/>
      <c r="T1340" s="133"/>
      <c r="U1340" s="133"/>
      <c r="V1340" s="133"/>
      <c r="W1340" s="133"/>
      <c r="X1340" s="133"/>
      <c r="Y1340" s="133"/>
      <c r="Z1340" s="133"/>
      <c r="AA1340" s="133"/>
      <c r="AB1340" s="133"/>
      <c r="AC1340" s="133"/>
      <c r="AD1340" s="133"/>
      <c r="AE1340" s="133"/>
      <c r="AF1340" s="133"/>
      <c r="AG1340" s="133"/>
      <c r="AH1340" s="133"/>
      <c r="AI1340" s="133"/>
      <c r="AJ1340" s="133"/>
      <c r="AK1340" s="133"/>
      <c r="AL1340" s="133"/>
      <c r="AM1340" s="133"/>
      <c r="AN1340" s="133"/>
      <c r="AO1340" s="133"/>
      <c r="AP1340" s="133"/>
      <c r="AQ1340" s="133"/>
      <c r="AR1340" s="133"/>
      <c r="AS1340" s="133"/>
    </row>
    <row r="1341" spans="1:45" s="48" customFormat="1">
      <c r="A1341" s="80" t="s">
        <v>4251</v>
      </c>
      <c r="B1341" s="83" t="s">
        <v>4252</v>
      </c>
      <c r="C1341" s="39">
        <v>56</v>
      </c>
      <c r="D1341" s="50" t="s">
        <v>4253</v>
      </c>
      <c r="E1341" s="127">
        <v>2929</v>
      </c>
      <c r="F1341" s="28">
        <v>2349</v>
      </c>
      <c r="G1341" s="133"/>
      <c r="H1341" s="133"/>
      <c r="I1341" s="133"/>
      <c r="J1341" s="133"/>
      <c r="K1341" s="133"/>
      <c r="L1341" s="133"/>
      <c r="M1341" s="133"/>
      <c r="N1341" s="133"/>
      <c r="O1341" s="133"/>
      <c r="P1341" s="133"/>
      <c r="Q1341" s="133"/>
      <c r="R1341" s="133"/>
      <c r="S1341" s="133"/>
      <c r="T1341" s="133"/>
      <c r="U1341" s="133"/>
      <c r="V1341" s="133"/>
      <c r="W1341" s="133"/>
      <c r="X1341" s="133"/>
      <c r="Y1341" s="133"/>
      <c r="Z1341" s="133"/>
      <c r="AA1341" s="133"/>
      <c r="AB1341" s="133"/>
      <c r="AC1341" s="133"/>
      <c r="AD1341" s="133"/>
      <c r="AE1341" s="133"/>
      <c r="AF1341" s="133"/>
      <c r="AG1341" s="133"/>
      <c r="AH1341" s="133"/>
      <c r="AI1341" s="133"/>
      <c r="AJ1341" s="133"/>
      <c r="AK1341" s="133"/>
      <c r="AL1341" s="133"/>
      <c r="AM1341" s="133"/>
      <c r="AN1341" s="133"/>
      <c r="AO1341" s="133"/>
      <c r="AP1341" s="133"/>
      <c r="AQ1341" s="133"/>
      <c r="AR1341" s="133"/>
      <c r="AS1341" s="133"/>
    </row>
    <row r="1342" spans="1:45" s="48" customFormat="1">
      <c r="A1342" s="80" t="s">
        <v>4254</v>
      </c>
      <c r="B1342" s="83" t="s">
        <v>4255</v>
      </c>
      <c r="C1342" s="39">
        <v>56</v>
      </c>
      <c r="D1342" s="50" t="s">
        <v>4256</v>
      </c>
      <c r="E1342" s="127">
        <v>2929</v>
      </c>
      <c r="F1342" s="28">
        <v>2349</v>
      </c>
      <c r="G1342" s="133"/>
      <c r="H1342" s="133"/>
      <c r="I1342" s="133"/>
      <c r="J1342" s="133"/>
      <c r="K1342" s="133"/>
      <c r="L1342" s="133"/>
      <c r="M1342" s="133"/>
      <c r="N1342" s="133"/>
      <c r="O1342" s="133"/>
      <c r="P1342" s="133"/>
      <c r="Q1342" s="133"/>
      <c r="R1342" s="133"/>
      <c r="S1342" s="133"/>
      <c r="T1342" s="133"/>
      <c r="U1342" s="133"/>
      <c r="V1342" s="133"/>
      <c r="W1342" s="133"/>
      <c r="X1342" s="133"/>
      <c r="Y1342" s="133"/>
      <c r="Z1342" s="133"/>
      <c r="AA1342" s="133"/>
      <c r="AB1342" s="133"/>
      <c r="AC1342" s="133"/>
      <c r="AD1342" s="133"/>
      <c r="AE1342" s="133"/>
      <c r="AF1342" s="133"/>
      <c r="AG1342" s="133"/>
      <c r="AH1342" s="133"/>
      <c r="AI1342" s="133"/>
      <c r="AJ1342" s="133"/>
      <c r="AK1342" s="133"/>
      <c r="AL1342" s="133"/>
      <c r="AM1342" s="133"/>
      <c r="AN1342" s="133"/>
      <c r="AO1342" s="133"/>
      <c r="AP1342" s="133"/>
      <c r="AQ1342" s="133"/>
      <c r="AR1342" s="133"/>
      <c r="AS1342" s="133"/>
    </row>
    <row r="1343" spans="1:45" s="48" customFormat="1">
      <c r="A1343" s="80" t="s">
        <v>4257</v>
      </c>
      <c r="B1343" s="83" t="s">
        <v>4258</v>
      </c>
      <c r="C1343" s="39">
        <v>56</v>
      </c>
      <c r="D1343" s="50" t="s">
        <v>4259</v>
      </c>
      <c r="E1343" s="127">
        <v>2929</v>
      </c>
      <c r="F1343" s="28">
        <v>2349</v>
      </c>
      <c r="G1343" s="133"/>
      <c r="H1343" s="133"/>
      <c r="I1343" s="133"/>
      <c r="J1343" s="133"/>
      <c r="K1343" s="133"/>
      <c r="L1343" s="133"/>
      <c r="M1343" s="133"/>
      <c r="N1343" s="133"/>
      <c r="O1343" s="133"/>
      <c r="P1343" s="133"/>
      <c r="Q1343" s="133"/>
      <c r="R1343" s="133"/>
      <c r="S1343" s="133"/>
      <c r="T1343" s="133"/>
      <c r="U1343" s="133"/>
      <c r="V1343" s="133"/>
      <c r="W1343" s="133"/>
      <c r="X1343" s="133"/>
      <c r="Y1343" s="133"/>
      <c r="Z1343" s="133"/>
      <c r="AA1343" s="133"/>
      <c r="AB1343" s="133"/>
      <c r="AC1343" s="133"/>
      <c r="AD1343" s="133"/>
      <c r="AE1343" s="133"/>
      <c r="AF1343" s="133"/>
      <c r="AG1343" s="133"/>
      <c r="AH1343" s="133"/>
      <c r="AI1343" s="133"/>
      <c r="AJ1343" s="133"/>
      <c r="AK1343" s="133"/>
      <c r="AL1343" s="133"/>
      <c r="AM1343" s="133"/>
      <c r="AN1343" s="133"/>
      <c r="AO1343" s="133"/>
      <c r="AP1343" s="133"/>
      <c r="AQ1343" s="133"/>
      <c r="AR1343" s="133"/>
      <c r="AS1343" s="133"/>
    </row>
    <row r="1344" spans="1:45" s="48" customFormat="1">
      <c r="A1344" s="80" t="s">
        <v>4260</v>
      </c>
      <c r="B1344" s="83" t="s">
        <v>4261</v>
      </c>
      <c r="C1344" s="39">
        <v>56</v>
      </c>
      <c r="D1344" s="50" t="s">
        <v>4262</v>
      </c>
      <c r="E1344" s="127">
        <v>2929</v>
      </c>
      <c r="F1344" s="28">
        <v>2349</v>
      </c>
      <c r="G1344" s="133"/>
      <c r="H1344" s="133"/>
      <c r="I1344" s="133"/>
      <c r="J1344" s="133"/>
      <c r="K1344" s="133"/>
      <c r="L1344" s="133"/>
      <c r="M1344" s="133"/>
      <c r="N1344" s="133"/>
      <c r="O1344" s="133"/>
      <c r="P1344" s="133"/>
      <c r="Q1344" s="133"/>
      <c r="R1344" s="133"/>
      <c r="S1344" s="133"/>
      <c r="T1344" s="133"/>
      <c r="U1344" s="133"/>
      <c r="V1344" s="133"/>
      <c r="W1344" s="133"/>
      <c r="X1344" s="133"/>
      <c r="Y1344" s="133"/>
      <c r="Z1344" s="133"/>
      <c r="AA1344" s="133"/>
      <c r="AB1344" s="133"/>
      <c r="AC1344" s="133"/>
      <c r="AD1344" s="133"/>
      <c r="AE1344" s="133"/>
      <c r="AF1344" s="133"/>
      <c r="AG1344" s="133"/>
      <c r="AH1344" s="133"/>
      <c r="AI1344" s="133"/>
      <c r="AJ1344" s="133"/>
      <c r="AK1344" s="133"/>
      <c r="AL1344" s="133"/>
      <c r="AM1344" s="133"/>
      <c r="AN1344" s="133"/>
      <c r="AO1344" s="133"/>
      <c r="AP1344" s="133"/>
      <c r="AQ1344" s="133"/>
      <c r="AR1344" s="133"/>
      <c r="AS1344" s="133"/>
    </row>
    <row r="1345" spans="1:45" s="46" customFormat="1" ht="12.75" customHeight="1">
      <c r="A1345" s="80" t="s">
        <v>4263</v>
      </c>
      <c r="B1345" s="83" t="s">
        <v>4264</v>
      </c>
      <c r="C1345" s="39">
        <v>60</v>
      </c>
      <c r="D1345" s="26">
        <v>800284013143</v>
      </c>
      <c r="E1345" s="127">
        <v>1769</v>
      </c>
      <c r="F1345" s="28">
        <v>1419</v>
      </c>
      <c r="G1345" s="131"/>
      <c r="H1345" s="131"/>
      <c r="I1345" s="131"/>
      <c r="J1345" s="131"/>
      <c r="K1345" s="131"/>
      <c r="L1345" s="131"/>
      <c r="M1345" s="131"/>
      <c r="N1345" s="131"/>
      <c r="O1345" s="131"/>
      <c r="P1345" s="131"/>
      <c r="Q1345" s="131"/>
      <c r="R1345" s="131"/>
      <c r="S1345" s="131"/>
      <c r="T1345" s="131"/>
      <c r="U1345" s="131"/>
      <c r="V1345" s="131"/>
      <c r="W1345" s="131"/>
      <c r="X1345" s="131"/>
      <c r="Y1345" s="131"/>
      <c r="Z1345" s="131"/>
      <c r="AA1345" s="131"/>
      <c r="AB1345" s="131"/>
      <c r="AC1345" s="131"/>
      <c r="AD1345" s="131"/>
      <c r="AE1345" s="131"/>
      <c r="AF1345" s="131"/>
      <c r="AG1345" s="131"/>
      <c r="AH1345" s="131"/>
      <c r="AI1345" s="131"/>
      <c r="AJ1345" s="131"/>
      <c r="AK1345" s="131"/>
      <c r="AL1345" s="131"/>
      <c r="AM1345" s="131"/>
      <c r="AN1345" s="131"/>
      <c r="AO1345" s="131"/>
      <c r="AP1345" s="131"/>
      <c r="AQ1345" s="131"/>
      <c r="AR1345" s="131"/>
      <c r="AS1345" s="131"/>
    </row>
    <row r="1346" spans="1:45" s="46" customFormat="1" ht="12.75" customHeight="1">
      <c r="A1346" s="80" t="s">
        <v>4265</v>
      </c>
      <c r="B1346" s="83" t="s">
        <v>4266</v>
      </c>
      <c r="C1346" s="39">
        <v>60</v>
      </c>
      <c r="D1346" s="28" t="s">
        <v>4267</v>
      </c>
      <c r="E1346" s="127">
        <v>3169</v>
      </c>
      <c r="F1346" s="28">
        <v>2539</v>
      </c>
      <c r="G1346" s="131"/>
      <c r="H1346" s="131"/>
      <c r="I1346" s="131"/>
      <c r="J1346" s="131"/>
      <c r="K1346" s="131"/>
      <c r="L1346" s="131"/>
      <c r="M1346" s="131"/>
      <c r="N1346" s="131"/>
      <c r="O1346" s="131"/>
      <c r="P1346" s="131"/>
      <c r="Q1346" s="131"/>
      <c r="R1346" s="131"/>
      <c r="S1346" s="131"/>
      <c r="T1346" s="131"/>
      <c r="U1346" s="131"/>
      <c r="V1346" s="131"/>
      <c r="W1346" s="131"/>
      <c r="X1346" s="131"/>
      <c r="Y1346" s="131"/>
      <c r="Z1346" s="131"/>
      <c r="AA1346" s="131"/>
      <c r="AB1346" s="131"/>
      <c r="AC1346" s="131"/>
      <c r="AD1346" s="131"/>
      <c r="AE1346" s="131"/>
      <c r="AF1346" s="131"/>
      <c r="AG1346" s="131"/>
      <c r="AH1346" s="131"/>
      <c r="AI1346" s="131"/>
      <c r="AJ1346" s="131"/>
      <c r="AK1346" s="131"/>
      <c r="AL1346" s="131"/>
      <c r="AM1346" s="131"/>
      <c r="AN1346" s="131"/>
      <c r="AO1346" s="131"/>
      <c r="AP1346" s="131"/>
      <c r="AQ1346" s="131"/>
      <c r="AR1346" s="131"/>
      <c r="AS1346" s="131"/>
    </row>
    <row r="1347" spans="1:45" s="46" customFormat="1" ht="12.75" customHeight="1">
      <c r="A1347" s="80" t="s">
        <v>4268</v>
      </c>
      <c r="B1347" s="83" t="s">
        <v>4269</v>
      </c>
      <c r="C1347" s="39">
        <v>60</v>
      </c>
      <c r="D1347" s="28" t="s">
        <v>4270</v>
      </c>
      <c r="E1347" s="127">
        <v>3169</v>
      </c>
      <c r="F1347" s="28">
        <v>2539</v>
      </c>
      <c r="G1347" s="131"/>
      <c r="H1347" s="131"/>
      <c r="I1347" s="131"/>
      <c r="J1347" s="131"/>
      <c r="K1347" s="131"/>
      <c r="L1347" s="131"/>
      <c r="M1347" s="131"/>
      <c r="N1347" s="131"/>
      <c r="O1347" s="131"/>
      <c r="P1347" s="131"/>
      <c r="Q1347" s="131"/>
      <c r="R1347" s="131"/>
      <c r="S1347" s="131"/>
      <c r="T1347" s="131"/>
      <c r="U1347" s="131"/>
      <c r="V1347" s="131"/>
      <c r="W1347" s="131"/>
      <c r="X1347" s="131"/>
      <c r="Y1347" s="131"/>
      <c r="Z1347" s="131"/>
      <c r="AA1347" s="131"/>
      <c r="AB1347" s="131"/>
      <c r="AC1347" s="131"/>
      <c r="AD1347" s="131"/>
      <c r="AE1347" s="131"/>
      <c r="AF1347" s="131"/>
      <c r="AG1347" s="131"/>
      <c r="AH1347" s="131"/>
      <c r="AI1347" s="131"/>
      <c r="AJ1347" s="131"/>
      <c r="AK1347" s="131"/>
      <c r="AL1347" s="131"/>
      <c r="AM1347" s="131"/>
      <c r="AN1347" s="131"/>
      <c r="AO1347" s="131"/>
      <c r="AP1347" s="131"/>
      <c r="AQ1347" s="131"/>
      <c r="AR1347" s="131"/>
      <c r="AS1347" s="131"/>
    </row>
    <row r="1348" spans="1:45" s="46" customFormat="1" ht="12.75" customHeight="1">
      <c r="A1348" s="80" t="s">
        <v>4271</v>
      </c>
      <c r="B1348" s="83" t="s">
        <v>4272</v>
      </c>
      <c r="C1348" s="39">
        <v>60</v>
      </c>
      <c r="D1348" s="28" t="s">
        <v>4273</v>
      </c>
      <c r="E1348" s="127">
        <v>3169</v>
      </c>
      <c r="F1348" s="28">
        <v>2539</v>
      </c>
      <c r="G1348" s="131"/>
      <c r="H1348" s="131"/>
      <c r="I1348" s="131"/>
      <c r="J1348" s="131"/>
      <c r="K1348" s="131"/>
      <c r="L1348" s="131"/>
      <c r="M1348" s="131"/>
      <c r="N1348" s="131"/>
      <c r="O1348" s="131"/>
      <c r="P1348" s="131"/>
      <c r="Q1348" s="131"/>
      <c r="R1348" s="131"/>
      <c r="S1348" s="131"/>
      <c r="T1348" s="131"/>
      <c r="U1348" s="131"/>
      <c r="V1348" s="131"/>
      <c r="W1348" s="131"/>
      <c r="X1348" s="131"/>
      <c r="Y1348" s="131"/>
      <c r="Z1348" s="131"/>
      <c r="AA1348" s="131"/>
      <c r="AB1348" s="131"/>
      <c r="AC1348" s="131"/>
      <c r="AD1348" s="131"/>
      <c r="AE1348" s="131"/>
      <c r="AF1348" s="131"/>
      <c r="AG1348" s="131"/>
      <c r="AH1348" s="131"/>
      <c r="AI1348" s="131"/>
      <c r="AJ1348" s="131"/>
      <c r="AK1348" s="131"/>
      <c r="AL1348" s="131"/>
      <c r="AM1348" s="131"/>
      <c r="AN1348" s="131"/>
      <c r="AO1348" s="131"/>
      <c r="AP1348" s="131"/>
      <c r="AQ1348" s="131"/>
      <c r="AR1348" s="131"/>
      <c r="AS1348" s="131"/>
    </row>
    <row r="1349" spans="1:45" s="46" customFormat="1" ht="12.75" customHeight="1">
      <c r="A1349" s="80" t="s">
        <v>4274</v>
      </c>
      <c r="B1349" s="83" t="s">
        <v>4275</v>
      </c>
      <c r="C1349" s="39">
        <v>60</v>
      </c>
      <c r="D1349" s="28" t="s">
        <v>4276</v>
      </c>
      <c r="E1349" s="127">
        <v>3169</v>
      </c>
      <c r="F1349" s="28">
        <v>2539</v>
      </c>
      <c r="G1349" s="131"/>
      <c r="H1349" s="131"/>
      <c r="I1349" s="131"/>
      <c r="J1349" s="131"/>
      <c r="K1349" s="131"/>
      <c r="L1349" s="131"/>
      <c r="M1349" s="131"/>
      <c r="N1349" s="131"/>
      <c r="O1349" s="131"/>
      <c r="P1349" s="131"/>
      <c r="Q1349" s="131"/>
      <c r="R1349" s="131"/>
      <c r="S1349" s="131"/>
      <c r="T1349" s="131"/>
      <c r="U1349" s="131"/>
      <c r="V1349" s="131"/>
      <c r="W1349" s="131"/>
      <c r="X1349" s="131"/>
      <c r="Y1349" s="131"/>
      <c r="Z1349" s="131"/>
      <c r="AA1349" s="131"/>
      <c r="AB1349" s="131"/>
      <c r="AC1349" s="131"/>
      <c r="AD1349" s="131"/>
      <c r="AE1349" s="131"/>
      <c r="AF1349" s="131"/>
      <c r="AG1349" s="131"/>
      <c r="AH1349" s="131"/>
      <c r="AI1349" s="131"/>
      <c r="AJ1349" s="131"/>
      <c r="AK1349" s="131"/>
      <c r="AL1349" s="131"/>
      <c r="AM1349" s="131"/>
      <c r="AN1349" s="131"/>
      <c r="AO1349" s="131"/>
      <c r="AP1349" s="131"/>
      <c r="AQ1349" s="131"/>
      <c r="AR1349" s="131"/>
      <c r="AS1349" s="131"/>
    </row>
    <row r="1350" spans="1:45" s="48" customFormat="1">
      <c r="A1350" s="80" t="s">
        <v>4277</v>
      </c>
      <c r="B1350" s="83" t="s">
        <v>4278</v>
      </c>
      <c r="C1350" s="39">
        <v>60</v>
      </c>
      <c r="D1350" s="50" t="s">
        <v>4279</v>
      </c>
      <c r="E1350" s="127">
        <v>3169</v>
      </c>
      <c r="F1350" s="28">
        <v>2539</v>
      </c>
      <c r="G1350" s="133"/>
      <c r="H1350" s="133"/>
      <c r="I1350" s="133"/>
      <c r="J1350" s="133"/>
      <c r="K1350" s="133"/>
      <c r="L1350" s="133"/>
      <c r="M1350" s="133"/>
      <c r="N1350" s="133"/>
      <c r="O1350" s="133"/>
      <c r="P1350" s="133"/>
      <c r="Q1350" s="133"/>
      <c r="R1350" s="133"/>
      <c r="S1350" s="133"/>
      <c r="T1350" s="133"/>
      <c r="U1350" s="133"/>
      <c r="V1350" s="133"/>
      <c r="W1350" s="133"/>
      <c r="X1350" s="133"/>
      <c r="Y1350" s="133"/>
      <c r="Z1350" s="133"/>
      <c r="AA1350" s="133"/>
      <c r="AB1350" s="133"/>
      <c r="AC1350" s="133"/>
      <c r="AD1350" s="133"/>
      <c r="AE1350" s="133"/>
      <c r="AF1350" s="133"/>
      <c r="AG1350" s="133"/>
      <c r="AH1350" s="133"/>
      <c r="AI1350" s="133"/>
      <c r="AJ1350" s="133"/>
      <c r="AK1350" s="133"/>
      <c r="AL1350" s="133"/>
      <c r="AM1350" s="133"/>
      <c r="AN1350" s="133"/>
      <c r="AO1350" s="133"/>
      <c r="AP1350" s="133"/>
      <c r="AQ1350" s="133"/>
      <c r="AR1350" s="133"/>
      <c r="AS1350" s="133"/>
    </row>
    <row r="1351" spans="1:45" s="48" customFormat="1">
      <c r="A1351" s="80" t="s">
        <v>4280</v>
      </c>
      <c r="B1351" s="83" t="s">
        <v>4281</v>
      </c>
      <c r="C1351" s="39">
        <v>60</v>
      </c>
      <c r="D1351" s="50" t="s">
        <v>4282</v>
      </c>
      <c r="E1351" s="127">
        <v>3169</v>
      </c>
      <c r="F1351" s="28">
        <v>2539</v>
      </c>
      <c r="G1351" s="133"/>
      <c r="H1351" s="133"/>
      <c r="I1351" s="133"/>
      <c r="J1351" s="133"/>
      <c r="K1351" s="133"/>
      <c r="L1351" s="133"/>
      <c r="M1351" s="133"/>
      <c r="N1351" s="133"/>
      <c r="O1351" s="133"/>
      <c r="P1351" s="133"/>
      <c r="Q1351" s="133"/>
      <c r="R1351" s="133"/>
      <c r="S1351" s="133"/>
      <c r="T1351" s="133"/>
      <c r="U1351" s="133"/>
      <c r="V1351" s="133"/>
      <c r="W1351" s="133"/>
      <c r="X1351" s="133"/>
      <c r="Y1351" s="133"/>
      <c r="Z1351" s="133"/>
      <c r="AA1351" s="133"/>
      <c r="AB1351" s="133"/>
      <c r="AC1351" s="133"/>
      <c r="AD1351" s="133"/>
      <c r="AE1351" s="133"/>
      <c r="AF1351" s="133"/>
      <c r="AG1351" s="133"/>
      <c r="AH1351" s="133"/>
      <c r="AI1351" s="133"/>
      <c r="AJ1351" s="133"/>
      <c r="AK1351" s="133"/>
      <c r="AL1351" s="133"/>
      <c r="AM1351" s="133"/>
      <c r="AN1351" s="133"/>
      <c r="AO1351" s="133"/>
      <c r="AP1351" s="133"/>
      <c r="AQ1351" s="133"/>
      <c r="AR1351" s="133"/>
      <c r="AS1351" s="133"/>
    </row>
    <row r="1352" spans="1:45" s="48" customFormat="1">
      <c r="A1352" s="80" t="s">
        <v>4283</v>
      </c>
      <c r="B1352" s="83" t="s">
        <v>4284</v>
      </c>
      <c r="C1352" s="39">
        <v>60</v>
      </c>
      <c r="D1352" s="50" t="s">
        <v>4285</v>
      </c>
      <c r="E1352" s="127">
        <v>3169</v>
      </c>
      <c r="F1352" s="28">
        <v>2539</v>
      </c>
      <c r="G1352" s="133"/>
      <c r="H1352" s="133"/>
      <c r="I1352" s="133"/>
      <c r="J1352" s="133"/>
      <c r="K1352" s="133"/>
      <c r="L1352" s="133"/>
      <c r="M1352" s="133"/>
      <c r="N1352" s="133"/>
      <c r="O1352" s="133"/>
      <c r="P1352" s="133"/>
      <c r="Q1352" s="133"/>
      <c r="R1352" s="133"/>
      <c r="S1352" s="133"/>
      <c r="T1352" s="133"/>
      <c r="U1352" s="133"/>
      <c r="V1352" s="133"/>
      <c r="W1352" s="133"/>
      <c r="X1352" s="133"/>
      <c r="Y1352" s="133"/>
      <c r="Z1352" s="133"/>
      <c r="AA1352" s="133"/>
      <c r="AB1352" s="133"/>
      <c r="AC1352" s="133"/>
      <c r="AD1352" s="133"/>
      <c r="AE1352" s="133"/>
      <c r="AF1352" s="133"/>
      <c r="AG1352" s="133"/>
      <c r="AH1352" s="133"/>
      <c r="AI1352" s="133"/>
      <c r="AJ1352" s="133"/>
      <c r="AK1352" s="133"/>
      <c r="AL1352" s="133"/>
      <c r="AM1352" s="133"/>
      <c r="AN1352" s="133"/>
      <c r="AO1352" s="133"/>
      <c r="AP1352" s="133"/>
      <c r="AQ1352" s="133"/>
      <c r="AR1352" s="133"/>
      <c r="AS1352" s="133"/>
    </row>
    <row r="1353" spans="1:45" s="48" customFormat="1">
      <c r="A1353" s="80" t="s">
        <v>4286</v>
      </c>
      <c r="B1353" s="83" t="s">
        <v>4287</v>
      </c>
      <c r="C1353" s="39">
        <v>60</v>
      </c>
      <c r="D1353" s="50" t="s">
        <v>4288</v>
      </c>
      <c r="E1353" s="127">
        <v>3169</v>
      </c>
      <c r="F1353" s="28">
        <v>2539</v>
      </c>
      <c r="G1353" s="133"/>
      <c r="H1353" s="133"/>
      <c r="I1353" s="133"/>
      <c r="J1353" s="133"/>
      <c r="K1353" s="133"/>
      <c r="L1353" s="133"/>
      <c r="M1353" s="133"/>
      <c r="N1353" s="133"/>
      <c r="O1353" s="133"/>
      <c r="P1353" s="133"/>
      <c r="Q1353" s="133"/>
      <c r="R1353" s="133"/>
      <c r="S1353" s="133"/>
      <c r="T1353" s="133"/>
      <c r="U1353" s="133"/>
      <c r="V1353" s="133"/>
      <c r="W1353" s="133"/>
      <c r="X1353" s="133"/>
      <c r="Y1353" s="133"/>
      <c r="Z1353" s="133"/>
      <c r="AA1353" s="133"/>
      <c r="AB1353" s="133"/>
      <c r="AC1353" s="133"/>
      <c r="AD1353" s="133"/>
      <c r="AE1353" s="133"/>
      <c r="AF1353" s="133"/>
      <c r="AG1353" s="133"/>
      <c r="AH1353" s="133"/>
      <c r="AI1353" s="133"/>
      <c r="AJ1353" s="133"/>
      <c r="AK1353" s="133"/>
      <c r="AL1353" s="133"/>
      <c r="AM1353" s="133"/>
      <c r="AN1353" s="133"/>
      <c r="AO1353" s="133"/>
      <c r="AP1353" s="133"/>
      <c r="AQ1353" s="133"/>
      <c r="AR1353" s="133"/>
      <c r="AS1353" s="133"/>
    </row>
    <row r="1354" spans="1:45" s="48" customFormat="1">
      <c r="A1354" s="80" t="s">
        <v>4289</v>
      </c>
      <c r="B1354" s="83" t="s">
        <v>4290</v>
      </c>
      <c r="C1354" s="39">
        <v>60</v>
      </c>
      <c r="D1354" s="50" t="s">
        <v>4291</v>
      </c>
      <c r="E1354" s="127">
        <v>3169</v>
      </c>
      <c r="F1354" s="28">
        <v>2539</v>
      </c>
      <c r="G1354" s="133"/>
      <c r="H1354" s="133"/>
      <c r="I1354" s="133"/>
      <c r="J1354" s="133"/>
      <c r="K1354" s="133"/>
      <c r="L1354" s="133"/>
      <c r="M1354" s="133"/>
      <c r="N1354" s="133"/>
      <c r="O1354" s="133"/>
      <c r="P1354" s="133"/>
      <c r="Q1354" s="133"/>
      <c r="R1354" s="133"/>
      <c r="S1354" s="133"/>
      <c r="T1354" s="133"/>
      <c r="U1354" s="133"/>
      <c r="V1354" s="133"/>
      <c r="W1354" s="133"/>
      <c r="X1354" s="133"/>
      <c r="Y1354" s="133"/>
      <c r="Z1354" s="133"/>
      <c r="AA1354" s="133"/>
      <c r="AB1354" s="133"/>
      <c r="AC1354" s="133"/>
      <c r="AD1354" s="133"/>
      <c r="AE1354" s="133"/>
      <c r="AF1354" s="133"/>
      <c r="AG1354" s="133"/>
      <c r="AH1354" s="133"/>
      <c r="AI1354" s="133"/>
      <c r="AJ1354" s="133"/>
      <c r="AK1354" s="133"/>
      <c r="AL1354" s="133"/>
      <c r="AM1354" s="133"/>
      <c r="AN1354" s="133"/>
      <c r="AO1354" s="133"/>
      <c r="AP1354" s="133"/>
      <c r="AQ1354" s="133"/>
      <c r="AR1354" s="133"/>
      <c r="AS1354" s="133"/>
    </row>
    <row r="1355" spans="1:45" s="48" customFormat="1">
      <c r="A1355" s="80" t="s">
        <v>4292</v>
      </c>
      <c r="B1355" s="83" t="s">
        <v>4293</v>
      </c>
      <c r="C1355" s="39">
        <v>60</v>
      </c>
      <c r="D1355" s="50" t="s">
        <v>4294</v>
      </c>
      <c r="E1355" s="127">
        <v>3169</v>
      </c>
      <c r="F1355" s="28">
        <v>2539</v>
      </c>
      <c r="G1355" s="133"/>
      <c r="H1355" s="133"/>
      <c r="I1355" s="133"/>
      <c r="J1355" s="133"/>
      <c r="K1355" s="133"/>
      <c r="L1355" s="133"/>
      <c r="M1355" s="133"/>
      <c r="N1355" s="133"/>
      <c r="O1355" s="133"/>
      <c r="P1355" s="133"/>
      <c r="Q1355" s="133"/>
      <c r="R1355" s="133"/>
      <c r="S1355" s="133"/>
      <c r="T1355" s="133"/>
      <c r="U1355" s="133"/>
      <c r="V1355" s="133"/>
      <c r="W1355" s="133"/>
      <c r="X1355" s="133"/>
      <c r="Y1355" s="133"/>
      <c r="Z1355" s="133"/>
      <c r="AA1355" s="133"/>
      <c r="AB1355" s="133"/>
      <c r="AC1355" s="133"/>
      <c r="AD1355" s="133"/>
      <c r="AE1355" s="133"/>
      <c r="AF1355" s="133"/>
      <c r="AG1355" s="133"/>
      <c r="AH1355" s="133"/>
      <c r="AI1355" s="133"/>
      <c r="AJ1355" s="133"/>
      <c r="AK1355" s="133"/>
      <c r="AL1355" s="133"/>
      <c r="AM1355" s="133"/>
      <c r="AN1355" s="133"/>
      <c r="AO1355" s="133"/>
      <c r="AP1355" s="133"/>
      <c r="AQ1355" s="133"/>
      <c r="AR1355" s="133"/>
      <c r="AS1355" s="133"/>
    </row>
    <row r="1356" spans="1:45" s="48" customFormat="1">
      <c r="A1356" s="80" t="s">
        <v>4295</v>
      </c>
      <c r="B1356" s="83" t="s">
        <v>4296</v>
      </c>
      <c r="C1356" s="39">
        <v>60</v>
      </c>
      <c r="D1356" s="50" t="s">
        <v>4297</v>
      </c>
      <c r="E1356" s="127">
        <v>3169</v>
      </c>
      <c r="F1356" s="28">
        <v>2539</v>
      </c>
      <c r="G1356" s="133"/>
      <c r="H1356" s="133"/>
      <c r="I1356" s="133"/>
      <c r="J1356" s="133"/>
      <c r="K1356" s="133"/>
      <c r="L1356" s="133"/>
      <c r="M1356" s="133"/>
      <c r="N1356" s="133"/>
      <c r="O1356" s="133"/>
      <c r="P1356" s="133"/>
      <c r="Q1356" s="133"/>
      <c r="R1356" s="133"/>
      <c r="S1356" s="133"/>
      <c r="T1356" s="133"/>
      <c r="U1356" s="133"/>
      <c r="V1356" s="133"/>
      <c r="W1356" s="133"/>
      <c r="X1356" s="133"/>
      <c r="Y1356" s="133"/>
      <c r="Z1356" s="133"/>
      <c r="AA1356" s="133"/>
      <c r="AB1356" s="133"/>
      <c r="AC1356" s="133"/>
      <c r="AD1356" s="133"/>
      <c r="AE1356" s="133"/>
      <c r="AF1356" s="133"/>
      <c r="AG1356" s="133"/>
      <c r="AH1356" s="133"/>
      <c r="AI1356" s="133"/>
      <c r="AJ1356" s="133"/>
      <c r="AK1356" s="133"/>
      <c r="AL1356" s="133"/>
      <c r="AM1356" s="133"/>
      <c r="AN1356" s="133"/>
      <c r="AO1356" s="133"/>
      <c r="AP1356" s="133"/>
      <c r="AQ1356" s="133"/>
      <c r="AR1356" s="133"/>
      <c r="AS1356" s="133"/>
    </row>
    <row r="1357" spans="1:45" s="48" customFormat="1">
      <c r="A1357" s="80" t="s">
        <v>4298</v>
      </c>
      <c r="B1357" s="83" t="s">
        <v>4299</v>
      </c>
      <c r="C1357" s="39">
        <v>60</v>
      </c>
      <c r="D1357" s="50" t="s">
        <v>4300</v>
      </c>
      <c r="E1357" s="127">
        <v>3169</v>
      </c>
      <c r="F1357" s="28">
        <v>2539</v>
      </c>
      <c r="G1357" s="133"/>
      <c r="H1357" s="133"/>
      <c r="I1357" s="133"/>
      <c r="J1357" s="133"/>
      <c r="K1357" s="133"/>
      <c r="L1357" s="133"/>
      <c r="M1357" s="133"/>
      <c r="N1357" s="133"/>
      <c r="O1357" s="133"/>
      <c r="P1357" s="133"/>
      <c r="Q1357" s="133"/>
      <c r="R1357" s="133"/>
      <c r="S1357" s="133"/>
      <c r="T1357" s="133"/>
      <c r="U1357" s="133"/>
      <c r="V1357" s="133"/>
      <c r="W1357" s="133"/>
      <c r="X1357" s="133"/>
      <c r="Y1357" s="133"/>
      <c r="Z1357" s="133"/>
      <c r="AA1357" s="133"/>
      <c r="AB1357" s="133"/>
      <c r="AC1357" s="133"/>
      <c r="AD1357" s="133"/>
      <c r="AE1357" s="133"/>
      <c r="AF1357" s="133"/>
      <c r="AG1357" s="133"/>
      <c r="AH1357" s="133"/>
      <c r="AI1357" s="133"/>
      <c r="AJ1357" s="133"/>
      <c r="AK1357" s="133"/>
      <c r="AL1357" s="133"/>
      <c r="AM1357" s="133"/>
      <c r="AN1357" s="133"/>
      <c r="AO1357" s="133"/>
      <c r="AP1357" s="133"/>
      <c r="AQ1357" s="133"/>
      <c r="AR1357" s="133"/>
      <c r="AS1357" s="133"/>
    </row>
    <row r="1358" spans="1:45" s="48" customFormat="1">
      <c r="A1358" s="80" t="s">
        <v>4301</v>
      </c>
      <c r="B1358" s="83" t="s">
        <v>4302</v>
      </c>
      <c r="C1358" s="39">
        <v>60</v>
      </c>
      <c r="D1358" s="50" t="s">
        <v>4303</v>
      </c>
      <c r="E1358" s="127">
        <v>3169</v>
      </c>
      <c r="F1358" s="28">
        <v>2539</v>
      </c>
      <c r="G1358" s="133"/>
      <c r="H1358" s="133"/>
      <c r="I1358" s="133"/>
      <c r="J1358" s="133"/>
      <c r="K1358" s="133"/>
      <c r="L1358" s="133"/>
      <c r="M1358" s="133"/>
      <c r="N1358" s="133"/>
      <c r="O1358" s="133"/>
      <c r="P1358" s="133"/>
      <c r="Q1358" s="133"/>
      <c r="R1358" s="133"/>
      <c r="S1358" s="133"/>
      <c r="T1358" s="133"/>
      <c r="U1358" s="133"/>
      <c r="V1358" s="133"/>
      <c r="W1358" s="133"/>
      <c r="X1358" s="133"/>
      <c r="Y1358" s="133"/>
      <c r="Z1358" s="133"/>
      <c r="AA1358" s="133"/>
      <c r="AB1358" s="133"/>
      <c r="AC1358" s="133"/>
      <c r="AD1358" s="133"/>
      <c r="AE1358" s="133"/>
      <c r="AF1358" s="133"/>
      <c r="AG1358" s="133"/>
      <c r="AH1358" s="133"/>
      <c r="AI1358" s="133"/>
      <c r="AJ1358" s="133"/>
      <c r="AK1358" s="133"/>
      <c r="AL1358" s="133"/>
      <c r="AM1358" s="133"/>
      <c r="AN1358" s="133"/>
      <c r="AO1358" s="133"/>
      <c r="AP1358" s="133"/>
      <c r="AQ1358" s="133"/>
      <c r="AR1358" s="133"/>
      <c r="AS1358" s="133"/>
    </row>
    <row r="1359" spans="1:45" s="48" customFormat="1">
      <c r="A1359" s="80" t="s">
        <v>4304</v>
      </c>
      <c r="B1359" s="83" t="s">
        <v>4305</v>
      </c>
      <c r="C1359" s="39">
        <v>60</v>
      </c>
      <c r="D1359" s="50" t="s">
        <v>4306</v>
      </c>
      <c r="E1359" s="127">
        <v>3169</v>
      </c>
      <c r="F1359" s="28">
        <v>2539</v>
      </c>
      <c r="G1359" s="133"/>
      <c r="H1359" s="133"/>
      <c r="I1359" s="133"/>
      <c r="J1359" s="133"/>
      <c r="K1359" s="133"/>
      <c r="L1359" s="133"/>
      <c r="M1359" s="133"/>
      <c r="N1359" s="133"/>
      <c r="O1359" s="133"/>
      <c r="P1359" s="133"/>
      <c r="Q1359" s="133"/>
      <c r="R1359" s="133"/>
      <c r="S1359" s="133"/>
      <c r="T1359" s="133"/>
      <c r="U1359" s="133"/>
      <c r="V1359" s="133"/>
      <c r="W1359" s="133"/>
      <c r="X1359" s="133"/>
      <c r="Y1359" s="133"/>
      <c r="Z1359" s="133"/>
      <c r="AA1359" s="133"/>
      <c r="AB1359" s="133"/>
      <c r="AC1359" s="133"/>
      <c r="AD1359" s="133"/>
      <c r="AE1359" s="133"/>
      <c r="AF1359" s="133"/>
      <c r="AG1359" s="133"/>
      <c r="AH1359" s="133"/>
      <c r="AI1359" s="133"/>
      <c r="AJ1359" s="133"/>
      <c r="AK1359" s="133"/>
      <c r="AL1359" s="133"/>
      <c r="AM1359" s="133"/>
      <c r="AN1359" s="133"/>
      <c r="AO1359" s="133"/>
      <c r="AP1359" s="133"/>
      <c r="AQ1359" s="133"/>
      <c r="AR1359" s="133"/>
      <c r="AS1359" s="133"/>
    </row>
    <row r="1360" spans="1:45" s="48" customFormat="1">
      <c r="A1360" s="80" t="s">
        <v>4307</v>
      </c>
      <c r="B1360" s="83" t="s">
        <v>4308</v>
      </c>
      <c r="C1360" s="39">
        <v>60</v>
      </c>
      <c r="D1360" s="50" t="s">
        <v>4309</v>
      </c>
      <c r="E1360" s="127">
        <v>3169</v>
      </c>
      <c r="F1360" s="28">
        <v>2539</v>
      </c>
      <c r="G1360" s="133"/>
      <c r="H1360" s="133"/>
      <c r="I1360" s="133"/>
      <c r="J1360" s="133"/>
      <c r="K1360" s="133"/>
      <c r="L1360" s="133"/>
      <c r="M1360" s="133"/>
      <c r="N1360" s="133"/>
      <c r="O1360" s="133"/>
      <c r="P1360" s="133"/>
      <c r="Q1360" s="133"/>
      <c r="R1360" s="133"/>
      <c r="S1360" s="133"/>
      <c r="T1360" s="133"/>
      <c r="U1360" s="133"/>
      <c r="V1360" s="133"/>
      <c r="W1360" s="133"/>
      <c r="X1360" s="133"/>
      <c r="Y1360" s="133"/>
      <c r="Z1360" s="133"/>
      <c r="AA1360" s="133"/>
      <c r="AB1360" s="133"/>
      <c r="AC1360" s="133"/>
      <c r="AD1360" s="133"/>
      <c r="AE1360" s="133"/>
      <c r="AF1360" s="133"/>
      <c r="AG1360" s="133"/>
      <c r="AH1360" s="133"/>
      <c r="AI1360" s="133"/>
      <c r="AJ1360" s="133"/>
      <c r="AK1360" s="133"/>
      <c r="AL1360" s="133"/>
      <c r="AM1360" s="133"/>
      <c r="AN1360" s="133"/>
      <c r="AO1360" s="133"/>
      <c r="AP1360" s="133"/>
      <c r="AQ1360" s="133"/>
      <c r="AR1360" s="133"/>
      <c r="AS1360" s="133"/>
    </row>
    <row r="1361" spans="1:45" s="48" customFormat="1">
      <c r="A1361" s="80" t="s">
        <v>4310</v>
      </c>
      <c r="B1361" s="83" t="s">
        <v>4311</v>
      </c>
      <c r="C1361" s="39">
        <v>60</v>
      </c>
      <c r="D1361" s="50" t="s">
        <v>4312</v>
      </c>
      <c r="E1361" s="127">
        <v>3169</v>
      </c>
      <c r="F1361" s="28">
        <v>2539</v>
      </c>
      <c r="G1361" s="133"/>
      <c r="H1361" s="133"/>
      <c r="I1361" s="133"/>
      <c r="J1361" s="133"/>
      <c r="K1361" s="133"/>
      <c r="L1361" s="133"/>
      <c r="M1361" s="133"/>
      <c r="N1361" s="133"/>
      <c r="O1361" s="133"/>
      <c r="P1361" s="133"/>
      <c r="Q1361" s="133"/>
      <c r="R1361" s="133"/>
      <c r="S1361" s="133"/>
      <c r="T1361" s="133"/>
      <c r="U1361" s="133"/>
      <c r="V1361" s="133"/>
      <c r="W1361" s="133"/>
      <c r="X1361" s="133"/>
      <c r="Y1361" s="133"/>
      <c r="Z1361" s="133"/>
      <c r="AA1361" s="133"/>
      <c r="AB1361" s="133"/>
      <c r="AC1361" s="133"/>
      <c r="AD1361" s="133"/>
      <c r="AE1361" s="133"/>
      <c r="AF1361" s="133"/>
      <c r="AG1361" s="133"/>
      <c r="AH1361" s="133"/>
      <c r="AI1361" s="133"/>
      <c r="AJ1361" s="133"/>
      <c r="AK1361" s="133"/>
      <c r="AL1361" s="133"/>
      <c r="AM1361" s="133"/>
      <c r="AN1361" s="133"/>
      <c r="AO1361" s="133"/>
      <c r="AP1361" s="133"/>
      <c r="AQ1361" s="133"/>
      <c r="AR1361" s="133"/>
      <c r="AS1361" s="133"/>
    </row>
    <row r="1362" spans="1:45" s="48" customFormat="1">
      <c r="A1362" s="80" t="s">
        <v>4313</v>
      </c>
      <c r="B1362" s="83" t="s">
        <v>4314</v>
      </c>
      <c r="C1362" s="39">
        <v>60</v>
      </c>
      <c r="D1362" s="50" t="s">
        <v>4315</v>
      </c>
      <c r="E1362" s="127">
        <v>3169</v>
      </c>
      <c r="F1362" s="28">
        <v>2539</v>
      </c>
      <c r="G1362" s="133"/>
      <c r="H1362" s="133"/>
      <c r="I1362" s="133"/>
      <c r="J1362" s="133"/>
      <c r="K1362" s="133"/>
      <c r="L1362" s="133"/>
      <c r="M1362" s="133"/>
      <c r="N1362" s="133"/>
      <c r="O1362" s="133"/>
      <c r="P1362" s="133"/>
      <c r="Q1362" s="133"/>
      <c r="R1362" s="133"/>
      <c r="S1362" s="133"/>
      <c r="T1362" s="133"/>
      <c r="U1362" s="133"/>
      <c r="V1362" s="133"/>
      <c r="W1362" s="133"/>
      <c r="X1362" s="133"/>
      <c r="Y1362" s="133"/>
      <c r="Z1362" s="133"/>
      <c r="AA1362" s="133"/>
      <c r="AB1362" s="133"/>
      <c r="AC1362" s="133"/>
      <c r="AD1362" s="133"/>
      <c r="AE1362" s="133"/>
      <c r="AF1362" s="133"/>
      <c r="AG1362" s="133"/>
      <c r="AH1362" s="133"/>
      <c r="AI1362" s="133"/>
      <c r="AJ1362" s="133"/>
      <c r="AK1362" s="133"/>
      <c r="AL1362" s="133"/>
      <c r="AM1362" s="133"/>
      <c r="AN1362" s="133"/>
      <c r="AO1362" s="133"/>
      <c r="AP1362" s="133"/>
      <c r="AQ1362" s="133"/>
      <c r="AR1362" s="133"/>
      <c r="AS1362" s="133"/>
    </row>
    <row r="1363" spans="1:45" s="48" customFormat="1">
      <c r="A1363" s="80" t="s">
        <v>4316</v>
      </c>
      <c r="B1363" s="83" t="s">
        <v>4317</v>
      </c>
      <c r="C1363" s="39">
        <v>60</v>
      </c>
      <c r="D1363" s="50" t="s">
        <v>4318</v>
      </c>
      <c r="E1363" s="127">
        <v>3169</v>
      </c>
      <c r="F1363" s="28">
        <v>2539</v>
      </c>
      <c r="G1363" s="133"/>
      <c r="H1363" s="133"/>
      <c r="I1363" s="133"/>
      <c r="J1363" s="133"/>
      <c r="K1363" s="133"/>
      <c r="L1363" s="133"/>
      <c r="M1363" s="133"/>
      <c r="N1363" s="133"/>
      <c r="O1363" s="133"/>
      <c r="P1363" s="133"/>
      <c r="Q1363" s="133"/>
      <c r="R1363" s="133"/>
      <c r="S1363" s="133"/>
      <c r="T1363" s="133"/>
      <c r="U1363" s="133"/>
      <c r="V1363" s="133"/>
      <c r="W1363" s="133"/>
      <c r="X1363" s="133"/>
      <c r="Y1363" s="133"/>
      <c r="Z1363" s="133"/>
      <c r="AA1363" s="133"/>
      <c r="AB1363" s="133"/>
      <c r="AC1363" s="133"/>
      <c r="AD1363" s="133"/>
      <c r="AE1363" s="133"/>
      <c r="AF1363" s="133"/>
      <c r="AG1363" s="133"/>
      <c r="AH1363" s="133"/>
      <c r="AI1363" s="133"/>
      <c r="AJ1363" s="133"/>
      <c r="AK1363" s="133"/>
      <c r="AL1363" s="133"/>
      <c r="AM1363" s="133"/>
      <c r="AN1363" s="133"/>
      <c r="AO1363" s="133"/>
      <c r="AP1363" s="133"/>
      <c r="AQ1363" s="133"/>
      <c r="AR1363" s="133"/>
      <c r="AS1363" s="133"/>
    </row>
    <row r="1364" spans="1:45" s="46" customFormat="1" ht="12.75" customHeight="1">
      <c r="A1364" s="80" t="s">
        <v>4319</v>
      </c>
      <c r="B1364" s="83" t="s">
        <v>4320</v>
      </c>
      <c r="C1364" s="39">
        <v>56</v>
      </c>
      <c r="D1364" s="28" t="s">
        <v>4321</v>
      </c>
      <c r="E1364" s="127">
        <v>1629</v>
      </c>
      <c r="F1364" s="28">
        <v>1309</v>
      </c>
      <c r="G1364" s="131"/>
      <c r="H1364" s="131"/>
      <c r="I1364" s="131"/>
      <c r="J1364" s="131"/>
      <c r="K1364" s="131"/>
      <c r="L1364" s="131"/>
      <c r="M1364" s="131"/>
      <c r="N1364" s="131"/>
      <c r="O1364" s="131"/>
      <c r="P1364" s="131"/>
      <c r="Q1364" s="131"/>
      <c r="R1364" s="131"/>
      <c r="S1364" s="131"/>
      <c r="T1364" s="131"/>
      <c r="U1364" s="131"/>
      <c r="V1364" s="131"/>
      <c r="W1364" s="131"/>
      <c r="X1364" s="131"/>
      <c r="Y1364" s="131"/>
      <c r="Z1364" s="131"/>
      <c r="AA1364" s="131"/>
      <c r="AB1364" s="131"/>
      <c r="AC1364" s="131"/>
      <c r="AD1364" s="131"/>
      <c r="AE1364" s="131"/>
      <c r="AF1364" s="131"/>
      <c r="AG1364" s="131"/>
      <c r="AH1364" s="131"/>
      <c r="AI1364" s="131"/>
      <c r="AJ1364" s="131"/>
      <c r="AK1364" s="131"/>
      <c r="AL1364" s="131"/>
      <c r="AM1364" s="131"/>
      <c r="AN1364" s="131"/>
      <c r="AO1364" s="131"/>
      <c r="AP1364" s="131"/>
      <c r="AQ1364" s="131"/>
      <c r="AR1364" s="131"/>
      <c r="AS1364" s="131"/>
    </row>
    <row r="1365" spans="1:45" s="46" customFormat="1" ht="12.75" customHeight="1">
      <c r="A1365" s="80" t="s">
        <v>4322</v>
      </c>
      <c r="B1365" s="83" t="s">
        <v>4323</v>
      </c>
      <c r="C1365" s="39">
        <v>56</v>
      </c>
      <c r="D1365" s="28" t="s">
        <v>4324</v>
      </c>
      <c r="E1365" s="127">
        <v>2929</v>
      </c>
      <c r="F1365" s="28">
        <v>2349</v>
      </c>
      <c r="G1365" s="131"/>
      <c r="H1365" s="131"/>
      <c r="I1365" s="131"/>
      <c r="J1365" s="131"/>
      <c r="K1365" s="131"/>
      <c r="L1365" s="131"/>
      <c r="M1365" s="131"/>
      <c r="N1365" s="131"/>
      <c r="O1365" s="131"/>
      <c r="P1365" s="131"/>
      <c r="Q1365" s="131"/>
      <c r="R1365" s="131"/>
      <c r="S1365" s="131"/>
      <c r="T1365" s="131"/>
      <c r="U1365" s="131"/>
      <c r="V1365" s="131"/>
      <c r="W1365" s="131"/>
      <c r="X1365" s="131"/>
      <c r="Y1365" s="131"/>
      <c r="Z1365" s="131"/>
      <c r="AA1365" s="131"/>
      <c r="AB1365" s="131"/>
      <c r="AC1365" s="131"/>
      <c r="AD1365" s="131"/>
      <c r="AE1365" s="131"/>
      <c r="AF1365" s="131"/>
      <c r="AG1365" s="131"/>
      <c r="AH1365" s="131"/>
      <c r="AI1365" s="131"/>
      <c r="AJ1365" s="131"/>
      <c r="AK1365" s="131"/>
      <c r="AL1365" s="131"/>
      <c r="AM1365" s="131"/>
      <c r="AN1365" s="131"/>
      <c r="AO1365" s="131"/>
      <c r="AP1365" s="131"/>
      <c r="AQ1365" s="131"/>
      <c r="AR1365" s="131"/>
      <c r="AS1365" s="131"/>
    </row>
    <row r="1366" spans="1:45" s="46" customFormat="1" ht="12.75" customHeight="1">
      <c r="A1366" s="80" t="s">
        <v>4325</v>
      </c>
      <c r="B1366" s="83" t="s">
        <v>4326</v>
      </c>
      <c r="C1366" s="39">
        <v>56</v>
      </c>
      <c r="D1366" s="28" t="s">
        <v>4327</v>
      </c>
      <c r="E1366" s="127">
        <v>2929</v>
      </c>
      <c r="F1366" s="28">
        <v>2349</v>
      </c>
      <c r="G1366" s="131"/>
      <c r="H1366" s="131"/>
      <c r="I1366" s="131"/>
      <c r="J1366" s="131"/>
      <c r="K1366" s="131"/>
      <c r="L1366" s="131"/>
      <c r="M1366" s="131"/>
      <c r="N1366" s="131"/>
      <c r="O1366" s="131"/>
      <c r="P1366" s="131"/>
      <c r="Q1366" s="131"/>
      <c r="R1366" s="131"/>
      <c r="S1366" s="131"/>
      <c r="T1366" s="131"/>
      <c r="U1366" s="131"/>
      <c r="V1366" s="131"/>
      <c r="W1366" s="131"/>
      <c r="X1366" s="131"/>
      <c r="Y1366" s="131"/>
      <c r="Z1366" s="131"/>
      <c r="AA1366" s="131"/>
      <c r="AB1366" s="131"/>
      <c r="AC1366" s="131"/>
      <c r="AD1366" s="131"/>
      <c r="AE1366" s="131"/>
      <c r="AF1366" s="131"/>
      <c r="AG1366" s="131"/>
      <c r="AH1366" s="131"/>
      <c r="AI1366" s="131"/>
      <c r="AJ1366" s="131"/>
      <c r="AK1366" s="131"/>
      <c r="AL1366" s="131"/>
      <c r="AM1366" s="131"/>
      <c r="AN1366" s="131"/>
      <c r="AO1366" s="131"/>
      <c r="AP1366" s="131"/>
      <c r="AQ1366" s="131"/>
      <c r="AR1366" s="131"/>
      <c r="AS1366" s="131"/>
    </row>
    <row r="1367" spans="1:45" s="46" customFormat="1" ht="12.75" customHeight="1">
      <c r="A1367" s="80" t="s">
        <v>4328</v>
      </c>
      <c r="B1367" s="83" t="s">
        <v>4329</v>
      </c>
      <c r="C1367" s="39">
        <v>56</v>
      </c>
      <c r="D1367" s="28" t="s">
        <v>4330</v>
      </c>
      <c r="E1367" s="127">
        <v>2929</v>
      </c>
      <c r="F1367" s="28">
        <v>2349</v>
      </c>
      <c r="G1367" s="131"/>
      <c r="H1367" s="131"/>
      <c r="I1367" s="131"/>
      <c r="J1367" s="131"/>
      <c r="K1367" s="131"/>
      <c r="L1367" s="131"/>
      <c r="M1367" s="131"/>
      <c r="N1367" s="131"/>
      <c r="O1367" s="131"/>
      <c r="P1367" s="131"/>
      <c r="Q1367" s="131"/>
      <c r="R1367" s="131"/>
      <c r="S1367" s="131"/>
      <c r="T1367" s="131"/>
      <c r="U1367" s="131"/>
      <c r="V1367" s="131"/>
      <c r="W1367" s="131"/>
      <c r="X1367" s="131"/>
      <c r="Y1367" s="131"/>
      <c r="Z1367" s="131"/>
      <c r="AA1367" s="131"/>
      <c r="AB1367" s="131"/>
      <c r="AC1367" s="131"/>
      <c r="AD1367" s="131"/>
      <c r="AE1367" s="131"/>
      <c r="AF1367" s="131"/>
      <c r="AG1367" s="131"/>
      <c r="AH1367" s="131"/>
      <c r="AI1367" s="131"/>
      <c r="AJ1367" s="131"/>
      <c r="AK1367" s="131"/>
      <c r="AL1367" s="131"/>
      <c r="AM1367" s="131"/>
      <c r="AN1367" s="131"/>
      <c r="AO1367" s="131"/>
      <c r="AP1367" s="131"/>
      <c r="AQ1367" s="131"/>
      <c r="AR1367" s="131"/>
      <c r="AS1367" s="131"/>
    </row>
    <row r="1368" spans="1:45" s="46" customFormat="1" ht="12.75" customHeight="1">
      <c r="A1368" s="80" t="s">
        <v>4331</v>
      </c>
      <c r="B1368" s="83" t="s">
        <v>4332</v>
      </c>
      <c r="C1368" s="39">
        <v>56</v>
      </c>
      <c r="D1368" s="28" t="s">
        <v>4333</v>
      </c>
      <c r="E1368" s="127">
        <v>2929</v>
      </c>
      <c r="F1368" s="28">
        <v>2349</v>
      </c>
      <c r="G1368" s="131"/>
      <c r="H1368" s="131"/>
      <c r="I1368" s="131"/>
      <c r="J1368" s="131"/>
      <c r="K1368" s="131"/>
      <c r="L1368" s="131"/>
      <c r="M1368" s="131"/>
      <c r="N1368" s="131"/>
      <c r="O1368" s="131"/>
      <c r="P1368" s="131"/>
      <c r="Q1368" s="131"/>
      <c r="R1368" s="131"/>
      <c r="S1368" s="131"/>
      <c r="T1368" s="131"/>
      <c r="U1368" s="131"/>
      <c r="V1368" s="131"/>
      <c r="W1368" s="131"/>
      <c r="X1368" s="131"/>
      <c r="Y1368" s="131"/>
      <c r="Z1368" s="131"/>
      <c r="AA1368" s="131"/>
      <c r="AB1368" s="131"/>
      <c r="AC1368" s="131"/>
      <c r="AD1368" s="131"/>
      <c r="AE1368" s="131"/>
      <c r="AF1368" s="131"/>
      <c r="AG1368" s="131"/>
      <c r="AH1368" s="131"/>
      <c r="AI1368" s="131"/>
      <c r="AJ1368" s="131"/>
      <c r="AK1368" s="131"/>
      <c r="AL1368" s="131"/>
      <c r="AM1368" s="131"/>
      <c r="AN1368" s="131"/>
      <c r="AO1368" s="131"/>
      <c r="AP1368" s="131"/>
      <c r="AQ1368" s="131"/>
      <c r="AR1368" s="131"/>
      <c r="AS1368" s="131"/>
    </row>
    <row r="1369" spans="1:45" s="48" customFormat="1">
      <c r="A1369" s="80" t="s">
        <v>4334</v>
      </c>
      <c r="B1369" s="83" t="s">
        <v>4335</v>
      </c>
      <c r="C1369" s="39">
        <v>56</v>
      </c>
      <c r="D1369" s="50" t="s">
        <v>4336</v>
      </c>
      <c r="E1369" s="127">
        <v>2929</v>
      </c>
      <c r="F1369" s="28">
        <v>2349</v>
      </c>
      <c r="G1369" s="133"/>
      <c r="H1369" s="133"/>
      <c r="I1369" s="133"/>
      <c r="J1369" s="133"/>
      <c r="K1369" s="133"/>
      <c r="L1369" s="133"/>
      <c r="M1369" s="133"/>
      <c r="N1369" s="133"/>
      <c r="O1369" s="133"/>
      <c r="P1369" s="133"/>
      <c r="Q1369" s="133"/>
      <c r="R1369" s="133"/>
      <c r="S1369" s="133"/>
      <c r="T1369" s="133"/>
      <c r="U1369" s="133"/>
      <c r="V1369" s="133"/>
      <c r="W1369" s="133"/>
      <c r="X1369" s="133"/>
      <c r="Y1369" s="133"/>
      <c r="Z1369" s="133"/>
      <c r="AA1369" s="133"/>
      <c r="AB1369" s="133"/>
      <c r="AC1369" s="133"/>
      <c r="AD1369" s="133"/>
      <c r="AE1369" s="133"/>
      <c r="AF1369" s="133"/>
      <c r="AG1369" s="133"/>
      <c r="AH1369" s="133"/>
      <c r="AI1369" s="133"/>
      <c r="AJ1369" s="133"/>
      <c r="AK1369" s="133"/>
      <c r="AL1369" s="133"/>
      <c r="AM1369" s="133"/>
      <c r="AN1369" s="133"/>
      <c r="AO1369" s="133"/>
      <c r="AP1369" s="133"/>
      <c r="AQ1369" s="133"/>
      <c r="AR1369" s="133"/>
      <c r="AS1369" s="133"/>
    </row>
    <row r="1370" spans="1:45" s="48" customFormat="1">
      <c r="A1370" s="80" t="s">
        <v>4337</v>
      </c>
      <c r="B1370" s="83" t="s">
        <v>4338</v>
      </c>
      <c r="C1370" s="39">
        <v>56</v>
      </c>
      <c r="D1370" s="50" t="s">
        <v>4339</v>
      </c>
      <c r="E1370" s="127">
        <v>2929</v>
      </c>
      <c r="F1370" s="28">
        <v>2349</v>
      </c>
      <c r="G1370" s="133"/>
      <c r="H1370" s="133"/>
      <c r="I1370" s="133"/>
      <c r="J1370" s="133"/>
      <c r="K1370" s="133"/>
      <c r="L1370" s="133"/>
      <c r="M1370" s="133"/>
      <c r="N1370" s="133"/>
      <c r="O1370" s="133"/>
      <c r="P1370" s="133"/>
      <c r="Q1370" s="133"/>
      <c r="R1370" s="133"/>
      <c r="S1370" s="133"/>
      <c r="T1370" s="133"/>
      <c r="U1370" s="133"/>
      <c r="V1370" s="133"/>
      <c r="W1370" s="133"/>
      <c r="X1370" s="133"/>
      <c r="Y1370" s="133"/>
      <c r="Z1370" s="133"/>
      <c r="AA1370" s="133"/>
      <c r="AB1370" s="133"/>
      <c r="AC1370" s="133"/>
      <c r="AD1370" s="133"/>
      <c r="AE1370" s="133"/>
      <c r="AF1370" s="133"/>
      <c r="AG1370" s="133"/>
      <c r="AH1370" s="133"/>
      <c r="AI1370" s="133"/>
      <c r="AJ1370" s="133"/>
      <c r="AK1370" s="133"/>
      <c r="AL1370" s="133"/>
      <c r="AM1370" s="133"/>
      <c r="AN1370" s="133"/>
      <c r="AO1370" s="133"/>
      <c r="AP1370" s="133"/>
      <c r="AQ1370" s="133"/>
      <c r="AR1370" s="133"/>
      <c r="AS1370" s="133"/>
    </row>
    <row r="1371" spans="1:45" s="48" customFormat="1">
      <c r="A1371" s="80" t="s">
        <v>4340</v>
      </c>
      <c r="B1371" s="83" t="s">
        <v>4341</v>
      </c>
      <c r="C1371" s="39">
        <v>56</v>
      </c>
      <c r="D1371" s="50" t="s">
        <v>4342</v>
      </c>
      <c r="E1371" s="127">
        <v>2929</v>
      </c>
      <c r="F1371" s="28">
        <v>2349</v>
      </c>
      <c r="G1371" s="133"/>
      <c r="H1371" s="133"/>
      <c r="I1371" s="133"/>
      <c r="J1371" s="133"/>
      <c r="K1371" s="133"/>
      <c r="L1371" s="133"/>
      <c r="M1371" s="133"/>
      <c r="N1371" s="133"/>
      <c r="O1371" s="133"/>
      <c r="P1371" s="133"/>
      <c r="Q1371" s="133"/>
      <c r="R1371" s="133"/>
      <c r="S1371" s="133"/>
      <c r="T1371" s="133"/>
      <c r="U1371" s="133"/>
      <c r="V1371" s="133"/>
      <c r="W1371" s="133"/>
      <c r="X1371" s="133"/>
      <c r="Y1371" s="133"/>
      <c r="Z1371" s="133"/>
      <c r="AA1371" s="133"/>
      <c r="AB1371" s="133"/>
      <c r="AC1371" s="133"/>
      <c r="AD1371" s="133"/>
      <c r="AE1371" s="133"/>
      <c r="AF1371" s="133"/>
      <c r="AG1371" s="133"/>
      <c r="AH1371" s="133"/>
      <c r="AI1371" s="133"/>
      <c r="AJ1371" s="133"/>
      <c r="AK1371" s="133"/>
      <c r="AL1371" s="133"/>
      <c r="AM1371" s="133"/>
      <c r="AN1371" s="133"/>
      <c r="AO1371" s="133"/>
      <c r="AP1371" s="133"/>
      <c r="AQ1371" s="133"/>
      <c r="AR1371" s="133"/>
      <c r="AS1371" s="133"/>
    </row>
    <row r="1372" spans="1:45" s="48" customFormat="1">
      <c r="A1372" s="80" t="s">
        <v>4343</v>
      </c>
      <c r="B1372" s="83" t="s">
        <v>4344</v>
      </c>
      <c r="C1372" s="39">
        <v>56</v>
      </c>
      <c r="D1372" s="50" t="s">
        <v>4345</v>
      </c>
      <c r="E1372" s="127">
        <v>2929</v>
      </c>
      <c r="F1372" s="28">
        <v>2349</v>
      </c>
      <c r="G1372" s="133"/>
      <c r="H1372" s="133"/>
      <c r="I1372" s="133"/>
      <c r="J1372" s="133"/>
      <c r="K1372" s="133"/>
      <c r="L1372" s="133"/>
      <c r="M1372" s="133"/>
      <c r="N1372" s="133"/>
      <c r="O1372" s="133"/>
      <c r="P1372" s="133"/>
      <c r="Q1372" s="133"/>
      <c r="R1372" s="133"/>
      <c r="S1372" s="133"/>
      <c r="T1372" s="133"/>
      <c r="U1372" s="133"/>
      <c r="V1372" s="133"/>
      <c r="W1372" s="133"/>
      <c r="X1372" s="133"/>
      <c r="Y1372" s="133"/>
      <c r="Z1372" s="133"/>
      <c r="AA1372" s="133"/>
      <c r="AB1372" s="133"/>
      <c r="AC1372" s="133"/>
      <c r="AD1372" s="133"/>
      <c r="AE1372" s="133"/>
      <c r="AF1372" s="133"/>
      <c r="AG1372" s="133"/>
      <c r="AH1372" s="133"/>
      <c r="AI1372" s="133"/>
      <c r="AJ1372" s="133"/>
      <c r="AK1372" s="133"/>
      <c r="AL1372" s="133"/>
      <c r="AM1372" s="133"/>
      <c r="AN1372" s="133"/>
      <c r="AO1372" s="133"/>
      <c r="AP1372" s="133"/>
      <c r="AQ1372" s="133"/>
      <c r="AR1372" s="133"/>
      <c r="AS1372" s="133"/>
    </row>
    <row r="1373" spans="1:45" s="48" customFormat="1">
      <c r="A1373" s="80" t="s">
        <v>4346</v>
      </c>
      <c r="B1373" s="83" t="s">
        <v>4347</v>
      </c>
      <c r="C1373" s="39">
        <v>56</v>
      </c>
      <c r="D1373" s="50" t="s">
        <v>4348</v>
      </c>
      <c r="E1373" s="127">
        <v>2929</v>
      </c>
      <c r="F1373" s="28">
        <v>2349</v>
      </c>
      <c r="G1373" s="133"/>
      <c r="H1373" s="133"/>
      <c r="I1373" s="133"/>
      <c r="J1373" s="133"/>
      <c r="K1373" s="133"/>
      <c r="L1373" s="133"/>
      <c r="M1373" s="133"/>
      <c r="N1373" s="133"/>
      <c r="O1373" s="133"/>
      <c r="P1373" s="133"/>
      <c r="Q1373" s="133"/>
      <c r="R1373" s="133"/>
      <c r="S1373" s="133"/>
      <c r="T1373" s="133"/>
      <c r="U1373" s="133"/>
      <c r="V1373" s="133"/>
      <c r="W1373" s="133"/>
      <c r="X1373" s="133"/>
      <c r="Y1373" s="133"/>
      <c r="Z1373" s="133"/>
      <c r="AA1373" s="133"/>
      <c r="AB1373" s="133"/>
      <c r="AC1373" s="133"/>
      <c r="AD1373" s="133"/>
      <c r="AE1373" s="133"/>
      <c r="AF1373" s="133"/>
      <c r="AG1373" s="133"/>
      <c r="AH1373" s="133"/>
      <c r="AI1373" s="133"/>
      <c r="AJ1373" s="133"/>
      <c r="AK1373" s="133"/>
      <c r="AL1373" s="133"/>
      <c r="AM1373" s="133"/>
      <c r="AN1373" s="133"/>
      <c r="AO1373" s="133"/>
      <c r="AP1373" s="133"/>
      <c r="AQ1373" s="133"/>
      <c r="AR1373" s="133"/>
      <c r="AS1373" s="133"/>
    </row>
    <row r="1374" spans="1:45" s="48" customFormat="1">
      <c r="A1374" s="80" t="s">
        <v>4349</v>
      </c>
      <c r="B1374" s="83" t="s">
        <v>4350</v>
      </c>
      <c r="C1374" s="39">
        <v>56</v>
      </c>
      <c r="D1374" s="50" t="s">
        <v>4351</v>
      </c>
      <c r="E1374" s="127">
        <v>2929</v>
      </c>
      <c r="F1374" s="28">
        <v>2349</v>
      </c>
      <c r="G1374" s="133"/>
      <c r="H1374" s="133"/>
      <c r="I1374" s="133"/>
      <c r="J1374" s="133"/>
      <c r="K1374" s="133"/>
      <c r="L1374" s="133"/>
      <c r="M1374" s="133"/>
      <c r="N1374" s="133"/>
      <c r="O1374" s="133"/>
      <c r="P1374" s="133"/>
      <c r="Q1374" s="133"/>
      <c r="R1374" s="133"/>
      <c r="S1374" s="133"/>
      <c r="T1374" s="133"/>
      <c r="U1374" s="133"/>
      <c r="V1374" s="133"/>
      <c r="W1374" s="133"/>
      <c r="X1374" s="133"/>
      <c r="Y1374" s="133"/>
      <c r="Z1374" s="133"/>
      <c r="AA1374" s="133"/>
      <c r="AB1374" s="133"/>
      <c r="AC1374" s="133"/>
      <c r="AD1374" s="133"/>
      <c r="AE1374" s="133"/>
      <c r="AF1374" s="133"/>
      <c r="AG1374" s="133"/>
      <c r="AH1374" s="133"/>
      <c r="AI1374" s="133"/>
      <c r="AJ1374" s="133"/>
      <c r="AK1374" s="133"/>
      <c r="AL1374" s="133"/>
      <c r="AM1374" s="133"/>
      <c r="AN1374" s="133"/>
      <c r="AO1374" s="133"/>
      <c r="AP1374" s="133"/>
      <c r="AQ1374" s="133"/>
      <c r="AR1374" s="133"/>
      <c r="AS1374" s="133"/>
    </row>
    <row r="1375" spans="1:45" s="48" customFormat="1">
      <c r="A1375" s="80" t="s">
        <v>4352</v>
      </c>
      <c r="B1375" s="83" t="s">
        <v>4353</v>
      </c>
      <c r="C1375" s="39">
        <v>56</v>
      </c>
      <c r="D1375" s="50" t="s">
        <v>4354</v>
      </c>
      <c r="E1375" s="127">
        <v>2929</v>
      </c>
      <c r="F1375" s="28">
        <v>2349</v>
      </c>
      <c r="G1375" s="133"/>
      <c r="H1375" s="133"/>
      <c r="I1375" s="133"/>
      <c r="J1375" s="133"/>
      <c r="K1375" s="133"/>
      <c r="L1375" s="133"/>
      <c r="M1375" s="133"/>
      <c r="N1375" s="133"/>
      <c r="O1375" s="133"/>
      <c r="P1375" s="133"/>
      <c r="Q1375" s="133"/>
      <c r="R1375" s="133"/>
      <c r="S1375" s="133"/>
      <c r="T1375" s="133"/>
      <c r="U1375" s="133"/>
      <c r="V1375" s="133"/>
      <c r="W1375" s="133"/>
      <c r="X1375" s="133"/>
      <c r="Y1375" s="133"/>
      <c r="Z1375" s="133"/>
      <c r="AA1375" s="133"/>
      <c r="AB1375" s="133"/>
      <c r="AC1375" s="133"/>
      <c r="AD1375" s="133"/>
      <c r="AE1375" s="133"/>
      <c r="AF1375" s="133"/>
      <c r="AG1375" s="133"/>
      <c r="AH1375" s="133"/>
      <c r="AI1375" s="133"/>
      <c r="AJ1375" s="133"/>
      <c r="AK1375" s="133"/>
      <c r="AL1375" s="133"/>
      <c r="AM1375" s="133"/>
      <c r="AN1375" s="133"/>
      <c r="AO1375" s="133"/>
      <c r="AP1375" s="133"/>
      <c r="AQ1375" s="133"/>
      <c r="AR1375" s="133"/>
      <c r="AS1375" s="133"/>
    </row>
    <row r="1376" spans="1:45" s="48" customFormat="1">
      <c r="A1376" s="80" t="s">
        <v>4355</v>
      </c>
      <c r="B1376" s="83" t="s">
        <v>4356</v>
      </c>
      <c r="C1376" s="39">
        <v>56</v>
      </c>
      <c r="D1376" s="50" t="s">
        <v>4357</v>
      </c>
      <c r="E1376" s="127">
        <v>2929</v>
      </c>
      <c r="F1376" s="28">
        <v>2349</v>
      </c>
      <c r="G1376" s="133"/>
      <c r="H1376" s="133"/>
      <c r="I1376" s="133"/>
      <c r="J1376" s="133"/>
      <c r="K1376" s="133"/>
      <c r="L1376" s="133"/>
      <c r="M1376" s="133"/>
      <c r="N1376" s="133"/>
      <c r="O1376" s="133"/>
      <c r="P1376" s="133"/>
      <c r="Q1376" s="133"/>
      <c r="R1376" s="133"/>
      <c r="S1376" s="133"/>
      <c r="T1376" s="133"/>
      <c r="U1376" s="133"/>
      <c r="V1376" s="133"/>
      <c r="W1376" s="133"/>
      <c r="X1376" s="133"/>
      <c r="Y1376" s="133"/>
      <c r="Z1376" s="133"/>
      <c r="AA1376" s="133"/>
      <c r="AB1376" s="133"/>
      <c r="AC1376" s="133"/>
      <c r="AD1376" s="133"/>
      <c r="AE1376" s="133"/>
      <c r="AF1376" s="133"/>
      <c r="AG1376" s="133"/>
      <c r="AH1376" s="133"/>
      <c r="AI1376" s="133"/>
      <c r="AJ1376" s="133"/>
      <c r="AK1376" s="133"/>
      <c r="AL1376" s="133"/>
      <c r="AM1376" s="133"/>
      <c r="AN1376" s="133"/>
      <c r="AO1376" s="133"/>
      <c r="AP1376" s="133"/>
      <c r="AQ1376" s="133"/>
      <c r="AR1376" s="133"/>
      <c r="AS1376" s="133"/>
    </row>
    <row r="1377" spans="1:45" s="48" customFormat="1">
      <c r="A1377" s="80" t="s">
        <v>4358</v>
      </c>
      <c r="B1377" s="83" t="s">
        <v>4359</v>
      </c>
      <c r="C1377" s="39">
        <v>56</v>
      </c>
      <c r="D1377" s="50" t="s">
        <v>4360</v>
      </c>
      <c r="E1377" s="127">
        <v>2929</v>
      </c>
      <c r="F1377" s="28">
        <v>2349</v>
      </c>
      <c r="G1377" s="133"/>
      <c r="H1377" s="133"/>
      <c r="I1377" s="133"/>
      <c r="J1377" s="133"/>
      <c r="K1377" s="133"/>
      <c r="L1377" s="133"/>
      <c r="M1377" s="133"/>
      <c r="N1377" s="133"/>
      <c r="O1377" s="133"/>
      <c r="P1377" s="133"/>
      <c r="Q1377" s="133"/>
      <c r="R1377" s="133"/>
      <c r="S1377" s="133"/>
      <c r="T1377" s="133"/>
      <c r="U1377" s="133"/>
      <c r="V1377" s="133"/>
      <c r="W1377" s="133"/>
      <c r="X1377" s="133"/>
      <c r="Y1377" s="133"/>
      <c r="Z1377" s="133"/>
      <c r="AA1377" s="133"/>
      <c r="AB1377" s="133"/>
      <c r="AC1377" s="133"/>
      <c r="AD1377" s="133"/>
      <c r="AE1377" s="133"/>
      <c r="AF1377" s="133"/>
      <c r="AG1377" s="133"/>
      <c r="AH1377" s="133"/>
      <c r="AI1377" s="133"/>
      <c r="AJ1377" s="133"/>
      <c r="AK1377" s="133"/>
      <c r="AL1377" s="133"/>
      <c r="AM1377" s="133"/>
      <c r="AN1377" s="133"/>
      <c r="AO1377" s="133"/>
      <c r="AP1377" s="133"/>
      <c r="AQ1377" s="133"/>
      <c r="AR1377" s="133"/>
      <c r="AS1377" s="133"/>
    </row>
    <row r="1378" spans="1:45" s="48" customFormat="1">
      <c r="A1378" s="80" t="s">
        <v>4361</v>
      </c>
      <c r="B1378" s="83" t="s">
        <v>4362</v>
      </c>
      <c r="C1378" s="39">
        <v>56</v>
      </c>
      <c r="D1378" s="50" t="s">
        <v>4363</v>
      </c>
      <c r="E1378" s="127">
        <v>2929</v>
      </c>
      <c r="F1378" s="28">
        <v>2349</v>
      </c>
      <c r="G1378" s="133"/>
      <c r="H1378" s="133"/>
      <c r="I1378" s="133"/>
      <c r="J1378" s="133"/>
      <c r="K1378" s="133"/>
      <c r="L1378" s="133"/>
      <c r="M1378" s="133"/>
      <c r="N1378" s="133"/>
      <c r="O1378" s="133"/>
      <c r="P1378" s="133"/>
      <c r="Q1378" s="133"/>
      <c r="R1378" s="133"/>
      <c r="S1378" s="133"/>
      <c r="T1378" s="133"/>
      <c r="U1378" s="133"/>
      <c r="V1378" s="133"/>
      <c r="W1378" s="133"/>
      <c r="X1378" s="133"/>
      <c r="Y1378" s="133"/>
      <c r="Z1378" s="133"/>
      <c r="AA1378" s="133"/>
      <c r="AB1378" s="133"/>
      <c r="AC1378" s="133"/>
      <c r="AD1378" s="133"/>
      <c r="AE1378" s="133"/>
      <c r="AF1378" s="133"/>
      <c r="AG1378" s="133"/>
      <c r="AH1378" s="133"/>
      <c r="AI1378" s="133"/>
      <c r="AJ1378" s="133"/>
      <c r="AK1378" s="133"/>
      <c r="AL1378" s="133"/>
      <c r="AM1378" s="133"/>
      <c r="AN1378" s="133"/>
      <c r="AO1378" s="133"/>
      <c r="AP1378" s="133"/>
      <c r="AQ1378" s="133"/>
      <c r="AR1378" s="133"/>
      <c r="AS1378" s="133"/>
    </row>
    <row r="1379" spans="1:45" s="48" customFormat="1">
      <c r="A1379" s="80" t="s">
        <v>4364</v>
      </c>
      <c r="B1379" s="83" t="s">
        <v>4365</v>
      </c>
      <c r="C1379" s="39">
        <v>56</v>
      </c>
      <c r="D1379" s="50" t="s">
        <v>4366</v>
      </c>
      <c r="E1379" s="127">
        <v>2929</v>
      </c>
      <c r="F1379" s="28">
        <v>2349</v>
      </c>
      <c r="G1379" s="133"/>
      <c r="H1379" s="133"/>
      <c r="I1379" s="133"/>
      <c r="J1379" s="133"/>
      <c r="K1379" s="133"/>
      <c r="L1379" s="133"/>
      <c r="M1379" s="133"/>
      <c r="N1379" s="133"/>
      <c r="O1379" s="133"/>
      <c r="P1379" s="133"/>
      <c r="Q1379" s="133"/>
      <c r="R1379" s="133"/>
      <c r="S1379" s="133"/>
      <c r="T1379" s="133"/>
      <c r="U1379" s="133"/>
      <c r="V1379" s="133"/>
      <c r="W1379" s="133"/>
      <c r="X1379" s="133"/>
      <c r="Y1379" s="133"/>
      <c r="Z1379" s="133"/>
      <c r="AA1379" s="133"/>
      <c r="AB1379" s="133"/>
      <c r="AC1379" s="133"/>
      <c r="AD1379" s="133"/>
      <c r="AE1379" s="133"/>
      <c r="AF1379" s="133"/>
      <c r="AG1379" s="133"/>
      <c r="AH1379" s="133"/>
      <c r="AI1379" s="133"/>
      <c r="AJ1379" s="133"/>
      <c r="AK1379" s="133"/>
      <c r="AL1379" s="133"/>
      <c r="AM1379" s="133"/>
      <c r="AN1379" s="133"/>
      <c r="AO1379" s="133"/>
      <c r="AP1379" s="133"/>
      <c r="AQ1379" s="133"/>
      <c r="AR1379" s="133"/>
      <c r="AS1379" s="133"/>
    </row>
    <row r="1380" spans="1:45" s="48" customFormat="1">
      <c r="A1380" s="80" t="s">
        <v>4367</v>
      </c>
      <c r="B1380" s="83" t="s">
        <v>4368</v>
      </c>
      <c r="C1380" s="39">
        <v>56</v>
      </c>
      <c r="D1380" s="50" t="s">
        <v>4369</v>
      </c>
      <c r="E1380" s="127">
        <v>2929</v>
      </c>
      <c r="F1380" s="28">
        <v>2349</v>
      </c>
      <c r="G1380" s="133"/>
      <c r="H1380" s="133"/>
      <c r="I1380" s="133"/>
      <c r="J1380" s="133"/>
      <c r="K1380" s="133"/>
      <c r="L1380" s="133"/>
      <c r="M1380" s="133"/>
      <c r="N1380" s="133"/>
      <c r="O1380" s="133"/>
      <c r="P1380" s="133"/>
      <c r="Q1380" s="133"/>
      <c r="R1380" s="133"/>
      <c r="S1380" s="133"/>
      <c r="T1380" s="133"/>
      <c r="U1380" s="133"/>
      <c r="V1380" s="133"/>
      <c r="W1380" s="133"/>
      <c r="X1380" s="133"/>
      <c r="Y1380" s="133"/>
      <c r="Z1380" s="133"/>
      <c r="AA1380" s="133"/>
      <c r="AB1380" s="133"/>
      <c r="AC1380" s="133"/>
      <c r="AD1380" s="133"/>
      <c r="AE1380" s="133"/>
      <c r="AF1380" s="133"/>
      <c r="AG1380" s="133"/>
      <c r="AH1380" s="133"/>
      <c r="AI1380" s="133"/>
      <c r="AJ1380" s="133"/>
      <c r="AK1380" s="133"/>
      <c r="AL1380" s="133"/>
      <c r="AM1380" s="133"/>
      <c r="AN1380" s="133"/>
      <c r="AO1380" s="133"/>
      <c r="AP1380" s="133"/>
      <c r="AQ1380" s="133"/>
      <c r="AR1380" s="133"/>
      <c r="AS1380" s="133"/>
    </row>
    <row r="1381" spans="1:45" s="48" customFormat="1">
      <c r="A1381" s="80" t="s">
        <v>4370</v>
      </c>
      <c r="B1381" s="83" t="s">
        <v>4371</v>
      </c>
      <c r="C1381" s="39">
        <v>56</v>
      </c>
      <c r="D1381" s="50" t="s">
        <v>4372</v>
      </c>
      <c r="E1381" s="127">
        <v>2929</v>
      </c>
      <c r="F1381" s="28">
        <v>2349</v>
      </c>
      <c r="G1381" s="133"/>
      <c r="H1381" s="133"/>
      <c r="I1381" s="133"/>
      <c r="J1381" s="133"/>
      <c r="K1381" s="133"/>
      <c r="L1381" s="133"/>
      <c r="M1381" s="133"/>
      <c r="N1381" s="133"/>
      <c r="O1381" s="133"/>
      <c r="P1381" s="133"/>
      <c r="Q1381" s="133"/>
      <c r="R1381" s="133"/>
      <c r="S1381" s="133"/>
      <c r="T1381" s="133"/>
      <c r="U1381" s="133"/>
      <c r="V1381" s="133"/>
      <c r="W1381" s="133"/>
      <c r="X1381" s="133"/>
      <c r="Y1381" s="133"/>
      <c r="Z1381" s="133"/>
      <c r="AA1381" s="133"/>
      <c r="AB1381" s="133"/>
      <c r="AC1381" s="133"/>
      <c r="AD1381" s="133"/>
      <c r="AE1381" s="133"/>
      <c r="AF1381" s="133"/>
      <c r="AG1381" s="133"/>
      <c r="AH1381" s="133"/>
      <c r="AI1381" s="133"/>
      <c r="AJ1381" s="133"/>
      <c r="AK1381" s="133"/>
      <c r="AL1381" s="133"/>
      <c r="AM1381" s="133"/>
      <c r="AN1381" s="133"/>
      <c r="AO1381" s="133"/>
      <c r="AP1381" s="133"/>
      <c r="AQ1381" s="133"/>
      <c r="AR1381" s="133"/>
      <c r="AS1381" s="133"/>
    </row>
    <row r="1382" spans="1:45" s="48" customFormat="1">
      <c r="A1382" s="80" t="s">
        <v>4373</v>
      </c>
      <c r="B1382" s="83" t="s">
        <v>4374</v>
      </c>
      <c r="C1382" s="39">
        <v>56</v>
      </c>
      <c r="D1382" s="50" t="s">
        <v>4375</v>
      </c>
      <c r="E1382" s="127">
        <v>2929</v>
      </c>
      <c r="F1382" s="28">
        <v>2349</v>
      </c>
      <c r="G1382" s="133"/>
      <c r="H1382" s="133"/>
      <c r="I1382" s="133"/>
      <c r="J1382" s="133"/>
      <c r="K1382" s="133"/>
      <c r="L1382" s="133"/>
      <c r="M1382" s="133"/>
      <c r="N1382" s="133"/>
      <c r="O1382" s="133"/>
      <c r="P1382" s="133"/>
      <c r="Q1382" s="133"/>
      <c r="R1382" s="133"/>
      <c r="S1382" s="133"/>
      <c r="T1382" s="133"/>
      <c r="U1382" s="133"/>
      <c r="V1382" s="133"/>
      <c r="W1382" s="133"/>
      <c r="X1382" s="133"/>
      <c r="Y1382" s="133"/>
      <c r="Z1382" s="133"/>
      <c r="AA1382" s="133"/>
      <c r="AB1382" s="133"/>
      <c r="AC1382" s="133"/>
      <c r="AD1382" s="133"/>
      <c r="AE1382" s="133"/>
      <c r="AF1382" s="133"/>
      <c r="AG1382" s="133"/>
      <c r="AH1382" s="133"/>
      <c r="AI1382" s="133"/>
      <c r="AJ1382" s="133"/>
      <c r="AK1382" s="133"/>
      <c r="AL1382" s="133"/>
      <c r="AM1382" s="133"/>
      <c r="AN1382" s="133"/>
      <c r="AO1382" s="133"/>
      <c r="AP1382" s="133"/>
      <c r="AQ1382" s="133"/>
      <c r="AR1382" s="133"/>
      <c r="AS1382" s="133"/>
    </row>
    <row r="1383" spans="1:45" s="46" customFormat="1" ht="12.75" customHeight="1">
      <c r="A1383" s="80" t="s">
        <v>4376</v>
      </c>
      <c r="B1383" s="83" t="s">
        <v>4377</v>
      </c>
      <c r="C1383" s="39">
        <v>60</v>
      </c>
      <c r="D1383" s="28" t="s">
        <v>4378</v>
      </c>
      <c r="E1383" s="127">
        <v>1769</v>
      </c>
      <c r="F1383" s="28">
        <v>1419</v>
      </c>
      <c r="G1383" s="131"/>
      <c r="H1383" s="131"/>
      <c r="I1383" s="131"/>
      <c r="J1383" s="131"/>
      <c r="K1383" s="131"/>
      <c r="L1383" s="131"/>
      <c r="M1383" s="131"/>
      <c r="N1383" s="131"/>
      <c r="O1383" s="131"/>
      <c r="P1383" s="131"/>
      <c r="Q1383" s="131"/>
      <c r="R1383" s="131"/>
      <c r="S1383" s="131"/>
      <c r="T1383" s="131"/>
      <c r="U1383" s="131"/>
      <c r="V1383" s="131"/>
      <c r="W1383" s="131"/>
      <c r="X1383" s="131"/>
      <c r="Y1383" s="131"/>
      <c r="Z1383" s="131"/>
      <c r="AA1383" s="131"/>
      <c r="AB1383" s="131"/>
      <c r="AC1383" s="131"/>
      <c r="AD1383" s="131"/>
      <c r="AE1383" s="131"/>
      <c r="AF1383" s="131"/>
      <c r="AG1383" s="131"/>
      <c r="AH1383" s="131"/>
      <c r="AI1383" s="131"/>
      <c r="AJ1383" s="131"/>
      <c r="AK1383" s="131"/>
      <c r="AL1383" s="131"/>
      <c r="AM1383" s="131"/>
      <c r="AN1383" s="131"/>
      <c r="AO1383" s="131"/>
      <c r="AP1383" s="131"/>
      <c r="AQ1383" s="131"/>
      <c r="AR1383" s="131"/>
      <c r="AS1383" s="131"/>
    </row>
    <row r="1384" spans="1:45" s="46" customFormat="1" ht="12.75" customHeight="1">
      <c r="A1384" s="80" t="s">
        <v>4379</v>
      </c>
      <c r="B1384" s="83" t="s">
        <v>4380</v>
      </c>
      <c r="C1384" s="39">
        <v>60</v>
      </c>
      <c r="D1384" s="28" t="s">
        <v>4381</v>
      </c>
      <c r="E1384" s="127">
        <v>3169</v>
      </c>
      <c r="F1384" s="28">
        <v>2539</v>
      </c>
      <c r="G1384" s="131"/>
      <c r="H1384" s="131"/>
      <c r="I1384" s="131"/>
      <c r="J1384" s="131"/>
      <c r="K1384" s="131"/>
      <c r="L1384" s="131"/>
      <c r="M1384" s="131"/>
      <c r="N1384" s="131"/>
      <c r="O1384" s="131"/>
      <c r="P1384" s="131"/>
      <c r="Q1384" s="131"/>
      <c r="R1384" s="131"/>
      <c r="S1384" s="131"/>
      <c r="T1384" s="131"/>
      <c r="U1384" s="131"/>
      <c r="V1384" s="131"/>
      <c r="W1384" s="131"/>
      <c r="X1384" s="131"/>
      <c r="Y1384" s="131"/>
      <c r="Z1384" s="131"/>
      <c r="AA1384" s="131"/>
      <c r="AB1384" s="131"/>
      <c r="AC1384" s="131"/>
      <c r="AD1384" s="131"/>
      <c r="AE1384" s="131"/>
      <c r="AF1384" s="131"/>
      <c r="AG1384" s="131"/>
      <c r="AH1384" s="131"/>
      <c r="AI1384" s="131"/>
      <c r="AJ1384" s="131"/>
      <c r="AK1384" s="131"/>
      <c r="AL1384" s="131"/>
      <c r="AM1384" s="131"/>
      <c r="AN1384" s="131"/>
      <c r="AO1384" s="131"/>
      <c r="AP1384" s="131"/>
      <c r="AQ1384" s="131"/>
      <c r="AR1384" s="131"/>
      <c r="AS1384" s="131"/>
    </row>
    <row r="1385" spans="1:45" s="46" customFormat="1" ht="12.75" customHeight="1">
      <c r="A1385" s="80" t="s">
        <v>4382</v>
      </c>
      <c r="B1385" s="83" t="s">
        <v>4383</v>
      </c>
      <c r="C1385" s="39">
        <v>60</v>
      </c>
      <c r="D1385" s="28" t="s">
        <v>4384</v>
      </c>
      <c r="E1385" s="127">
        <v>3169</v>
      </c>
      <c r="F1385" s="28">
        <v>2539</v>
      </c>
      <c r="G1385" s="131"/>
      <c r="H1385" s="131"/>
      <c r="I1385" s="131"/>
      <c r="J1385" s="131"/>
      <c r="K1385" s="131"/>
      <c r="L1385" s="131"/>
      <c r="M1385" s="131"/>
      <c r="N1385" s="131"/>
      <c r="O1385" s="131"/>
      <c r="P1385" s="131"/>
      <c r="Q1385" s="131"/>
      <c r="R1385" s="131"/>
      <c r="S1385" s="131"/>
      <c r="T1385" s="131"/>
      <c r="U1385" s="131"/>
      <c r="V1385" s="131"/>
      <c r="W1385" s="131"/>
      <c r="X1385" s="131"/>
      <c r="Y1385" s="131"/>
      <c r="Z1385" s="131"/>
      <c r="AA1385" s="131"/>
      <c r="AB1385" s="131"/>
      <c r="AC1385" s="131"/>
      <c r="AD1385" s="131"/>
      <c r="AE1385" s="131"/>
      <c r="AF1385" s="131"/>
      <c r="AG1385" s="131"/>
      <c r="AH1385" s="131"/>
      <c r="AI1385" s="131"/>
      <c r="AJ1385" s="131"/>
      <c r="AK1385" s="131"/>
      <c r="AL1385" s="131"/>
      <c r="AM1385" s="131"/>
      <c r="AN1385" s="131"/>
      <c r="AO1385" s="131"/>
      <c r="AP1385" s="131"/>
      <c r="AQ1385" s="131"/>
      <c r="AR1385" s="131"/>
      <c r="AS1385" s="131"/>
    </row>
    <row r="1386" spans="1:45" s="46" customFormat="1" ht="12.75" customHeight="1">
      <c r="A1386" s="80" t="s">
        <v>4385</v>
      </c>
      <c r="B1386" s="83" t="s">
        <v>4386</v>
      </c>
      <c r="C1386" s="39">
        <v>60</v>
      </c>
      <c r="D1386" s="28" t="s">
        <v>4387</v>
      </c>
      <c r="E1386" s="127">
        <v>3169</v>
      </c>
      <c r="F1386" s="28">
        <v>2539</v>
      </c>
      <c r="G1386" s="131"/>
      <c r="H1386" s="131"/>
      <c r="I1386" s="131"/>
      <c r="J1386" s="131"/>
      <c r="K1386" s="131"/>
      <c r="L1386" s="131"/>
      <c r="M1386" s="131"/>
      <c r="N1386" s="131"/>
      <c r="O1386" s="131"/>
      <c r="P1386" s="131"/>
      <c r="Q1386" s="131"/>
      <c r="R1386" s="131"/>
      <c r="S1386" s="131"/>
      <c r="T1386" s="131"/>
      <c r="U1386" s="131"/>
      <c r="V1386" s="131"/>
      <c r="W1386" s="131"/>
      <c r="X1386" s="131"/>
      <c r="Y1386" s="131"/>
      <c r="Z1386" s="131"/>
      <c r="AA1386" s="131"/>
      <c r="AB1386" s="131"/>
      <c r="AC1386" s="131"/>
      <c r="AD1386" s="131"/>
      <c r="AE1386" s="131"/>
      <c r="AF1386" s="131"/>
      <c r="AG1386" s="131"/>
      <c r="AH1386" s="131"/>
      <c r="AI1386" s="131"/>
      <c r="AJ1386" s="131"/>
      <c r="AK1386" s="131"/>
      <c r="AL1386" s="131"/>
      <c r="AM1386" s="131"/>
      <c r="AN1386" s="131"/>
      <c r="AO1386" s="131"/>
      <c r="AP1386" s="131"/>
      <c r="AQ1386" s="131"/>
      <c r="AR1386" s="131"/>
      <c r="AS1386" s="131"/>
    </row>
    <row r="1387" spans="1:45" s="46" customFormat="1" ht="12.75" customHeight="1">
      <c r="A1387" s="80" t="s">
        <v>4388</v>
      </c>
      <c r="B1387" s="83" t="s">
        <v>4389</v>
      </c>
      <c r="C1387" s="39">
        <v>60</v>
      </c>
      <c r="D1387" s="28" t="s">
        <v>4390</v>
      </c>
      <c r="E1387" s="127">
        <v>3169</v>
      </c>
      <c r="F1387" s="28">
        <v>2539</v>
      </c>
      <c r="G1387" s="131"/>
      <c r="H1387" s="131"/>
      <c r="I1387" s="131"/>
      <c r="J1387" s="131"/>
      <c r="K1387" s="131"/>
      <c r="L1387" s="131"/>
      <c r="M1387" s="131"/>
      <c r="N1387" s="131"/>
      <c r="O1387" s="131"/>
      <c r="P1387" s="131"/>
      <c r="Q1387" s="131"/>
      <c r="R1387" s="131"/>
      <c r="S1387" s="131"/>
      <c r="T1387" s="131"/>
      <c r="U1387" s="131"/>
      <c r="V1387" s="131"/>
      <c r="W1387" s="131"/>
      <c r="X1387" s="131"/>
      <c r="Y1387" s="131"/>
      <c r="Z1387" s="131"/>
      <c r="AA1387" s="131"/>
      <c r="AB1387" s="131"/>
      <c r="AC1387" s="131"/>
      <c r="AD1387" s="131"/>
      <c r="AE1387" s="131"/>
      <c r="AF1387" s="131"/>
      <c r="AG1387" s="131"/>
      <c r="AH1387" s="131"/>
      <c r="AI1387" s="131"/>
      <c r="AJ1387" s="131"/>
      <c r="AK1387" s="131"/>
      <c r="AL1387" s="131"/>
      <c r="AM1387" s="131"/>
      <c r="AN1387" s="131"/>
      <c r="AO1387" s="131"/>
      <c r="AP1387" s="131"/>
      <c r="AQ1387" s="131"/>
      <c r="AR1387" s="131"/>
      <c r="AS1387" s="131"/>
    </row>
    <row r="1388" spans="1:45" s="48" customFormat="1">
      <c r="A1388" s="80" t="s">
        <v>4391</v>
      </c>
      <c r="B1388" s="83" t="s">
        <v>4392</v>
      </c>
      <c r="C1388" s="39">
        <v>60</v>
      </c>
      <c r="D1388" s="50" t="s">
        <v>4393</v>
      </c>
      <c r="E1388" s="127">
        <v>3169</v>
      </c>
      <c r="F1388" s="28">
        <v>2539</v>
      </c>
      <c r="G1388" s="133"/>
      <c r="H1388" s="133"/>
      <c r="I1388" s="133"/>
      <c r="J1388" s="133"/>
      <c r="K1388" s="133"/>
      <c r="L1388" s="133"/>
      <c r="M1388" s="133"/>
      <c r="N1388" s="133"/>
      <c r="O1388" s="133"/>
      <c r="P1388" s="133"/>
      <c r="Q1388" s="133"/>
      <c r="R1388" s="133"/>
      <c r="S1388" s="133"/>
      <c r="T1388" s="133"/>
      <c r="U1388" s="133"/>
      <c r="V1388" s="133"/>
      <c r="W1388" s="133"/>
      <c r="X1388" s="133"/>
      <c r="Y1388" s="133"/>
      <c r="Z1388" s="133"/>
      <c r="AA1388" s="133"/>
      <c r="AB1388" s="133"/>
      <c r="AC1388" s="133"/>
      <c r="AD1388" s="133"/>
      <c r="AE1388" s="133"/>
      <c r="AF1388" s="133"/>
      <c r="AG1388" s="133"/>
      <c r="AH1388" s="133"/>
      <c r="AI1388" s="133"/>
      <c r="AJ1388" s="133"/>
      <c r="AK1388" s="133"/>
      <c r="AL1388" s="133"/>
      <c r="AM1388" s="133"/>
      <c r="AN1388" s="133"/>
      <c r="AO1388" s="133"/>
      <c r="AP1388" s="133"/>
      <c r="AQ1388" s="133"/>
      <c r="AR1388" s="133"/>
      <c r="AS1388" s="133"/>
    </row>
    <row r="1389" spans="1:45" s="48" customFormat="1">
      <c r="A1389" s="80" t="s">
        <v>4394</v>
      </c>
      <c r="B1389" s="83" t="s">
        <v>4395</v>
      </c>
      <c r="C1389" s="39">
        <v>60</v>
      </c>
      <c r="D1389" s="50" t="s">
        <v>4396</v>
      </c>
      <c r="E1389" s="127">
        <v>3169</v>
      </c>
      <c r="F1389" s="28">
        <v>2539</v>
      </c>
      <c r="G1389" s="133"/>
      <c r="H1389" s="133"/>
      <c r="I1389" s="133"/>
      <c r="J1389" s="133"/>
      <c r="K1389" s="133"/>
      <c r="L1389" s="133"/>
      <c r="M1389" s="133"/>
      <c r="N1389" s="133"/>
      <c r="O1389" s="133"/>
      <c r="P1389" s="133"/>
      <c r="Q1389" s="133"/>
      <c r="R1389" s="133"/>
      <c r="S1389" s="133"/>
      <c r="T1389" s="133"/>
      <c r="U1389" s="133"/>
      <c r="V1389" s="133"/>
      <c r="W1389" s="133"/>
      <c r="X1389" s="133"/>
      <c r="Y1389" s="133"/>
      <c r="Z1389" s="133"/>
      <c r="AA1389" s="133"/>
      <c r="AB1389" s="133"/>
      <c r="AC1389" s="133"/>
      <c r="AD1389" s="133"/>
      <c r="AE1389" s="133"/>
      <c r="AF1389" s="133"/>
      <c r="AG1389" s="133"/>
      <c r="AH1389" s="133"/>
      <c r="AI1389" s="133"/>
      <c r="AJ1389" s="133"/>
      <c r="AK1389" s="133"/>
      <c r="AL1389" s="133"/>
      <c r="AM1389" s="133"/>
      <c r="AN1389" s="133"/>
      <c r="AO1389" s="133"/>
      <c r="AP1389" s="133"/>
      <c r="AQ1389" s="133"/>
      <c r="AR1389" s="133"/>
      <c r="AS1389" s="133"/>
    </row>
    <row r="1390" spans="1:45" s="48" customFormat="1">
      <c r="A1390" s="80" t="s">
        <v>4397</v>
      </c>
      <c r="B1390" s="83" t="s">
        <v>4398</v>
      </c>
      <c r="C1390" s="39">
        <v>60</v>
      </c>
      <c r="D1390" s="50" t="s">
        <v>4399</v>
      </c>
      <c r="E1390" s="127">
        <v>3169</v>
      </c>
      <c r="F1390" s="28">
        <v>2539</v>
      </c>
      <c r="G1390" s="133"/>
      <c r="H1390" s="133"/>
      <c r="I1390" s="133"/>
      <c r="J1390" s="133"/>
      <c r="K1390" s="133"/>
      <c r="L1390" s="133"/>
      <c r="M1390" s="133"/>
      <c r="N1390" s="133"/>
      <c r="O1390" s="133"/>
      <c r="P1390" s="133"/>
      <c r="Q1390" s="133"/>
      <c r="R1390" s="133"/>
      <c r="S1390" s="133"/>
      <c r="T1390" s="133"/>
      <c r="U1390" s="133"/>
      <c r="V1390" s="133"/>
      <c r="W1390" s="133"/>
      <c r="X1390" s="133"/>
      <c r="Y1390" s="133"/>
      <c r="Z1390" s="133"/>
      <c r="AA1390" s="133"/>
      <c r="AB1390" s="133"/>
      <c r="AC1390" s="133"/>
      <c r="AD1390" s="133"/>
      <c r="AE1390" s="133"/>
      <c r="AF1390" s="133"/>
      <c r="AG1390" s="133"/>
      <c r="AH1390" s="133"/>
      <c r="AI1390" s="133"/>
      <c r="AJ1390" s="133"/>
      <c r="AK1390" s="133"/>
      <c r="AL1390" s="133"/>
      <c r="AM1390" s="133"/>
      <c r="AN1390" s="133"/>
      <c r="AO1390" s="133"/>
      <c r="AP1390" s="133"/>
      <c r="AQ1390" s="133"/>
      <c r="AR1390" s="133"/>
      <c r="AS1390" s="133"/>
    </row>
    <row r="1391" spans="1:45" s="48" customFormat="1">
      <c r="A1391" s="80" t="s">
        <v>4400</v>
      </c>
      <c r="B1391" s="83" t="s">
        <v>4401</v>
      </c>
      <c r="C1391" s="39">
        <v>60</v>
      </c>
      <c r="D1391" s="50" t="s">
        <v>4402</v>
      </c>
      <c r="E1391" s="127">
        <v>3169</v>
      </c>
      <c r="F1391" s="28">
        <v>2539</v>
      </c>
      <c r="G1391" s="133"/>
      <c r="H1391" s="133"/>
      <c r="I1391" s="133"/>
      <c r="J1391" s="133"/>
      <c r="K1391" s="133"/>
      <c r="L1391" s="133"/>
      <c r="M1391" s="133"/>
      <c r="N1391" s="133"/>
      <c r="O1391" s="133"/>
      <c r="P1391" s="133"/>
      <c r="Q1391" s="133"/>
      <c r="R1391" s="133"/>
      <c r="S1391" s="133"/>
      <c r="T1391" s="133"/>
      <c r="U1391" s="133"/>
      <c r="V1391" s="133"/>
      <c r="W1391" s="133"/>
      <c r="X1391" s="133"/>
      <c r="Y1391" s="133"/>
      <c r="Z1391" s="133"/>
      <c r="AA1391" s="133"/>
      <c r="AB1391" s="133"/>
      <c r="AC1391" s="133"/>
      <c r="AD1391" s="133"/>
      <c r="AE1391" s="133"/>
      <c r="AF1391" s="133"/>
      <c r="AG1391" s="133"/>
      <c r="AH1391" s="133"/>
      <c r="AI1391" s="133"/>
      <c r="AJ1391" s="133"/>
      <c r="AK1391" s="133"/>
      <c r="AL1391" s="133"/>
      <c r="AM1391" s="133"/>
      <c r="AN1391" s="133"/>
      <c r="AO1391" s="133"/>
      <c r="AP1391" s="133"/>
      <c r="AQ1391" s="133"/>
      <c r="AR1391" s="133"/>
      <c r="AS1391" s="133"/>
    </row>
    <row r="1392" spans="1:45" s="48" customFormat="1">
      <c r="A1392" s="80" t="s">
        <v>4403</v>
      </c>
      <c r="B1392" s="83" t="s">
        <v>4404</v>
      </c>
      <c r="C1392" s="39">
        <v>60</v>
      </c>
      <c r="D1392" s="50" t="s">
        <v>4405</v>
      </c>
      <c r="E1392" s="127">
        <v>3169</v>
      </c>
      <c r="F1392" s="28">
        <v>2539</v>
      </c>
      <c r="G1392" s="133"/>
      <c r="H1392" s="133"/>
      <c r="I1392" s="133"/>
      <c r="J1392" s="133"/>
      <c r="K1392" s="133"/>
      <c r="L1392" s="133"/>
      <c r="M1392" s="133"/>
      <c r="N1392" s="133"/>
      <c r="O1392" s="133"/>
      <c r="P1392" s="133"/>
      <c r="Q1392" s="133"/>
      <c r="R1392" s="133"/>
      <c r="S1392" s="133"/>
      <c r="T1392" s="133"/>
      <c r="U1392" s="133"/>
      <c r="V1392" s="133"/>
      <c r="W1392" s="133"/>
      <c r="X1392" s="133"/>
      <c r="Y1392" s="133"/>
      <c r="Z1392" s="133"/>
      <c r="AA1392" s="133"/>
      <c r="AB1392" s="133"/>
      <c r="AC1392" s="133"/>
      <c r="AD1392" s="133"/>
      <c r="AE1392" s="133"/>
      <c r="AF1392" s="133"/>
      <c r="AG1392" s="133"/>
      <c r="AH1392" s="133"/>
      <c r="AI1392" s="133"/>
      <c r="AJ1392" s="133"/>
      <c r="AK1392" s="133"/>
      <c r="AL1392" s="133"/>
      <c r="AM1392" s="133"/>
      <c r="AN1392" s="133"/>
      <c r="AO1392" s="133"/>
      <c r="AP1392" s="133"/>
      <c r="AQ1392" s="133"/>
      <c r="AR1392" s="133"/>
      <c r="AS1392" s="133"/>
    </row>
    <row r="1393" spans="1:45" s="48" customFormat="1">
      <c r="A1393" s="80" t="s">
        <v>4406</v>
      </c>
      <c r="B1393" s="83" t="s">
        <v>4407</v>
      </c>
      <c r="C1393" s="39">
        <v>60</v>
      </c>
      <c r="D1393" s="50" t="s">
        <v>4408</v>
      </c>
      <c r="E1393" s="127">
        <v>3169</v>
      </c>
      <c r="F1393" s="28">
        <v>2539</v>
      </c>
      <c r="G1393" s="133"/>
      <c r="H1393" s="133"/>
      <c r="I1393" s="133"/>
      <c r="J1393" s="133"/>
      <c r="K1393" s="133"/>
      <c r="L1393" s="133"/>
      <c r="M1393" s="133"/>
      <c r="N1393" s="133"/>
      <c r="O1393" s="133"/>
      <c r="P1393" s="133"/>
      <c r="Q1393" s="133"/>
      <c r="R1393" s="133"/>
      <c r="S1393" s="133"/>
      <c r="T1393" s="133"/>
      <c r="U1393" s="133"/>
      <c r="V1393" s="133"/>
      <c r="W1393" s="133"/>
      <c r="X1393" s="133"/>
      <c r="Y1393" s="133"/>
      <c r="Z1393" s="133"/>
      <c r="AA1393" s="133"/>
      <c r="AB1393" s="133"/>
      <c r="AC1393" s="133"/>
      <c r="AD1393" s="133"/>
      <c r="AE1393" s="133"/>
      <c r="AF1393" s="133"/>
      <c r="AG1393" s="133"/>
      <c r="AH1393" s="133"/>
      <c r="AI1393" s="133"/>
      <c r="AJ1393" s="133"/>
      <c r="AK1393" s="133"/>
      <c r="AL1393" s="133"/>
      <c r="AM1393" s="133"/>
      <c r="AN1393" s="133"/>
      <c r="AO1393" s="133"/>
      <c r="AP1393" s="133"/>
      <c r="AQ1393" s="133"/>
      <c r="AR1393" s="133"/>
      <c r="AS1393" s="133"/>
    </row>
    <row r="1394" spans="1:45" s="48" customFormat="1">
      <c r="A1394" s="80" t="s">
        <v>4409</v>
      </c>
      <c r="B1394" s="83" t="s">
        <v>4410</v>
      </c>
      <c r="C1394" s="39">
        <v>60</v>
      </c>
      <c r="D1394" s="50" t="s">
        <v>4411</v>
      </c>
      <c r="E1394" s="127">
        <v>3169</v>
      </c>
      <c r="F1394" s="28">
        <v>2539</v>
      </c>
      <c r="G1394" s="133"/>
      <c r="H1394" s="133"/>
      <c r="I1394" s="133"/>
      <c r="J1394" s="133"/>
      <c r="K1394" s="133"/>
      <c r="L1394" s="133"/>
      <c r="M1394" s="133"/>
      <c r="N1394" s="133"/>
      <c r="O1394" s="133"/>
      <c r="P1394" s="133"/>
      <c r="Q1394" s="133"/>
      <c r="R1394" s="133"/>
      <c r="S1394" s="133"/>
      <c r="T1394" s="133"/>
      <c r="U1394" s="133"/>
      <c r="V1394" s="133"/>
      <c r="W1394" s="133"/>
      <c r="X1394" s="133"/>
      <c r="Y1394" s="133"/>
      <c r="Z1394" s="133"/>
      <c r="AA1394" s="133"/>
      <c r="AB1394" s="133"/>
      <c r="AC1394" s="133"/>
      <c r="AD1394" s="133"/>
      <c r="AE1394" s="133"/>
      <c r="AF1394" s="133"/>
      <c r="AG1394" s="133"/>
      <c r="AH1394" s="133"/>
      <c r="AI1394" s="133"/>
      <c r="AJ1394" s="133"/>
      <c r="AK1394" s="133"/>
      <c r="AL1394" s="133"/>
      <c r="AM1394" s="133"/>
      <c r="AN1394" s="133"/>
      <c r="AO1394" s="133"/>
      <c r="AP1394" s="133"/>
      <c r="AQ1394" s="133"/>
      <c r="AR1394" s="133"/>
      <c r="AS1394" s="133"/>
    </row>
    <row r="1395" spans="1:45" s="48" customFormat="1">
      <c r="A1395" s="80" t="s">
        <v>4412</v>
      </c>
      <c r="B1395" s="83" t="s">
        <v>4413</v>
      </c>
      <c r="C1395" s="39">
        <v>60</v>
      </c>
      <c r="D1395" s="50" t="s">
        <v>4414</v>
      </c>
      <c r="E1395" s="127">
        <v>3169</v>
      </c>
      <c r="F1395" s="28">
        <v>2539</v>
      </c>
      <c r="G1395" s="133"/>
      <c r="H1395" s="133"/>
      <c r="I1395" s="133"/>
      <c r="J1395" s="133"/>
      <c r="K1395" s="133"/>
      <c r="L1395" s="133"/>
      <c r="M1395" s="133"/>
      <c r="N1395" s="133"/>
      <c r="O1395" s="133"/>
      <c r="P1395" s="133"/>
      <c r="Q1395" s="133"/>
      <c r="R1395" s="133"/>
      <c r="S1395" s="133"/>
      <c r="T1395" s="133"/>
      <c r="U1395" s="133"/>
      <c r="V1395" s="133"/>
      <c r="W1395" s="133"/>
      <c r="X1395" s="133"/>
      <c r="Y1395" s="133"/>
      <c r="Z1395" s="133"/>
      <c r="AA1395" s="133"/>
      <c r="AB1395" s="133"/>
      <c r="AC1395" s="133"/>
      <c r="AD1395" s="133"/>
      <c r="AE1395" s="133"/>
      <c r="AF1395" s="133"/>
      <c r="AG1395" s="133"/>
      <c r="AH1395" s="133"/>
      <c r="AI1395" s="133"/>
      <c r="AJ1395" s="133"/>
      <c r="AK1395" s="133"/>
      <c r="AL1395" s="133"/>
      <c r="AM1395" s="133"/>
      <c r="AN1395" s="133"/>
      <c r="AO1395" s="133"/>
      <c r="AP1395" s="133"/>
      <c r="AQ1395" s="133"/>
      <c r="AR1395" s="133"/>
      <c r="AS1395" s="133"/>
    </row>
    <row r="1396" spans="1:45" s="48" customFormat="1">
      <c r="A1396" s="80" t="s">
        <v>4415</v>
      </c>
      <c r="B1396" s="83" t="s">
        <v>4416</v>
      </c>
      <c r="C1396" s="39">
        <v>60</v>
      </c>
      <c r="D1396" s="50" t="s">
        <v>4417</v>
      </c>
      <c r="E1396" s="127">
        <v>3169</v>
      </c>
      <c r="F1396" s="28">
        <v>2539</v>
      </c>
      <c r="G1396" s="133"/>
      <c r="H1396" s="133"/>
      <c r="I1396" s="133"/>
      <c r="J1396" s="133"/>
      <c r="K1396" s="133"/>
      <c r="L1396" s="133"/>
      <c r="M1396" s="133"/>
      <c r="N1396" s="133"/>
      <c r="O1396" s="133"/>
      <c r="P1396" s="133"/>
      <c r="Q1396" s="133"/>
      <c r="R1396" s="133"/>
      <c r="S1396" s="133"/>
      <c r="T1396" s="133"/>
      <c r="U1396" s="133"/>
      <c r="V1396" s="133"/>
      <c r="W1396" s="133"/>
      <c r="X1396" s="133"/>
      <c r="Y1396" s="133"/>
      <c r="Z1396" s="133"/>
      <c r="AA1396" s="133"/>
      <c r="AB1396" s="133"/>
      <c r="AC1396" s="133"/>
      <c r="AD1396" s="133"/>
      <c r="AE1396" s="133"/>
      <c r="AF1396" s="133"/>
      <c r="AG1396" s="133"/>
      <c r="AH1396" s="133"/>
      <c r="AI1396" s="133"/>
      <c r="AJ1396" s="133"/>
      <c r="AK1396" s="133"/>
      <c r="AL1396" s="133"/>
      <c r="AM1396" s="133"/>
      <c r="AN1396" s="133"/>
      <c r="AO1396" s="133"/>
      <c r="AP1396" s="133"/>
      <c r="AQ1396" s="133"/>
      <c r="AR1396" s="133"/>
      <c r="AS1396" s="133"/>
    </row>
    <row r="1397" spans="1:45" s="48" customFormat="1">
      <c r="A1397" s="80" t="s">
        <v>4418</v>
      </c>
      <c r="B1397" s="83" t="s">
        <v>4419</v>
      </c>
      <c r="C1397" s="39">
        <v>60</v>
      </c>
      <c r="D1397" s="50" t="s">
        <v>4420</v>
      </c>
      <c r="E1397" s="127">
        <v>3169</v>
      </c>
      <c r="F1397" s="28">
        <v>2539</v>
      </c>
      <c r="G1397" s="133"/>
      <c r="H1397" s="133"/>
      <c r="I1397" s="133"/>
      <c r="J1397" s="133"/>
      <c r="K1397" s="133"/>
      <c r="L1397" s="133"/>
      <c r="M1397" s="133"/>
      <c r="N1397" s="133"/>
      <c r="O1397" s="133"/>
      <c r="P1397" s="133"/>
      <c r="Q1397" s="133"/>
      <c r="R1397" s="133"/>
      <c r="S1397" s="133"/>
      <c r="T1397" s="133"/>
      <c r="U1397" s="133"/>
      <c r="V1397" s="133"/>
      <c r="W1397" s="133"/>
      <c r="X1397" s="133"/>
      <c r="Y1397" s="133"/>
      <c r="Z1397" s="133"/>
      <c r="AA1397" s="133"/>
      <c r="AB1397" s="133"/>
      <c r="AC1397" s="133"/>
      <c r="AD1397" s="133"/>
      <c r="AE1397" s="133"/>
      <c r="AF1397" s="133"/>
      <c r="AG1397" s="133"/>
      <c r="AH1397" s="133"/>
      <c r="AI1397" s="133"/>
      <c r="AJ1397" s="133"/>
      <c r="AK1397" s="133"/>
      <c r="AL1397" s="133"/>
      <c r="AM1397" s="133"/>
      <c r="AN1397" s="133"/>
      <c r="AO1397" s="133"/>
      <c r="AP1397" s="133"/>
      <c r="AQ1397" s="133"/>
      <c r="AR1397" s="133"/>
      <c r="AS1397" s="133"/>
    </row>
    <row r="1398" spans="1:45" s="48" customFormat="1">
      <c r="A1398" s="80" t="s">
        <v>4421</v>
      </c>
      <c r="B1398" s="83" t="s">
        <v>4422</v>
      </c>
      <c r="C1398" s="39">
        <v>60</v>
      </c>
      <c r="D1398" s="50" t="s">
        <v>4423</v>
      </c>
      <c r="E1398" s="127">
        <v>3169</v>
      </c>
      <c r="F1398" s="28">
        <v>2539</v>
      </c>
      <c r="G1398" s="133"/>
      <c r="H1398" s="133"/>
      <c r="I1398" s="133"/>
      <c r="J1398" s="133"/>
      <c r="K1398" s="133"/>
      <c r="L1398" s="133"/>
      <c r="M1398" s="133"/>
      <c r="N1398" s="133"/>
      <c r="O1398" s="133"/>
      <c r="P1398" s="133"/>
      <c r="Q1398" s="133"/>
      <c r="R1398" s="133"/>
      <c r="S1398" s="133"/>
      <c r="T1398" s="133"/>
      <c r="U1398" s="133"/>
      <c r="V1398" s="133"/>
      <c r="W1398" s="133"/>
      <c r="X1398" s="133"/>
      <c r="Y1398" s="133"/>
      <c r="Z1398" s="133"/>
      <c r="AA1398" s="133"/>
      <c r="AB1398" s="133"/>
      <c r="AC1398" s="133"/>
      <c r="AD1398" s="133"/>
      <c r="AE1398" s="133"/>
      <c r="AF1398" s="133"/>
      <c r="AG1398" s="133"/>
      <c r="AH1398" s="133"/>
      <c r="AI1398" s="133"/>
      <c r="AJ1398" s="133"/>
      <c r="AK1398" s="133"/>
      <c r="AL1398" s="133"/>
      <c r="AM1398" s="133"/>
      <c r="AN1398" s="133"/>
      <c r="AO1398" s="133"/>
      <c r="AP1398" s="133"/>
      <c r="AQ1398" s="133"/>
      <c r="AR1398" s="133"/>
      <c r="AS1398" s="133"/>
    </row>
    <row r="1399" spans="1:45" s="48" customFormat="1">
      <c r="A1399" s="80" t="s">
        <v>4424</v>
      </c>
      <c r="B1399" s="83" t="s">
        <v>4425</v>
      </c>
      <c r="C1399" s="39">
        <v>60</v>
      </c>
      <c r="D1399" s="50" t="s">
        <v>4426</v>
      </c>
      <c r="E1399" s="127">
        <v>3169</v>
      </c>
      <c r="F1399" s="28">
        <v>2539</v>
      </c>
      <c r="G1399" s="133"/>
      <c r="H1399" s="133"/>
      <c r="I1399" s="133"/>
      <c r="J1399" s="133"/>
      <c r="K1399" s="133"/>
      <c r="L1399" s="133"/>
      <c r="M1399" s="133"/>
      <c r="N1399" s="133"/>
      <c r="O1399" s="133"/>
      <c r="P1399" s="133"/>
      <c r="Q1399" s="133"/>
      <c r="R1399" s="133"/>
      <c r="S1399" s="133"/>
      <c r="T1399" s="133"/>
      <c r="U1399" s="133"/>
      <c r="V1399" s="133"/>
      <c r="W1399" s="133"/>
      <c r="X1399" s="133"/>
      <c r="Y1399" s="133"/>
      <c r="Z1399" s="133"/>
      <c r="AA1399" s="133"/>
      <c r="AB1399" s="133"/>
      <c r="AC1399" s="133"/>
      <c r="AD1399" s="133"/>
      <c r="AE1399" s="133"/>
      <c r="AF1399" s="133"/>
      <c r="AG1399" s="133"/>
      <c r="AH1399" s="133"/>
      <c r="AI1399" s="133"/>
      <c r="AJ1399" s="133"/>
      <c r="AK1399" s="133"/>
      <c r="AL1399" s="133"/>
      <c r="AM1399" s="133"/>
      <c r="AN1399" s="133"/>
      <c r="AO1399" s="133"/>
      <c r="AP1399" s="133"/>
      <c r="AQ1399" s="133"/>
      <c r="AR1399" s="133"/>
      <c r="AS1399" s="133"/>
    </row>
    <row r="1400" spans="1:45" s="48" customFormat="1">
      <c r="A1400" s="80" t="s">
        <v>4427</v>
      </c>
      <c r="B1400" s="83" t="s">
        <v>4428</v>
      </c>
      <c r="C1400" s="39">
        <v>60</v>
      </c>
      <c r="D1400" s="50" t="s">
        <v>4429</v>
      </c>
      <c r="E1400" s="127">
        <v>3169</v>
      </c>
      <c r="F1400" s="28">
        <v>2539</v>
      </c>
      <c r="G1400" s="133"/>
      <c r="H1400" s="133"/>
      <c r="I1400" s="133"/>
      <c r="J1400" s="133"/>
      <c r="K1400" s="133"/>
      <c r="L1400" s="133"/>
      <c r="M1400" s="133"/>
      <c r="N1400" s="133"/>
      <c r="O1400" s="133"/>
      <c r="P1400" s="133"/>
      <c r="Q1400" s="133"/>
      <c r="R1400" s="133"/>
      <c r="S1400" s="133"/>
      <c r="T1400" s="133"/>
      <c r="U1400" s="133"/>
      <c r="V1400" s="133"/>
      <c r="W1400" s="133"/>
      <c r="X1400" s="133"/>
      <c r="Y1400" s="133"/>
      <c r="Z1400" s="133"/>
      <c r="AA1400" s="133"/>
      <c r="AB1400" s="133"/>
      <c r="AC1400" s="133"/>
      <c r="AD1400" s="133"/>
      <c r="AE1400" s="133"/>
      <c r="AF1400" s="133"/>
      <c r="AG1400" s="133"/>
      <c r="AH1400" s="133"/>
      <c r="AI1400" s="133"/>
      <c r="AJ1400" s="133"/>
      <c r="AK1400" s="133"/>
      <c r="AL1400" s="133"/>
      <c r="AM1400" s="133"/>
      <c r="AN1400" s="133"/>
      <c r="AO1400" s="133"/>
      <c r="AP1400" s="133"/>
      <c r="AQ1400" s="133"/>
      <c r="AR1400" s="133"/>
      <c r="AS1400" s="133"/>
    </row>
    <row r="1401" spans="1:45" s="48" customFormat="1">
      <c r="A1401" s="80" t="s">
        <v>4430</v>
      </c>
      <c r="B1401" s="83" t="s">
        <v>4431</v>
      </c>
      <c r="C1401" s="39">
        <v>60</v>
      </c>
      <c r="D1401" s="50" t="s">
        <v>4432</v>
      </c>
      <c r="E1401" s="127">
        <v>3169</v>
      </c>
      <c r="F1401" s="28">
        <v>2539</v>
      </c>
      <c r="G1401" s="133"/>
      <c r="H1401" s="133"/>
      <c r="I1401" s="133"/>
      <c r="J1401" s="133"/>
      <c r="K1401" s="133"/>
      <c r="L1401" s="133"/>
      <c r="M1401" s="133"/>
      <c r="N1401" s="133"/>
      <c r="O1401" s="133"/>
      <c r="P1401" s="133"/>
      <c r="Q1401" s="133"/>
      <c r="R1401" s="133"/>
      <c r="S1401" s="133"/>
      <c r="T1401" s="133"/>
      <c r="U1401" s="133"/>
      <c r="V1401" s="133"/>
      <c r="W1401" s="133"/>
      <c r="X1401" s="133"/>
      <c r="Y1401" s="133"/>
      <c r="Z1401" s="133"/>
      <c r="AA1401" s="133"/>
      <c r="AB1401" s="133"/>
      <c r="AC1401" s="133"/>
      <c r="AD1401" s="133"/>
      <c r="AE1401" s="133"/>
      <c r="AF1401" s="133"/>
      <c r="AG1401" s="133"/>
      <c r="AH1401" s="133"/>
      <c r="AI1401" s="133"/>
      <c r="AJ1401" s="133"/>
      <c r="AK1401" s="133"/>
      <c r="AL1401" s="133"/>
      <c r="AM1401" s="133"/>
      <c r="AN1401" s="133"/>
      <c r="AO1401" s="133"/>
      <c r="AP1401" s="133"/>
      <c r="AQ1401" s="133"/>
      <c r="AR1401" s="133"/>
      <c r="AS1401" s="133"/>
    </row>
    <row r="1402" spans="1:45" s="46" customFormat="1" ht="12.75" customHeight="1">
      <c r="A1402" s="37" t="s">
        <v>4433</v>
      </c>
      <c r="B1402" s="38" t="s">
        <v>4434</v>
      </c>
      <c r="C1402" s="39">
        <v>56</v>
      </c>
      <c r="D1402" s="28" t="s">
        <v>4435</v>
      </c>
      <c r="E1402" s="127">
        <v>1939</v>
      </c>
      <c r="F1402" s="28">
        <v>1549</v>
      </c>
      <c r="G1402" s="131"/>
      <c r="H1402" s="131"/>
      <c r="I1402" s="131"/>
      <c r="J1402" s="131"/>
      <c r="K1402" s="131"/>
      <c r="L1402" s="131"/>
      <c r="M1402" s="131"/>
      <c r="N1402" s="131"/>
      <c r="O1402" s="131"/>
      <c r="P1402" s="131"/>
      <c r="Q1402" s="131"/>
      <c r="R1402" s="131"/>
      <c r="S1402" s="131"/>
      <c r="T1402" s="131"/>
      <c r="U1402" s="131"/>
      <c r="V1402" s="131"/>
      <c r="W1402" s="131"/>
      <c r="X1402" s="131"/>
      <c r="Y1402" s="131"/>
      <c r="Z1402" s="131"/>
      <c r="AA1402" s="131"/>
      <c r="AB1402" s="131"/>
      <c r="AC1402" s="131"/>
      <c r="AD1402" s="131"/>
      <c r="AE1402" s="131"/>
      <c r="AF1402" s="131"/>
      <c r="AG1402" s="131"/>
      <c r="AH1402" s="131"/>
      <c r="AI1402" s="131"/>
      <c r="AJ1402" s="131"/>
      <c r="AK1402" s="131"/>
      <c r="AL1402" s="131"/>
      <c r="AM1402" s="131"/>
      <c r="AN1402" s="131"/>
      <c r="AO1402" s="131"/>
      <c r="AP1402" s="131"/>
      <c r="AQ1402" s="131"/>
      <c r="AR1402" s="131"/>
      <c r="AS1402" s="131"/>
    </row>
    <row r="1403" spans="1:45" s="46" customFormat="1" ht="12.75" customHeight="1">
      <c r="A1403" s="37" t="s">
        <v>4436</v>
      </c>
      <c r="B1403" s="38" t="s">
        <v>4434</v>
      </c>
      <c r="C1403" s="39">
        <v>56</v>
      </c>
      <c r="D1403" s="28" t="s">
        <v>4437</v>
      </c>
      <c r="E1403" s="127">
        <v>1989</v>
      </c>
      <c r="F1403" s="28">
        <v>1589</v>
      </c>
      <c r="G1403" s="131"/>
      <c r="H1403" s="131"/>
      <c r="I1403" s="131"/>
      <c r="J1403" s="131"/>
      <c r="K1403" s="131"/>
      <c r="L1403" s="131"/>
      <c r="M1403" s="131"/>
      <c r="N1403" s="131"/>
      <c r="O1403" s="131"/>
      <c r="P1403" s="131"/>
      <c r="Q1403" s="131"/>
      <c r="R1403" s="131"/>
      <c r="S1403" s="131"/>
      <c r="T1403" s="131"/>
      <c r="U1403" s="131"/>
      <c r="V1403" s="131"/>
      <c r="W1403" s="131"/>
      <c r="X1403" s="131"/>
      <c r="Y1403" s="131"/>
      <c r="Z1403" s="131"/>
      <c r="AA1403" s="131"/>
      <c r="AB1403" s="131"/>
      <c r="AC1403" s="131"/>
      <c r="AD1403" s="131"/>
      <c r="AE1403" s="131"/>
      <c r="AF1403" s="131"/>
      <c r="AG1403" s="131"/>
      <c r="AH1403" s="131"/>
      <c r="AI1403" s="131"/>
      <c r="AJ1403" s="131"/>
      <c r="AK1403" s="131"/>
      <c r="AL1403" s="131"/>
      <c r="AM1403" s="131"/>
      <c r="AN1403" s="131"/>
      <c r="AO1403" s="131"/>
      <c r="AP1403" s="131"/>
      <c r="AQ1403" s="131"/>
      <c r="AR1403" s="131"/>
      <c r="AS1403" s="131"/>
    </row>
    <row r="1404" spans="1:45" s="46" customFormat="1" ht="12.75" customHeight="1">
      <c r="A1404" s="37" t="s">
        <v>4438</v>
      </c>
      <c r="B1404" s="38" t="s">
        <v>4439</v>
      </c>
      <c r="C1404" s="39">
        <v>56</v>
      </c>
      <c r="D1404" s="28" t="s">
        <v>4440</v>
      </c>
      <c r="E1404" s="127">
        <v>3239</v>
      </c>
      <c r="F1404" s="28">
        <v>2589</v>
      </c>
      <c r="G1404" s="131"/>
      <c r="H1404" s="131"/>
      <c r="I1404" s="131"/>
      <c r="J1404" s="131"/>
      <c r="K1404" s="131"/>
      <c r="L1404" s="131"/>
      <c r="M1404" s="131"/>
      <c r="N1404" s="131"/>
      <c r="O1404" s="131"/>
      <c r="P1404" s="131"/>
      <c r="Q1404" s="131"/>
      <c r="R1404" s="131"/>
      <c r="S1404" s="131"/>
      <c r="T1404" s="131"/>
      <c r="U1404" s="131"/>
      <c r="V1404" s="131"/>
      <c r="W1404" s="131"/>
      <c r="X1404" s="131"/>
      <c r="Y1404" s="131"/>
      <c r="Z1404" s="131"/>
      <c r="AA1404" s="131"/>
      <c r="AB1404" s="131"/>
      <c r="AC1404" s="131"/>
      <c r="AD1404" s="131"/>
      <c r="AE1404" s="131"/>
      <c r="AF1404" s="131"/>
      <c r="AG1404" s="131"/>
      <c r="AH1404" s="131"/>
      <c r="AI1404" s="131"/>
      <c r="AJ1404" s="131"/>
      <c r="AK1404" s="131"/>
      <c r="AL1404" s="131"/>
      <c r="AM1404" s="131"/>
      <c r="AN1404" s="131"/>
      <c r="AO1404" s="131"/>
      <c r="AP1404" s="131"/>
      <c r="AQ1404" s="131"/>
      <c r="AR1404" s="131"/>
      <c r="AS1404" s="131"/>
    </row>
    <row r="1405" spans="1:45" s="48" customFormat="1">
      <c r="A1405" s="37" t="s">
        <v>4441</v>
      </c>
      <c r="B1405" s="38" t="s">
        <v>4442</v>
      </c>
      <c r="C1405" s="39">
        <v>56</v>
      </c>
      <c r="D1405" s="50" t="s">
        <v>4443</v>
      </c>
      <c r="E1405" s="127">
        <v>3239</v>
      </c>
      <c r="F1405" s="28">
        <v>2589</v>
      </c>
      <c r="G1405" s="133"/>
      <c r="H1405" s="133"/>
      <c r="I1405" s="133"/>
      <c r="J1405" s="133"/>
      <c r="K1405" s="133"/>
      <c r="L1405" s="133"/>
      <c r="M1405" s="133"/>
      <c r="N1405" s="133"/>
      <c r="O1405" s="133"/>
      <c r="P1405" s="133"/>
      <c r="Q1405" s="133"/>
      <c r="R1405" s="133"/>
      <c r="S1405" s="133"/>
      <c r="T1405" s="133"/>
      <c r="U1405" s="133"/>
      <c r="V1405" s="133"/>
      <c r="W1405" s="133"/>
      <c r="X1405" s="133"/>
      <c r="Y1405" s="133"/>
      <c r="Z1405" s="133"/>
      <c r="AA1405" s="133"/>
      <c r="AB1405" s="133"/>
      <c r="AC1405" s="133"/>
      <c r="AD1405" s="133"/>
      <c r="AE1405" s="133"/>
      <c r="AF1405" s="133"/>
      <c r="AG1405" s="133"/>
      <c r="AH1405" s="133"/>
      <c r="AI1405" s="133"/>
      <c r="AJ1405" s="133"/>
      <c r="AK1405" s="133"/>
      <c r="AL1405" s="133"/>
      <c r="AM1405" s="133"/>
      <c r="AN1405" s="133"/>
      <c r="AO1405" s="133"/>
      <c r="AP1405" s="133"/>
      <c r="AQ1405" s="133"/>
      <c r="AR1405" s="133"/>
      <c r="AS1405" s="133"/>
    </row>
    <row r="1406" spans="1:45" s="48" customFormat="1">
      <c r="A1406" s="37" t="s">
        <v>4444</v>
      </c>
      <c r="B1406" s="38" t="s">
        <v>4445</v>
      </c>
      <c r="C1406" s="39">
        <v>56</v>
      </c>
      <c r="D1406" s="50" t="s">
        <v>4446</v>
      </c>
      <c r="E1406" s="127">
        <v>3239</v>
      </c>
      <c r="F1406" s="28">
        <v>2589</v>
      </c>
      <c r="G1406" s="133"/>
      <c r="H1406" s="133"/>
      <c r="I1406" s="133"/>
      <c r="J1406" s="133"/>
      <c r="K1406" s="133"/>
      <c r="L1406" s="133"/>
      <c r="M1406" s="133"/>
      <c r="N1406" s="133"/>
      <c r="O1406" s="133"/>
      <c r="P1406" s="133"/>
      <c r="Q1406" s="133"/>
      <c r="R1406" s="133"/>
      <c r="S1406" s="133"/>
      <c r="T1406" s="133"/>
      <c r="U1406" s="133"/>
      <c r="V1406" s="133"/>
      <c r="W1406" s="133"/>
      <c r="X1406" s="133"/>
      <c r="Y1406" s="133"/>
      <c r="Z1406" s="133"/>
      <c r="AA1406" s="133"/>
      <c r="AB1406" s="133"/>
      <c r="AC1406" s="133"/>
      <c r="AD1406" s="133"/>
      <c r="AE1406" s="133"/>
      <c r="AF1406" s="133"/>
      <c r="AG1406" s="133"/>
      <c r="AH1406" s="133"/>
      <c r="AI1406" s="133"/>
      <c r="AJ1406" s="133"/>
      <c r="AK1406" s="133"/>
      <c r="AL1406" s="133"/>
      <c r="AM1406" s="133"/>
      <c r="AN1406" s="133"/>
      <c r="AO1406" s="133"/>
      <c r="AP1406" s="133"/>
      <c r="AQ1406" s="133"/>
      <c r="AR1406" s="133"/>
      <c r="AS1406" s="133"/>
    </row>
    <row r="1407" spans="1:45" s="48" customFormat="1">
      <c r="A1407" s="37" t="s">
        <v>4447</v>
      </c>
      <c r="B1407" s="38" t="s">
        <v>4448</v>
      </c>
      <c r="C1407" s="39">
        <v>56</v>
      </c>
      <c r="D1407" s="50" t="s">
        <v>4449</v>
      </c>
      <c r="E1407" s="127">
        <v>3239</v>
      </c>
      <c r="F1407" s="28">
        <v>2589</v>
      </c>
      <c r="G1407" s="133"/>
      <c r="H1407" s="133"/>
      <c r="I1407" s="133"/>
      <c r="J1407" s="133"/>
      <c r="K1407" s="133"/>
      <c r="L1407" s="133"/>
      <c r="M1407" s="133"/>
      <c r="N1407" s="133"/>
      <c r="O1407" s="133"/>
      <c r="P1407" s="133"/>
      <c r="Q1407" s="133"/>
      <c r="R1407" s="133"/>
      <c r="S1407" s="133"/>
      <c r="T1407" s="133"/>
      <c r="U1407" s="133"/>
      <c r="V1407" s="133"/>
      <c r="W1407" s="133"/>
      <c r="X1407" s="133"/>
      <c r="Y1407" s="133"/>
      <c r="Z1407" s="133"/>
      <c r="AA1407" s="133"/>
      <c r="AB1407" s="133"/>
      <c r="AC1407" s="133"/>
      <c r="AD1407" s="133"/>
      <c r="AE1407" s="133"/>
      <c r="AF1407" s="133"/>
      <c r="AG1407" s="133"/>
      <c r="AH1407" s="133"/>
      <c r="AI1407" s="133"/>
      <c r="AJ1407" s="133"/>
      <c r="AK1407" s="133"/>
      <c r="AL1407" s="133"/>
      <c r="AM1407" s="133"/>
      <c r="AN1407" s="133"/>
      <c r="AO1407" s="133"/>
      <c r="AP1407" s="133"/>
      <c r="AQ1407" s="133"/>
      <c r="AR1407" s="133"/>
      <c r="AS1407" s="133"/>
    </row>
    <row r="1408" spans="1:45" s="48" customFormat="1">
      <c r="A1408" s="37" t="s">
        <v>4450</v>
      </c>
      <c r="B1408" s="38" t="s">
        <v>4451</v>
      </c>
      <c r="C1408" s="39">
        <v>56</v>
      </c>
      <c r="D1408" s="50" t="s">
        <v>4452</v>
      </c>
      <c r="E1408" s="127">
        <v>3239</v>
      </c>
      <c r="F1408" s="28">
        <v>2589</v>
      </c>
      <c r="G1408" s="133"/>
      <c r="H1408" s="133"/>
      <c r="I1408" s="133"/>
      <c r="J1408" s="133"/>
      <c r="K1408" s="133"/>
      <c r="L1408" s="133"/>
      <c r="M1408" s="133"/>
      <c r="N1408" s="133"/>
      <c r="O1408" s="133"/>
      <c r="P1408" s="133"/>
      <c r="Q1408" s="133"/>
      <c r="R1408" s="133"/>
      <c r="S1408" s="133"/>
      <c r="T1408" s="133"/>
      <c r="U1408" s="133"/>
      <c r="V1408" s="133"/>
      <c r="W1408" s="133"/>
      <c r="X1408" s="133"/>
      <c r="Y1408" s="133"/>
      <c r="Z1408" s="133"/>
      <c r="AA1408" s="133"/>
      <c r="AB1408" s="133"/>
      <c r="AC1408" s="133"/>
      <c r="AD1408" s="133"/>
      <c r="AE1408" s="133"/>
      <c r="AF1408" s="133"/>
      <c r="AG1408" s="133"/>
      <c r="AH1408" s="133"/>
      <c r="AI1408" s="133"/>
      <c r="AJ1408" s="133"/>
      <c r="AK1408" s="133"/>
      <c r="AL1408" s="133"/>
      <c r="AM1408" s="133"/>
      <c r="AN1408" s="133"/>
      <c r="AO1408" s="133"/>
      <c r="AP1408" s="133"/>
      <c r="AQ1408" s="133"/>
      <c r="AR1408" s="133"/>
      <c r="AS1408" s="133"/>
    </row>
    <row r="1409" spans="1:45" s="48" customFormat="1">
      <c r="A1409" s="37" t="s">
        <v>4453</v>
      </c>
      <c r="B1409" s="38" t="s">
        <v>4454</v>
      </c>
      <c r="C1409" s="39">
        <v>56</v>
      </c>
      <c r="D1409" s="50" t="s">
        <v>4455</v>
      </c>
      <c r="E1409" s="127">
        <v>3239</v>
      </c>
      <c r="F1409" s="28">
        <v>2589</v>
      </c>
      <c r="G1409" s="133"/>
      <c r="H1409" s="133"/>
      <c r="I1409" s="133"/>
      <c r="J1409" s="133"/>
      <c r="K1409" s="133"/>
      <c r="L1409" s="133"/>
      <c r="M1409" s="133"/>
      <c r="N1409" s="133"/>
      <c r="O1409" s="133"/>
      <c r="P1409" s="133"/>
      <c r="Q1409" s="133"/>
      <c r="R1409" s="133"/>
      <c r="S1409" s="133"/>
      <c r="T1409" s="133"/>
      <c r="U1409" s="133"/>
      <c r="V1409" s="133"/>
      <c r="W1409" s="133"/>
      <c r="X1409" s="133"/>
      <c r="Y1409" s="133"/>
      <c r="Z1409" s="133"/>
      <c r="AA1409" s="133"/>
      <c r="AB1409" s="133"/>
      <c r="AC1409" s="133"/>
      <c r="AD1409" s="133"/>
      <c r="AE1409" s="133"/>
      <c r="AF1409" s="133"/>
      <c r="AG1409" s="133"/>
      <c r="AH1409" s="133"/>
      <c r="AI1409" s="133"/>
      <c r="AJ1409" s="133"/>
      <c r="AK1409" s="133"/>
      <c r="AL1409" s="133"/>
      <c r="AM1409" s="133"/>
      <c r="AN1409" s="133"/>
      <c r="AO1409" s="133"/>
      <c r="AP1409" s="133"/>
      <c r="AQ1409" s="133"/>
      <c r="AR1409" s="133"/>
      <c r="AS1409" s="133"/>
    </row>
    <row r="1410" spans="1:45" s="48" customFormat="1">
      <c r="A1410" s="37" t="s">
        <v>4456</v>
      </c>
      <c r="B1410" s="38" t="s">
        <v>4457</v>
      </c>
      <c r="C1410" s="39">
        <v>56</v>
      </c>
      <c r="D1410" s="50" t="s">
        <v>4458</v>
      </c>
      <c r="E1410" s="127">
        <v>3239</v>
      </c>
      <c r="F1410" s="28">
        <v>2589</v>
      </c>
      <c r="G1410" s="133"/>
      <c r="H1410" s="133"/>
      <c r="I1410" s="133"/>
      <c r="J1410" s="133"/>
      <c r="K1410" s="133"/>
      <c r="L1410" s="133"/>
      <c r="M1410" s="133"/>
      <c r="N1410" s="133"/>
      <c r="O1410" s="133"/>
      <c r="P1410" s="133"/>
      <c r="Q1410" s="133"/>
      <c r="R1410" s="133"/>
      <c r="S1410" s="133"/>
      <c r="T1410" s="133"/>
      <c r="U1410" s="133"/>
      <c r="V1410" s="133"/>
      <c r="W1410" s="133"/>
      <c r="X1410" s="133"/>
      <c r="Y1410" s="133"/>
      <c r="Z1410" s="133"/>
      <c r="AA1410" s="133"/>
      <c r="AB1410" s="133"/>
      <c r="AC1410" s="133"/>
      <c r="AD1410" s="133"/>
      <c r="AE1410" s="133"/>
      <c r="AF1410" s="133"/>
      <c r="AG1410" s="133"/>
      <c r="AH1410" s="133"/>
      <c r="AI1410" s="133"/>
      <c r="AJ1410" s="133"/>
      <c r="AK1410" s="133"/>
      <c r="AL1410" s="133"/>
      <c r="AM1410" s="133"/>
      <c r="AN1410" s="133"/>
      <c r="AO1410" s="133"/>
      <c r="AP1410" s="133"/>
      <c r="AQ1410" s="133"/>
      <c r="AR1410" s="133"/>
      <c r="AS1410" s="133"/>
    </row>
    <row r="1411" spans="1:45" s="48" customFormat="1">
      <c r="A1411" s="37" t="s">
        <v>4459</v>
      </c>
      <c r="B1411" s="38" t="s">
        <v>4460</v>
      </c>
      <c r="C1411" s="39">
        <v>56</v>
      </c>
      <c r="D1411" s="50" t="s">
        <v>4461</v>
      </c>
      <c r="E1411" s="127">
        <v>3239</v>
      </c>
      <c r="F1411" s="28">
        <v>2589</v>
      </c>
      <c r="G1411" s="133"/>
      <c r="H1411" s="133"/>
      <c r="I1411" s="133"/>
      <c r="J1411" s="133"/>
      <c r="K1411" s="133"/>
      <c r="L1411" s="133"/>
      <c r="M1411" s="133"/>
      <c r="N1411" s="133"/>
      <c r="O1411" s="133"/>
      <c r="P1411" s="133"/>
      <c r="Q1411" s="133"/>
      <c r="R1411" s="133"/>
      <c r="S1411" s="133"/>
      <c r="T1411" s="133"/>
      <c r="U1411" s="133"/>
      <c r="V1411" s="133"/>
      <c r="W1411" s="133"/>
      <c r="X1411" s="133"/>
      <c r="Y1411" s="133"/>
      <c r="Z1411" s="133"/>
      <c r="AA1411" s="133"/>
      <c r="AB1411" s="133"/>
      <c r="AC1411" s="133"/>
      <c r="AD1411" s="133"/>
      <c r="AE1411" s="133"/>
      <c r="AF1411" s="133"/>
      <c r="AG1411" s="133"/>
      <c r="AH1411" s="133"/>
      <c r="AI1411" s="133"/>
      <c r="AJ1411" s="133"/>
      <c r="AK1411" s="133"/>
      <c r="AL1411" s="133"/>
      <c r="AM1411" s="133"/>
      <c r="AN1411" s="133"/>
      <c r="AO1411" s="133"/>
      <c r="AP1411" s="133"/>
      <c r="AQ1411" s="133"/>
      <c r="AR1411" s="133"/>
      <c r="AS1411" s="133"/>
    </row>
    <row r="1412" spans="1:45" s="48" customFormat="1">
      <c r="A1412" s="37" t="s">
        <v>4462</v>
      </c>
      <c r="B1412" s="38" t="s">
        <v>4463</v>
      </c>
      <c r="C1412" s="39">
        <v>56</v>
      </c>
      <c r="D1412" s="50" t="s">
        <v>4464</v>
      </c>
      <c r="E1412" s="127">
        <v>3239</v>
      </c>
      <c r="F1412" s="28">
        <v>2589</v>
      </c>
      <c r="G1412" s="133"/>
      <c r="H1412" s="133"/>
      <c r="I1412" s="133"/>
      <c r="J1412" s="133"/>
      <c r="K1412" s="133"/>
      <c r="L1412" s="133"/>
      <c r="M1412" s="133"/>
      <c r="N1412" s="133"/>
      <c r="O1412" s="133"/>
      <c r="P1412" s="133"/>
      <c r="Q1412" s="133"/>
      <c r="R1412" s="133"/>
      <c r="S1412" s="133"/>
      <c r="T1412" s="133"/>
      <c r="U1412" s="133"/>
      <c r="V1412" s="133"/>
      <c r="W1412" s="133"/>
      <c r="X1412" s="133"/>
      <c r="Y1412" s="133"/>
      <c r="Z1412" s="133"/>
      <c r="AA1412" s="133"/>
      <c r="AB1412" s="133"/>
      <c r="AC1412" s="133"/>
      <c r="AD1412" s="133"/>
      <c r="AE1412" s="133"/>
      <c r="AF1412" s="133"/>
      <c r="AG1412" s="133"/>
      <c r="AH1412" s="133"/>
      <c r="AI1412" s="133"/>
      <c r="AJ1412" s="133"/>
      <c r="AK1412" s="133"/>
      <c r="AL1412" s="133"/>
      <c r="AM1412" s="133"/>
      <c r="AN1412" s="133"/>
      <c r="AO1412" s="133"/>
      <c r="AP1412" s="133"/>
      <c r="AQ1412" s="133"/>
      <c r="AR1412" s="133"/>
      <c r="AS1412" s="133"/>
    </row>
    <row r="1413" spans="1:45" s="48" customFormat="1">
      <c r="A1413" s="37" t="s">
        <v>4465</v>
      </c>
      <c r="B1413" s="38" t="s">
        <v>4466</v>
      </c>
      <c r="C1413" s="39">
        <v>56</v>
      </c>
      <c r="D1413" s="50" t="s">
        <v>4467</v>
      </c>
      <c r="E1413" s="127">
        <v>3239</v>
      </c>
      <c r="F1413" s="28">
        <v>2589</v>
      </c>
      <c r="G1413" s="133"/>
      <c r="H1413" s="133"/>
      <c r="I1413" s="133"/>
      <c r="J1413" s="133"/>
      <c r="K1413" s="133"/>
      <c r="L1413" s="133"/>
      <c r="M1413" s="133"/>
      <c r="N1413" s="133"/>
      <c r="O1413" s="133"/>
      <c r="P1413" s="133"/>
      <c r="Q1413" s="133"/>
      <c r="R1413" s="133"/>
      <c r="S1413" s="133"/>
      <c r="T1413" s="133"/>
      <c r="U1413" s="133"/>
      <c r="V1413" s="133"/>
      <c r="W1413" s="133"/>
      <c r="X1413" s="133"/>
      <c r="Y1413" s="133"/>
      <c r="Z1413" s="133"/>
      <c r="AA1413" s="133"/>
      <c r="AB1413" s="133"/>
      <c r="AC1413" s="133"/>
      <c r="AD1413" s="133"/>
      <c r="AE1413" s="133"/>
      <c r="AF1413" s="133"/>
      <c r="AG1413" s="133"/>
      <c r="AH1413" s="133"/>
      <c r="AI1413" s="133"/>
      <c r="AJ1413" s="133"/>
      <c r="AK1413" s="133"/>
      <c r="AL1413" s="133"/>
      <c r="AM1413" s="133"/>
      <c r="AN1413" s="133"/>
      <c r="AO1413" s="133"/>
      <c r="AP1413" s="133"/>
      <c r="AQ1413" s="133"/>
      <c r="AR1413" s="133"/>
      <c r="AS1413" s="133"/>
    </row>
    <row r="1414" spans="1:45" s="48" customFormat="1">
      <c r="A1414" s="37" t="s">
        <v>4468</v>
      </c>
      <c r="B1414" s="38" t="s">
        <v>4469</v>
      </c>
      <c r="C1414" s="39">
        <v>56</v>
      </c>
      <c r="D1414" s="50" t="s">
        <v>4470</v>
      </c>
      <c r="E1414" s="127">
        <v>3239</v>
      </c>
      <c r="F1414" s="28">
        <v>2589</v>
      </c>
      <c r="G1414" s="133"/>
      <c r="H1414" s="133"/>
      <c r="I1414" s="133"/>
      <c r="J1414" s="133"/>
      <c r="K1414" s="133"/>
      <c r="L1414" s="133"/>
      <c r="M1414" s="133"/>
      <c r="N1414" s="133"/>
      <c r="O1414" s="133"/>
      <c r="P1414" s="133"/>
      <c r="Q1414" s="133"/>
      <c r="R1414" s="133"/>
      <c r="S1414" s="133"/>
      <c r="T1414" s="133"/>
      <c r="U1414" s="133"/>
      <c r="V1414" s="133"/>
      <c r="W1414" s="133"/>
      <c r="X1414" s="133"/>
      <c r="Y1414" s="133"/>
      <c r="Z1414" s="133"/>
      <c r="AA1414" s="133"/>
      <c r="AB1414" s="133"/>
      <c r="AC1414" s="133"/>
      <c r="AD1414" s="133"/>
      <c r="AE1414" s="133"/>
      <c r="AF1414" s="133"/>
      <c r="AG1414" s="133"/>
      <c r="AH1414" s="133"/>
      <c r="AI1414" s="133"/>
      <c r="AJ1414" s="133"/>
      <c r="AK1414" s="133"/>
      <c r="AL1414" s="133"/>
      <c r="AM1414" s="133"/>
      <c r="AN1414" s="133"/>
      <c r="AO1414" s="133"/>
      <c r="AP1414" s="133"/>
      <c r="AQ1414" s="133"/>
      <c r="AR1414" s="133"/>
      <c r="AS1414" s="133"/>
    </row>
    <row r="1415" spans="1:45" s="48" customFormat="1">
      <c r="A1415" s="37" t="s">
        <v>4471</v>
      </c>
      <c r="B1415" s="38" t="s">
        <v>4472</v>
      </c>
      <c r="C1415" s="39">
        <v>56</v>
      </c>
      <c r="D1415" s="50" t="s">
        <v>4473</v>
      </c>
      <c r="E1415" s="127">
        <v>3239</v>
      </c>
      <c r="F1415" s="28">
        <v>2589</v>
      </c>
      <c r="G1415" s="133"/>
      <c r="H1415" s="133"/>
      <c r="I1415" s="133"/>
      <c r="J1415" s="133"/>
      <c r="K1415" s="133"/>
      <c r="L1415" s="133"/>
      <c r="M1415" s="133"/>
      <c r="N1415" s="133"/>
      <c r="O1415" s="133"/>
      <c r="P1415" s="133"/>
      <c r="Q1415" s="133"/>
      <c r="R1415" s="133"/>
      <c r="S1415" s="133"/>
      <c r="T1415" s="133"/>
      <c r="U1415" s="133"/>
      <c r="V1415" s="133"/>
      <c r="W1415" s="133"/>
      <c r="X1415" s="133"/>
      <c r="Y1415" s="133"/>
      <c r="Z1415" s="133"/>
      <c r="AA1415" s="133"/>
      <c r="AB1415" s="133"/>
      <c r="AC1415" s="133"/>
      <c r="AD1415" s="133"/>
      <c r="AE1415" s="133"/>
      <c r="AF1415" s="133"/>
      <c r="AG1415" s="133"/>
      <c r="AH1415" s="133"/>
      <c r="AI1415" s="133"/>
      <c r="AJ1415" s="133"/>
      <c r="AK1415" s="133"/>
      <c r="AL1415" s="133"/>
      <c r="AM1415" s="133"/>
      <c r="AN1415" s="133"/>
      <c r="AO1415" s="133"/>
      <c r="AP1415" s="133"/>
      <c r="AQ1415" s="133"/>
      <c r="AR1415" s="133"/>
      <c r="AS1415" s="133"/>
    </row>
    <row r="1416" spans="1:45" s="48" customFormat="1">
      <c r="A1416" s="37" t="s">
        <v>4474</v>
      </c>
      <c r="B1416" s="38" t="s">
        <v>4475</v>
      </c>
      <c r="C1416" s="39">
        <v>56</v>
      </c>
      <c r="D1416" s="50" t="s">
        <v>4476</v>
      </c>
      <c r="E1416" s="127">
        <v>3239</v>
      </c>
      <c r="F1416" s="28">
        <v>2589</v>
      </c>
      <c r="G1416" s="133"/>
      <c r="H1416" s="133"/>
      <c r="I1416" s="133"/>
      <c r="J1416" s="133"/>
      <c r="K1416" s="133"/>
      <c r="L1416" s="133"/>
      <c r="M1416" s="133"/>
      <c r="N1416" s="133"/>
      <c r="O1416" s="133"/>
      <c r="P1416" s="133"/>
      <c r="Q1416" s="133"/>
      <c r="R1416" s="133"/>
      <c r="S1416" s="133"/>
      <c r="T1416" s="133"/>
      <c r="U1416" s="133"/>
      <c r="V1416" s="133"/>
      <c r="W1416" s="133"/>
      <c r="X1416" s="133"/>
      <c r="Y1416" s="133"/>
      <c r="Z1416" s="133"/>
      <c r="AA1416" s="133"/>
      <c r="AB1416" s="133"/>
      <c r="AC1416" s="133"/>
      <c r="AD1416" s="133"/>
      <c r="AE1416" s="133"/>
      <c r="AF1416" s="133"/>
      <c r="AG1416" s="133"/>
      <c r="AH1416" s="133"/>
      <c r="AI1416" s="133"/>
      <c r="AJ1416" s="133"/>
      <c r="AK1416" s="133"/>
      <c r="AL1416" s="133"/>
      <c r="AM1416" s="133"/>
      <c r="AN1416" s="133"/>
      <c r="AO1416" s="133"/>
      <c r="AP1416" s="133"/>
      <c r="AQ1416" s="133"/>
      <c r="AR1416" s="133"/>
      <c r="AS1416" s="133"/>
    </row>
    <row r="1417" spans="1:45" s="48" customFormat="1">
      <c r="A1417" s="37" t="s">
        <v>4477</v>
      </c>
      <c r="B1417" s="38" t="s">
        <v>4478</v>
      </c>
      <c r="C1417" s="39">
        <v>56</v>
      </c>
      <c r="D1417" s="50" t="s">
        <v>4479</v>
      </c>
      <c r="E1417" s="127">
        <v>3239</v>
      </c>
      <c r="F1417" s="28">
        <v>2589</v>
      </c>
      <c r="G1417" s="133"/>
      <c r="H1417" s="133"/>
      <c r="I1417" s="133"/>
      <c r="J1417" s="133"/>
      <c r="K1417" s="133"/>
      <c r="L1417" s="133"/>
      <c r="M1417" s="133"/>
      <c r="N1417" s="133"/>
      <c r="O1417" s="133"/>
      <c r="P1417" s="133"/>
      <c r="Q1417" s="133"/>
      <c r="R1417" s="133"/>
      <c r="S1417" s="133"/>
      <c r="T1417" s="133"/>
      <c r="U1417" s="133"/>
      <c r="V1417" s="133"/>
      <c r="W1417" s="133"/>
      <c r="X1417" s="133"/>
      <c r="Y1417" s="133"/>
      <c r="Z1417" s="133"/>
      <c r="AA1417" s="133"/>
      <c r="AB1417" s="133"/>
      <c r="AC1417" s="133"/>
      <c r="AD1417" s="133"/>
      <c r="AE1417" s="133"/>
      <c r="AF1417" s="133"/>
      <c r="AG1417" s="133"/>
      <c r="AH1417" s="133"/>
      <c r="AI1417" s="133"/>
      <c r="AJ1417" s="133"/>
      <c r="AK1417" s="133"/>
      <c r="AL1417" s="133"/>
      <c r="AM1417" s="133"/>
      <c r="AN1417" s="133"/>
      <c r="AO1417" s="133"/>
      <c r="AP1417" s="133"/>
      <c r="AQ1417" s="133"/>
      <c r="AR1417" s="133"/>
      <c r="AS1417" s="133"/>
    </row>
    <row r="1418" spans="1:45" s="48" customFormat="1">
      <c r="A1418" s="37" t="s">
        <v>4480</v>
      </c>
      <c r="B1418" s="38" t="s">
        <v>4481</v>
      </c>
      <c r="C1418" s="39">
        <v>56</v>
      </c>
      <c r="D1418" s="50" t="s">
        <v>4482</v>
      </c>
      <c r="E1418" s="127">
        <v>3239</v>
      </c>
      <c r="F1418" s="28">
        <v>2589</v>
      </c>
      <c r="G1418" s="133"/>
      <c r="H1418" s="133"/>
      <c r="I1418" s="133"/>
      <c r="J1418" s="133"/>
      <c r="K1418" s="133"/>
      <c r="L1418" s="133"/>
      <c r="M1418" s="133"/>
      <c r="N1418" s="133"/>
      <c r="O1418" s="133"/>
      <c r="P1418" s="133"/>
      <c r="Q1418" s="133"/>
      <c r="R1418" s="133"/>
      <c r="S1418" s="133"/>
      <c r="T1418" s="133"/>
      <c r="U1418" s="133"/>
      <c r="V1418" s="133"/>
      <c r="W1418" s="133"/>
      <c r="X1418" s="133"/>
      <c r="Y1418" s="133"/>
      <c r="Z1418" s="133"/>
      <c r="AA1418" s="133"/>
      <c r="AB1418" s="133"/>
      <c r="AC1418" s="133"/>
      <c r="AD1418" s="133"/>
      <c r="AE1418" s="133"/>
      <c r="AF1418" s="133"/>
      <c r="AG1418" s="133"/>
      <c r="AH1418" s="133"/>
      <c r="AI1418" s="133"/>
      <c r="AJ1418" s="133"/>
      <c r="AK1418" s="133"/>
      <c r="AL1418" s="133"/>
      <c r="AM1418" s="133"/>
      <c r="AN1418" s="133"/>
      <c r="AO1418" s="133"/>
      <c r="AP1418" s="133"/>
      <c r="AQ1418" s="133"/>
      <c r="AR1418" s="133"/>
      <c r="AS1418" s="133"/>
    </row>
    <row r="1419" spans="1:45" s="48" customFormat="1">
      <c r="A1419" s="37" t="s">
        <v>4483</v>
      </c>
      <c r="B1419" s="38" t="s">
        <v>4484</v>
      </c>
      <c r="C1419" s="39">
        <v>56</v>
      </c>
      <c r="D1419" s="50" t="s">
        <v>4485</v>
      </c>
      <c r="E1419" s="127">
        <v>3239</v>
      </c>
      <c r="F1419" s="28">
        <v>2589</v>
      </c>
      <c r="G1419" s="133"/>
      <c r="H1419" s="133"/>
      <c r="I1419" s="133"/>
      <c r="J1419" s="133"/>
      <c r="K1419" s="133"/>
      <c r="L1419" s="133"/>
      <c r="M1419" s="133"/>
      <c r="N1419" s="133"/>
      <c r="O1419" s="133"/>
      <c r="P1419" s="133"/>
      <c r="Q1419" s="133"/>
      <c r="R1419" s="133"/>
      <c r="S1419" s="133"/>
      <c r="T1419" s="133"/>
      <c r="U1419" s="133"/>
      <c r="V1419" s="133"/>
      <c r="W1419" s="133"/>
      <c r="X1419" s="133"/>
      <c r="Y1419" s="133"/>
      <c r="Z1419" s="133"/>
      <c r="AA1419" s="133"/>
      <c r="AB1419" s="133"/>
      <c r="AC1419" s="133"/>
      <c r="AD1419" s="133"/>
      <c r="AE1419" s="133"/>
      <c r="AF1419" s="133"/>
      <c r="AG1419" s="133"/>
      <c r="AH1419" s="133"/>
      <c r="AI1419" s="133"/>
      <c r="AJ1419" s="133"/>
      <c r="AK1419" s="133"/>
      <c r="AL1419" s="133"/>
      <c r="AM1419" s="133"/>
      <c r="AN1419" s="133"/>
      <c r="AO1419" s="133"/>
      <c r="AP1419" s="133"/>
      <c r="AQ1419" s="133"/>
      <c r="AR1419" s="133"/>
      <c r="AS1419" s="133"/>
    </row>
    <row r="1420" spans="1:45" s="48" customFormat="1">
      <c r="A1420" s="37" t="s">
        <v>4486</v>
      </c>
      <c r="B1420" s="38" t="s">
        <v>4487</v>
      </c>
      <c r="C1420" s="39">
        <v>56</v>
      </c>
      <c r="D1420" s="50" t="s">
        <v>4488</v>
      </c>
      <c r="E1420" s="127">
        <v>3239</v>
      </c>
      <c r="F1420" s="28">
        <v>2589</v>
      </c>
      <c r="G1420" s="133"/>
      <c r="H1420" s="133"/>
      <c r="I1420" s="133"/>
      <c r="J1420" s="133"/>
      <c r="K1420" s="133"/>
      <c r="L1420" s="133"/>
      <c r="M1420" s="133"/>
      <c r="N1420" s="133"/>
      <c r="O1420" s="133"/>
      <c r="P1420" s="133"/>
      <c r="Q1420" s="133"/>
      <c r="R1420" s="133"/>
      <c r="S1420" s="133"/>
      <c r="T1420" s="133"/>
      <c r="U1420" s="133"/>
      <c r="V1420" s="133"/>
      <c r="W1420" s="133"/>
      <c r="X1420" s="133"/>
      <c r="Y1420" s="133"/>
      <c r="Z1420" s="133"/>
      <c r="AA1420" s="133"/>
      <c r="AB1420" s="133"/>
      <c r="AC1420" s="133"/>
      <c r="AD1420" s="133"/>
      <c r="AE1420" s="133"/>
      <c r="AF1420" s="133"/>
      <c r="AG1420" s="133"/>
      <c r="AH1420" s="133"/>
      <c r="AI1420" s="133"/>
      <c r="AJ1420" s="133"/>
      <c r="AK1420" s="133"/>
      <c r="AL1420" s="133"/>
      <c r="AM1420" s="133"/>
      <c r="AN1420" s="133"/>
      <c r="AO1420" s="133"/>
      <c r="AP1420" s="133"/>
      <c r="AQ1420" s="133"/>
      <c r="AR1420" s="133"/>
      <c r="AS1420" s="133"/>
    </row>
    <row r="1421" spans="1:45" s="48" customFormat="1">
      <c r="A1421" s="37" t="s">
        <v>4489</v>
      </c>
      <c r="B1421" s="38" t="s">
        <v>4490</v>
      </c>
      <c r="C1421" s="39">
        <v>56</v>
      </c>
      <c r="D1421" s="50" t="s">
        <v>4491</v>
      </c>
      <c r="E1421" s="127">
        <v>3239</v>
      </c>
      <c r="F1421" s="28">
        <v>2589</v>
      </c>
      <c r="G1421" s="133" t="s">
        <v>610</v>
      </c>
      <c r="H1421" s="133"/>
      <c r="I1421" s="133"/>
      <c r="J1421" s="133"/>
      <c r="K1421" s="133"/>
      <c r="L1421" s="133"/>
      <c r="M1421" s="133"/>
      <c r="N1421" s="133"/>
      <c r="O1421" s="133"/>
      <c r="P1421" s="133"/>
      <c r="Q1421" s="133"/>
      <c r="R1421" s="133"/>
      <c r="S1421" s="133"/>
      <c r="T1421" s="133"/>
      <c r="U1421" s="133"/>
      <c r="V1421" s="133"/>
      <c r="W1421" s="133"/>
      <c r="X1421" s="133"/>
      <c r="Y1421" s="133"/>
      <c r="Z1421" s="133"/>
      <c r="AA1421" s="133"/>
      <c r="AB1421" s="133"/>
      <c r="AC1421" s="133"/>
      <c r="AD1421" s="133"/>
      <c r="AE1421" s="133"/>
      <c r="AF1421" s="133"/>
      <c r="AG1421" s="133"/>
      <c r="AH1421" s="133"/>
      <c r="AI1421" s="133"/>
      <c r="AJ1421" s="133"/>
      <c r="AK1421" s="133"/>
      <c r="AL1421" s="133"/>
      <c r="AM1421" s="133"/>
      <c r="AN1421" s="133"/>
      <c r="AO1421" s="133"/>
      <c r="AP1421" s="133"/>
      <c r="AQ1421" s="133"/>
      <c r="AR1421" s="133"/>
      <c r="AS1421" s="133"/>
    </row>
    <row r="1422" spans="1:45" s="46" customFormat="1" ht="12.75" customHeight="1">
      <c r="A1422" s="37" t="s">
        <v>4492</v>
      </c>
      <c r="B1422" s="38" t="s">
        <v>4493</v>
      </c>
      <c r="C1422" s="39">
        <v>60</v>
      </c>
      <c r="D1422" s="28" t="s">
        <v>4494</v>
      </c>
      <c r="E1422" s="127">
        <v>2049</v>
      </c>
      <c r="F1422" s="28">
        <v>1639.2</v>
      </c>
      <c r="G1422" s="131"/>
      <c r="H1422" s="131"/>
      <c r="I1422" s="131"/>
      <c r="J1422" s="131"/>
      <c r="K1422" s="131"/>
      <c r="L1422" s="131"/>
      <c r="M1422" s="131"/>
      <c r="N1422" s="131"/>
      <c r="O1422" s="131"/>
      <c r="P1422" s="131"/>
      <c r="Q1422" s="131"/>
      <c r="R1422" s="131"/>
      <c r="S1422" s="131"/>
      <c r="T1422" s="131"/>
      <c r="U1422" s="131"/>
      <c r="V1422" s="131"/>
      <c r="W1422" s="131"/>
      <c r="X1422" s="131"/>
      <c r="Y1422" s="131"/>
      <c r="Z1422" s="131"/>
      <c r="AA1422" s="131"/>
      <c r="AB1422" s="131"/>
      <c r="AC1422" s="131"/>
      <c r="AD1422" s="131"/>
      <c r="AE1422" s="131"/>
      <c r="AF1422" s="131"/>
      <c r="AG1422" s="131"/>
      <c r="AH1422" s="131"/>
      <c r="AI1422" s="131"/>
      <c r="AJ1422" s="131"/>
      <c r="AK1422" s="131"/>
      <c r="AL1422" s="131"/>
      <c r="AM1422" s="131"/>
      <c r="AN1422" s="131"/>
      <c r="AO1422" s="131"/>
      <c r="AP1422" s="131"/>
      <c r="AQ1422" s="131"/>
      <c r="AR1422" s="131"/>
      <c r="AS1422" s="131"/>
    </row>
    <row r="1423" spans="1:45" s="46" customFormat="1" ht="12.75" customHeight="1">
      <c r="A1423" s="37" t="s">
        <v>4495</v>
      </c>
      <c r="B1423" s="38" t="s">
        <v>4493</v>
      </c>
      <c r="C1423" s="39">
        <v>60</v>
      </c>
      <c r="D1423" s="28" t="s">
        <v>4496</v>
      </c>
      <c r="E1423" s="127">
        <v>2099</v>
      </c>
      <c r="F1423" s="28">
        <v>1679.2</v>
      </c>
      <c r="G1423" s="131"/>
      <c r="H1423" s="131"/>
      <c r="I1423" s="131"/>
      <c r="J1423" s="131"/>
      <c r="K1423" s="131"/>
      <c r="L1423" s="131"/>
      <c r="M1423" s="131"/>
      <c r="N1423" s="131"/>
      <c r="O1423" s="131"/>
      <c r="P1423" s="131"/>
      <c r="Q1423" s="131"/>
      <c r="R1423" s="131"/>
      <c r="S1423" s="131"/>
      <c r="T1423" s="131"/>
      <c r="U1423" s="131"/>
      <c r="V1423" s="131"/>
      <c r="W1423" s="131"/>
      <c r="X1423" s="131"/>
      <c r="Y1423" s="131"/>
      <c r="Z1423" s="131"/>
      <c r="AA1423" s="131"/>
      <c r="AB1423" s="131"/>
      <c r="AC1423" s="131"/>
      <c r="AD1423" s="131"/>
      <c r="AE1423" s="131"/>
      <c r="AF1423" s="131"/>
      <c r="AG1423" s="131"/>
      <c r="AH1423" s="131"/>
      <c r="AI1423" s="131"/>
      <c r="AJ1423" s="131"/>
      <c r="AK1423" s="131"/>
      <c r="AL1423" s="131"/>
      <c r="AM1423" s="131"/>
      <c r="AN1423" s="131"/>
      <c r="AO1423" s="131"/>
      <c r="AP1423" s="131"/>
      <c r="AQ1423" s="131"/>
      <c r="AR1423" s="131"/>
      <c r="AS1423" s="131"/>
    </row>
    <row r="1424" spans="1:45" s="46" customFormat="1" ht="12.75" customHeight="1">
      <c r="A1424" s="37" t="s">
        <v>4497</v>
      </c>
      <c r="B1424" s="38" t="s">
        <v>4498</v>
      </c>
      <c r="C1424" s="39">
        <v>60</v>
      </c>
      <c r="D1424" s="28" t="s">
        <v>4499</v>
      </c>
      <c r="E1424" s="127">
        <v>3449</v>
      </c>
      <c r="F1424" s="28">
        <v>2759.2000000000003</v>
      </c>
      <c r="G1424" s="131"/>
      <c r="H1424" s="131"/>
      <c r="I1424" s="131"/>
      <c r="J1424" s="131"/>
      <c r="K1424" s="131"/>
      <c r="L1424" s="131"/>
      <c r="M1424" s="131"/>
      <c r="N1424" s="131"/>
      <c r="O1424" s="131"/>
      <c r="P1424" s="131"/>
      <c r="Q1424" s="131"/>
      <c r="R1424" s="131"/>
      <c r="S1424" s="131"/>
      <c r="T1424" s="131"/>
      <c r="U1424" s="131"/>
      <c r="V1424" s="131"/>
      <c r="W1424" s="131"/>
      <c r="X1424" s="131"/>
      <c r="Y1424" s="131"/>
      <c r="Z1424" s="131"/>
      <c r="AA1424" s="131"/>
      <c r="AB1424" s="131"/>
      <c r="AC1424" s="131"/>
      <c r="AD1424" s="131"/>
      <c r="AE1424" s="131"/>
      <c r="AF1424" s="131"/>
      <c r="AG1424" s="131"/>
      <c r="AH1424" s="131"/>
      <c r="AI1424" s="131"/>
      <c r="AJ1424" s="131"/>
      <c r="AK1424" s="131"/>
      <c r="AL1424" s="131"/>
      <c r="AM1424" s="131"/>
      <c r="AN1424" s="131"/>
      <c r="AO1424" s="131"/>
      <c r="AP1424" s="131"/>
      <c r="AQ1424" s="131"/>
      <c r="AR1424" s="131"/>
      <c r="AS1424" s="131"/>
    </row>
    <row r="1425" spans="1:45" s="46" customFormat="1" ht="12.75" customHeight="1">
      <c r="A1425" s="37" t="s">
        <v>4500</v>
      </c>
      <c r="B1425" s="38" t="s">
        <v>4501</v>
      </c>
      <c r="C1425" s="39">
        <v>60</v>
      </c>
      <c r="D1425" s="28" t="s">
        <v>4502</v>
      </c>
      <c r="E1425" s="127">
        <v>3449</v>
      </c>
      <c r="F1425" s="28">
        <v>2759.2000000000003</v>
      </c>
      <c r="G1425" s="131"/>
      <c r="H1425" s="131"/>
      <c r="I1425" s="131"/>
      <c r="J1425" s="131"/>
      <c r="K1425" s="131"/>
      <c r="L1425" s="131"/>
      <c r="M1425" s="131"/>
      <c r="N1425" s="131"/>
      <c r="O1425" s="131"/>
      <c r="P1425" s="131"/>
      <c r="Q1425" s="131"/>
      <c r="R1425" s="131"/>
      <c r="S1425" s="131"/>
      <c r="T1425" s="131"/>
      <c r="U1425" s="131"/>
      <c r="V1425" s="131"/>
      <c r="W1425" s="131"/>
      <c r="X1425" s="131"/>
      <c r="Y1425" s="131"/>
      <c r="Z1425" s="131"/>
      <c r="AA1425" s="131"/>
      <c r="AB1425" s="131"/>
      <c r="AC1425" s="131"/>
      <c r="AD1425" s="131"/>
      <c r="AE1425" s="131"/>
      <c r="AF1425" s="131"/>
      <c r="AG1425" s="131"/>
      <c r="AH1425" s="131"/>
      <c r="AI1425" s="131"/>
      <c r="AJ1425" s="131"/>
      <c r="AK1425" s="131"/>
      <c r="AL1425" s="131"/>
      <c r="AM1425" s="131"/>
      <c r="AN1425" s="131"/>
      <c r="AO1425" s="131"/>
      <c r="AP1425" s="131"/>
      <c r="AQ1425" s="131"/>
      <c r="AR1425" s="131"/>
      <c r="AS1425" s="131"/>
    </row>
    <row r="1426" spans="1:45" s="46" customFormat="1" ht="12.75" customHeight="1">
      <c r="A1426" s="37" t="s">
        <v>4503</v>
      </c>
      <c r="B1426" s="38" t="s">
        <v>4504</v>
      </c>
      <c r="C1426" s="39">
        <v>60</v>
      </c>
      <c r="D1426" s="28" t="s">
        <v>4505</v>
      </c>
      <c r="E1426" s="127">
        <v>3449</v>
      </c>
      <c r="F1426" s="28">
        <v>2759.2000000000003</v>
      </c>
      <c r="G1426" s="131"/>
      <c r="H1426" s="131"/>
      <c r="I1426" s="131"/>
      <c r="J1426" s="131"/>
      <c r="K1426" s="131"/>
      <c r="L1426" s="131"/>
      <c r="M1426" s="131"/>
      <c r="N1426" s="131"/>
      <c r="O1426" s="131"/>
      <c r="P1426" s="131"/>
      <c r="Q1426" s="131"/>
      <c r="R1426" s="131"/>
      <c r="S1426" s="131"/>
      <c r="T1426" s="131"/>
      <c r="U1426" s="131"/>
      <c r="V1426" s="131"/>
      <c r="W1426" s="131"/>
      <c r="X1426" s="131"/>
      <c r="Y1426" s="131"/>
      <c r="Z1426" s="131"/>
      <c r="AA1426" s="131"/>
      <c r="AB1426" s="131"/>
      <c r="AC1426" s="131"/>
      <c r="AD1426" s="131"/>
      <c r="AE1426" s="131"/>
      <c r="AF1426" s="131"/>
      <c r="AG1426" s="131"/>
      <c r="AH1426" s="131"/>
      <c r="AI1426" s="131"/>
      <c r="AJ1426" s="131"/>
      <c r="AK1426" s="131"/>
      <c r="AL1426" s="131"/>
      <c r="AM1426" s="131"/>
      <c r="AN1426" s="131"/>
      <c r="AO1426" s="131"/>
      <c r="AP1426" s="131"/>
      <c r="AQ1426" s="131"/>
      <c r="AR1426" s="131"/>
      <c r="AS1426" s="131"/>
    </row>
    <row r="1427" spans="1:45" s="46" customFormat="1" ht="12.75" customHeight="1">
      <c r="A1427" s="37" t="s">
        <v>4506</v>
      </c>
      <c r="B1427" s="38" t="s">
        <v>4507</v>
      </c>
      <c r="C1427" s="39">
        <v>60</v>
      </c>
      <c r="D1427" s="28" t="s">
        <v>4508</v>
      </c>
      <c r="E1427" s="127">
        <v>3449</v>
      </c>
      <c r="F1427" s="28">
        <v>2759.2000000000003</v>
      </c>
      <c r="G1427" s="131"/>
      <c r="H1427" s="131"/>
      <c r="I1427" s="131"/>
      <c r="J1427" s="131"/>
      <c r="K1427" s="131"/>
      <c r="L1427" s="131"/>
      <c r="M1427" s="131"/>
      <c r="N1427" s="131"/>
      <c r="O1427" s="131"/>
      <c r="P1427" s="131"/>
      <c r="Q1427" s="131"/>
      <c r="R1427" s="131"/>
      <c r="S1427" s="131"/>
      <c r="T1427" s="131"/>
      <c r="U1427" s="131"/>
      <c r="V1427" s="131"/>
      <c r="W1427" s="131"/>
      <c r="X1427" s="131"/>
      <c r="Y1427" s="131"/>
      <c r="Z1427" s="131"/>
      <c r="AA1427" s="131"/>
      <c r="AB1427" s="131"/>
      <c r="AC1427" s="131"/>
      <c r="AD1427" s="131"/>
      <c r="AE1427" s="131"/>
      <c r="AF1427" s="131"/>
      <c r="AG1427" s="131"/>
      <c r="AH1427" s="131"/>
      <c r="AI1427" s="131"/>
      <c r="AJ1427" s="131"/>
      <c r="AK1427" s="131"/>
      <c r="AL1427" s="131"/>
      <c r="AM1427" s="131"/>
      <c r="AN1427" s="131"/>
      <c r="AO1427" s="131"/>
      <c r="AP1427" s="131"/>
      <c r="AQ1427" s="131"/>
      <c r="AR1427" s="131"/>
      <c r="AS1427" s="131"/>
    </row>
    <row r="1428" spans="1:45" s="48" customFormat="1">
      <c r="A1428" s="37" t="s">
        <v>4509</v>
      </c>
      <c r="B1428" s="38" t="s">
        <v>4510</v>
      </c>
      <c r="C1428" s="39">
        <v>60</v>
      </c>
      <c r="D1428" s="50" t="s">
        <v>4511</v>
      </c>
      <c r="E1428" s="127">
        <v>3449</v>
      </c>
      <c r="F1428" s="28">
        <v>2759.2000000000003</v>
      </c>
      <c r="G1428" s="133"/>
      <c r="H1428" s="133"/>
      <c r="I1428" s="133"/>
      <c r="J1428" s="133"/>
      <c r="K1428" s="133"/>
      <c r="L1428" s="133"/>
      <c r="M1428" s="133"/>
      <c r="N1428" s="133"/>
      <c r="O1428" s="133"/>
      <c r="P1428" s="133"/>
      <c r="Q1428" s="133"/>
      <c r="R1428" s="133"/>
      <c r="S1428" s="133"/>
      <c r="T1428" s="133"/>
      <c r="U1428" s="133"/>
      <c r="V1428" s="133"/>
      <c r="W1428" s="133"/>
      <c r="X1428" s="133"/>
      <c r="Y1428" s="133"/>
      <c r="Z1428" s="133"/>
      <c r="AA1428" s="133"/>
      <c r="AB1428" s="133"/>
      <c r="AC1428" s="133"/>
      <c r="AD1428" s="133"/>
      <c r="AE1428" s="133"/>
      <c r="AF1428" s="133"/>
      <c r="AG1428" s="133"/>
      <c r="AH1428" s="133"/>
      <c r="AI1428" s="133"/>
      <c r="AJ1428" s="133"/>
      <c r="AK1428" s="133"/>
      <c r="AL1428" s="133"/>
      <c r="AM1428" s="133"/>
      <c r="AN1428" s="133"/>
      <c r="AO1428" s="133"/>
      <c r="AP1428" s="133"/>
      <c r="AQ1428" s="133"/>
      <c r="AR1428" s="133"/>
      <c r="AS1428" s="133"/>
    </row>
    <row r="1429" spans="1:45" s="48" customFormat="1">
      <c r="A1429" s="37" t="s">
        <v>4512</v>
      </c>
      <c r="B1429" s="38" t="s">
        <v>4513</v>
      </c>
      <c r="C1429" s="39">
        <v>60</v>
      </c>
      <c r="D1429" s="50" t="s">
        <v>4514</v>
      </c>
      <c r="E1429" s="127">
        <v>3449</v>
      </c>
      <c r="F1429" s="28">
        <v>2759.2000000000003</v>
      </c>
      <c r="G1429" s="133"/>
      <c r="H1429" s="133"/>
      <c r="I1429" s="133"/>
      <c r="J1429" s="133"/>
      <c r="K1429" s="133"/>
      <c r="L1429" s="133"/>
      <c r="M1429" s="133"/>
      <c r="N1429" s="133"/>
      <c r="O1429" s="133"/>
      <c r="P1429" s="133"/>
      <c r="Q1429" s="133"/>
      <c r="R1429" s="133"/>
      <c r="S1429" s="133"/>
      <c r="T1429" s="133"/>
      <c r="U1429" s="133"/>
      <c r="V1429" s="133"/>
      <c r="W1429" s="133"/>
      <c r="X1429" s="133"/>
      <c r="Y1429" s="133"/>
      <c r="Z1429" s="133"/>
      <c r="AA1429" s="133"/>
      <c r="AB1429" s="133"/>
      <c r="AC1429" s="133"/>
      <c r="AD1429" s="133"/>
      <c r="AE1429" s="133"/>
      <c r="AF1429" s="133"/>
      <c r="AG1429" s="133"/>
      <c r="AH1429" s="133"/>
      <c r="AI1429" s="133"/>
      <c r="AJ1429" s="133"/>
      <c r="AK1429" s="133"/>
      <c r="AL1429" s="133"/>
      <c r="AM1429" s="133"/>
      <c r="AN1429" s="133"/>
      <c r="AO1429" s="133"/>
      <c r="AP1429" s="133"/>
      <c r="AQ1429" s="133"/>
      <c r="AR1429" s="133"/>
      <c r="AS1429" s="133"/>
    </row>
    <row r="1430" spans="1:45" s="48" customFormat="1">
      <c r="A1430" s="37" t="s">
        <v>4515</v>
      </c>
      <c r="B1430" s="38" t="s">
        <v>4516</v>
      </c>
      <c r="C1430" s="39">
        <v>60</v>
      </c>
      <c r="D1430" s="50" t="s">
        <v>4517</v>
      </c>
      <c r="E1430" s="127">
        <v>3449</v>
      </c>
      <c r="F1430" s="28">
        <v>2759.2000000000003</v>
      </c>
      <c r="G1430" s="133"/>
      <c r="H1430" s="133"/>
      <c r="I1430" s="133"/>
      <c r="J1430" s="133"/>
      <c r="K1430" s="133"/>
      <c r="L1430" s="133"/>
      <c r="M1430" s="133"/>
      <c r="N1430" s="133"/>
      <c r="O1430" s="133"/>
      <c r="P1430" s="133"/>
      <c r="Q1430" s="133"/>
      <c r="R1430" s="133"/>
      <c r="S1430" s="133"/>
      <c r="T1430" s="133"/>
      <c r="U1430" s="133"/>
      <c r="V1430" s="133"/>
      <c r="W1430" s="133"/>
      <c r="X1430" s="133"/>
      <c r="Y1430" s="133"/>
      <c r="Z1430" s="133"/>
      <c r="AA1430" s="133"/>
      <c r="AB1430" s="133"/>
      <c r="AC1430" s="133"/>
      <c r="AD1430" s="133"/>
      <c r="AE1430" s="133"/>
      <c r="AF1430" s="133"/>
      <c r="AG1430" s="133"/>
      <c r="AH1430" s="133"/>
      <c r="AI1430" s="133"/>
      <c r="AJ1430" s="133"/>
      <c r="AK1430" s="133"/>
      <c r="AL1430" s="133"/>
      <c r="AM1430" s="133"/>
      <c r="AN1430" s="133"/>
      <c r="AO1430" s="133"/>
      <c r="AP1430" s="133"/>
      <c r="AQ1430" s="133"/>
      <c r="AR1430" s="133"/>
      <c r="AS1430" s="133"/>
    </row>
    <row r="1431" spans="1:45" s="48" customFormat="1">
      <c r="A1431" s="37" t="s">
        <v>4518</v>
      </c>
      <c r="B1431" s="38" t="s">
        <v>4519</v>
      </c>
      <c r="C1431" s="39">
        <v>60</v>
      </c>
      <c r="D1431" s="50" t="s">
        <v>4520</v>
      </c>
      <c r="E1431" s="127">
        <v>3449</v>
      </c>
      <c r="F1431" s="28">
        <v>2759.2000000000003</v>
      </c>
      <c r="G1431" s="133"/>
      <c r="H1431" s="133"/>
      <c r="I1431" s="133"/>
      <c r="J1431" s="133"/>
      <c r="K1431" s="133"/>
      <c r="L1431" s="133"/>
      <c r="M1431" s="133"/>
      <c r="N1431" s="133"/>
      <c r="O1431" s="133"/>
      <c r="P1431" s="133"/>
      <c r="Q1431" s="133"/>
      <c r="R1431" s="133"/>
      <c r="S1431" s="133"/>
      <c r="T1431" s="133"/>
      <c r="U1431" s="133"/>
      <c r="V1431" s="133"/>
      <c r="W1431" s="133"/>
      <c r="X1431" s="133"/>
      <c r="Y1431" s="133"/>
      <c r="Z1431" s="133"/>
      <c r="AA1431" s="133"/>
      <c r="AB1431" s="133"/>
      <c r="AC1431" s="133"/>
      <c r="AD1431" s="133"/>
      <c r="AE1431" s="133"/>
      <c r="AF1431" s="133"/>
      <c r="AG1431" s="133"/>
      <c r="AH1431" s="133"/>
      <c r="AI1431" s="133"/>
      <c r="AJ1431" s="133"/>
      <c r="AK1431" s="133"/>
      <c r="AL1431" s="133"/>
      <c r="AM1431" s="133"/>
      <c r="AN1431" s="133"/>
      <c r="AO1431" s="133"/>
      <c r="AP1431" s="133"/>
      <c r="AQ1431" s="133"/>
      <c r="AR1431" s="133"/>
      <c r="AS1431" s="133"/>
    </row>
    <row r="1432" spans="1:45" s="48" customFormat="1">
      <c r="A1432" s="37" t="s">
        <v>4521</v>
      </c>
      <c r="B1432" s="38" t="s">
        <v>4522</v>
      </c>
      <c r="C1432" s="39">
        <v>60</v>
      </c>
      <c r="D1432" s="50" t="s">
        <v>4523</v>
      </c>
      <c r="E1432" s="127">
        <v>3449</v>
      </c>
      <c r="F1432" s="28">
        <v>2759.2000000000003</v>
      </c>
      <c r="G1432" s="133"/>
      <c r="H1432" s="133"/>
      <c r="I1432" s="133"/>
      <c r="J1432" s="133"/>
      <c r="K1432" s="133"/>
      <c r="L1432" s="133"/>
      <c r="M1432" s="133"/>
      <c r="N1432" s="133"/>
      <c r="O1432" s="133"/>
      <c r="P1432" s="133"/>
      <c r="Q1432" s="133"/>
      <c r="R1432" s="133"/>
      <c r="S1432" s="133"/>
      <c r="T1432" s="133"/>
      <c r="U1432" s="133"/>
      <c r="V1432" s="133"/>
      <c r="W1432" s="133"/>
      <c r="X1432" s="133"/>
      <c r="Y1432" s="133"/>
      <c r="Z1432" s="133"/>
      <c r="AA1432" s="133"/>
      <c r="AB1432" s="133"/>
      <c r="AC1432" s="133"/>
      <c r="AD1432" s="133"/>
      <c r="AE1432" s="133"/>
      <c r="AF1432" s="133"/>
      <c r="AG1432" s="133"/>
      <c r="AH1432" s="133"/>
      <c r="AI1432" s="133"/>
      <c r="AJ1432" s="133"/>
      <c r="AK1432" s="133"/>
      <c r="AL1432" s="133"/>
      <c r="AM1432" s="133"/>
      <c r="AN1432" s="133"/>
      <c r="AO1432" s="133"/>
      <c r="AP1432" s="133"/>
      <c r="AQ1432" s="133"/>
      <c r="AR1432" s="133"/>
      <c r="AS1432" s="133"/>
    </row>
    <row r="1433" spans="1:45" s="48" customFormat="1">
      <c r="A1433" s="37" t="s">
        <v>4524</v>
      </c>
      <c r="B1433" s="38" t="s">
        <v>4525</v>
      </c>
      <c r="C1433" s="39">
        <v>60</v>
      </c>
      <c r="D1433" s="50" t="s">
        <v>4526</v>
      </c>
      <c r="E1433" s="127">
        <v>3449</v>
      </c>
      <c r="F1433" s="28">
        <v>2759.2000000000003</v>
      </c>
      <c r="G1433" s="133"/>
      <c r="H1433" s="133"/>
      <c r="I1433" s="133"/>
      <c r="J1433" s="133"/>
      <c r="K1433" s="133"/>
      <c r="L1433" s="133"/>
      <c r="M1433" s="133"/>
      <c r="N1433" s="133"/>
      <c r="O1433" s="133"/>
      <c r="P1433" s="133"/>
      <c r="Q1433" s="133"/>
      <c r="R1433" s="133"/>
      <c r="S1433" s="133"/>
      <c r="T1433" s="133"/>
      <c r="U1433" s="133"/>
      <c r="V1433" s="133"/>
      <c r="W1433" s="133"/>
      <c r="X1433" s="133"/>
      <c r="Y1433" s="133"/>
      <c r="Z1433" s="133"/>
      <c r="AA1433" s="133"/>
      <c r="AB1433" s="133"/>
      <c r="AC1433" s="133"/>
      <c r="AD1433" s="133"/>
      <c r="AE1433" s="133"/>
      <c r="AF1433" s="133"/>
      <c r="AG1433" s="133"/>
      <c r="AH1433" s="133"/>
      <c r="AI1433" s="133"/>
      <c r="AJ1433" s="133"/>
      <c r="AK1433" s="133"/>
      <c r="AL1433" s="133"/>
      <c r="AM1433" s="133"/>
      <c r="AN1433" s="133"/>
      <c r="AO1433" s="133"/>
      <c r="AP1433" s="133"/>
      <c r="AQ1433" s="133"/>
      <c r="AR1433" s="133"/>
      <c r="AS1433" s="133"/>
    </row>
    <row r="1434" spans="1:45" s="48" customFormat="1">
      <c r="A1434" s="37" t="s">
        <v>4527</v>
      </c>
      <c r="B1434" s="38" t="s">
        <v>4528</v>
      </c>
      <c r="C1434" s="39">
        <v>60</v>
      </c>
      <c r="D1434" s="50" t="s">
        <v>4529</v>
      </c>
      <c r="E1434" s="127">
        <v>3449</v>
      </c>
      <c r="F1434" s="28">
        <v>2759.2000000000003</v>
      </c>
      <c r="G1434" s="133"/>
      <c r="H1434" s="133"/>
      <c r="I1434" s="133"/>
      <c r="J1434" s="133"/>
      <c r="K1434" s="133"/>
      <c r="L1434" s="133"/>
      <c r="M1434" s="133"/>
      <c r="N1434" s="133"/>
      <c r="O1434" s="133"/>
      <c r="P1434" s="133"/>
      <c r="Q1434" s="133"/>
      <c r="R1434" s="133"/>
      <c r="S1434" s="133"/>
      <c r="T1434" s="133"/>
      <c r="U1434" s="133"/>
      <c r="V1434" s="133"/>
      <c r="W1434" s="133"/>
      <c r="X1434" s="133"/>
      <c r="Y1434" s="133"/>
      <c r="Z1434" s="133"/>
      <c r="AA1434" s="133"/>
      <c r="AB1434" s="133"/>
      <c r="AC1434" s="133"/>
      <c r="AD1434" s="133"/>
      <c r="AE1434" s="133"/>
      <c r="AF1434" s="133"/>
      <c r="AG1434" s="133"/>
      <c r="AH1434" s="133"/>
      <c r="AI1434" s="133"/>
      <c r="AJ1434" s="133"/>
      <c r="AK1434" s="133"/>
      <c r="AL1434" s="133"/>
      <c r="AM1434" s="133"/>
      <c r="AN1434" s="133"/>
      <c r="AO1434" s="133"/>
      <c r="AP1434" s="133"/>
      <c r="AQ1434" s="133"/>
      <c r="AR1434" s="133"/>
      <c r="AS1434" s="133"/>
    </row>
    <row r="1435" spans="1:45" s="48" customFormat="1">
      <c r="A1435" s="37" t="s">
        <v>4530</v>
      </c>
      <c r="B1435" s="38" t="s">
        <v>4531</v>
      </c>
      <c r="C1435" s="39">
        <v>60</v>
      </c>
      <c r="D1435" s="50" t="s">
        <v>4532</v>
      </c>
      <c r="E1435" s="127">
        <v>3449</v>
      </c>
      <c r="F1435" s="28">
        <v>2759.2000000000003</v>
      </c>
      <c r="G1435" s="133"/>
      <c r="H1435" s="133"/>
      <c r="I1435" s="133"/>
      <c r="J1435" s="133"/>
      <c r="K1435" s="133"/>
      <c r="L1435" s="133"/>
      <c r="M1435" s="133"/>
      <c r="N1435" s="133"/>
      <c r="O1435" s="133"/>
      <c r="P1435" s="133"/>
      <c r="Q1435" s="133"/>
      <c r="R1435" s="133"/>
      <c r="S1435" s="133"/>
      <c r="T1435" s="133"/>
      <c r="U1435" s="133"/>
      <c r="V1435" s="133"/>
      <c r="W1435" s="133"/>
      <c r="X1435" s="133"/>
      <c r="Y1435" s="133"/>
      <c r="Z1435" s="133"/>
      <c r="AA1435" s="133"/>
      <c r="AB1435" s="133"/>
      <c r="AC1435" s="133"/>
      <c r="AD1435" s="133"/>
      <c r="AE1435" s="133"/>
      <c r="AF1435" s="133"/>
      <c r="AG1435" s="133"/>
      <c r="AH1435" s="133"/>
      <c r="AI1435" s="133"/>
      <c r="AJ1435" s="133"/>
      <c r="AK1435" s="133"/>
      <c r="AL1435" s="133"/>
      <c r="AM1435" s="133"/>
      <c r="AN1435" s="133"/>
      <c r="AO1435" s="133"/>
      <c r="AP1435" s="133"/>
      <c r="AQ1435" s="133"/>
      <c r="AR1435" s="133"/>
      <c r="AS1435" s="133"/>
    </row>
    <row r="1436" spans="1:45" s="48" customFormat="1">
      <c r="A1436" s="37" t="s">
        <v>4533</v>
      </c>
      <c r="B1436" s="38" t="s">
        <v>4534</v>
      </c>
      <c r="C1436" s="39">
        <v>60</v>
      </c>
      <c r="D1436" s="50" t="s">
        <v>4535</v>
      </c>
      <c r="E1436" s="127">
        <v>3449</v>
      </c>
      <c r="F1436" s="28">
        <v>2759.2000000000003</v>
      </c>
      <c r="G1436" s="133"/>
      <c r="H1436" s="133"/>
      <c r="I1436" s="133"/>
      <c r="J1436" s="133"/>
      <c r="K1436" s="133"/>
      <c r="L1436" s="133"/>
      <c r="M1436" s="133"/>
      <c r="N1436" s="133"/>
      <c r="O1436" s="133"/>
      <c r="P1436" s="133"/>
      <c r="Q1436" s="133"/>
      <c r="R1436" s="133"/>
      <c r="S1436" s="133"/>
      <c r="T1436" s="133"/>
      <c r="U1436" s="133"/>
      <c r="V1436" s="133"/>
      <c r="W1436" s="133"/>
      <c r="X1436" s="133"/>
      <c r="Y1436" s="133"/>
      <c r="Z1436" s="133"/>
      <c r="AA1436" s="133"/>
      <c r="AB1436" s="133"/>
      <c r="AC1436" s="133"/>
      <c r="AD1436" s="133"/>
      <c r="AE1436" s="133"/>
      <c r="AF1436" s="133"/>
      <c r="AG1436" s="133"/>
      <c r="AH1436" s="133"/>
      <c r="AI1436" s="133"/>
      <c r="AJ1436" s="133"/>
      <c r="AK1436" s="133"/>
      <c r="AL1436" s="133"/>
      <c r="AM1436" s="133"/>
      <c r="AN1436" s="133"/>
      <c r="AO1436" s="133"/>
      <c r="AP1436" s="133"/>
      <c r="AQ1436" s="133"/>
      <c r="AR1436" s="133"/>
      <c r="AS1436" s="133"/>
    </row>
    <row r="1437" spans="1:45" s="48" customFormat="1">
      <c r="A1437" s="37" t="s">
        <v>4536</v>
      </c>
      <c r="B1437" s="38" t="s">
        <v>4537</v>
      </c>
      <c r="C1437" s="39">
        <v>60</v>
      </c>
      <c r="D1437" s="50" t="s">
        <v>4538</v>
      </c>
      <c r="E1437" s="127">
        <v>3449</v>
      </c>
      <c r="F1437" s="28">
        <v>2759.2000000000003</v>
      </c>
      <c r="G1437" s="133"/>
      <c r="H1437" s="133"/>
      <c r="I1437" s="133"/>
      <c r="J1437" s="133"/>
      <c r="K1437" s="133"/>
      <c r="L1437" s="133"/>
      <c r="M1437" s="133"/>
      <c r="N1437" s="133"/>
      <c r="O1437" s="133"/>
      <c r="P1437" s="133"/>
      <c r="Q1437" s="133"/>
      <c r="R1437" s="133"/>
      <c r="S1437" s="133"/>
      <c r="T1437" s="133"/>
      <c r="U1437" s="133"/>
      <c r="V1437" s="133"/>
      <c r="W1437" s="133"/>
      <c r="X1437" s="133"/>
      <c r="Y1437" s="133"/>
      <c r="Z1437" s="133"/>
      <c r="AA1437" s="133"/>
      <c r="AB1437" s="133"/>
      <c r="AC1437" s="133"/>
      <c r="AD1437" s="133"/>
      <c r="AE1437" s="133"/>
      <c r="AF1437" s="133"/>
      <c r="AG1437" s="133"/>
      <c r="AH1437" s="133"/>
      <c r="AI1437" s="133"/>
      <c r="AJ1437" s="133"/>
      <c r="AK1437" s="133"/>
      <c r="AL1437" s="133"/>
      <c r="AM1437" s="133"/>
      <c r="AN1437" s="133"/>
      <c r="AO1437" s="133"/>
      <c r="AP1437" s="133"/>
      <c r="AQ1437" s="133"/>
      <c r="AR1437" s="133"/>
      <c r="AS1437" s="133"/>
    </row>
    <row r="1438" spans="1:45" s="48" customFormat="1">
      <c r="A1438" s="37" t="s">
        <v>4539</v>
      </c>
      <c r="B1438" s="38" t="s">
        <v>4540</v>
      </c>
      <c r="C1438" s="39">
        <v>60</v>
      </c>
      <c r="D1438" s="50" t="s">
        <v>4541</v>
      </c>
      <c r="E1438" s="127">
        <v>3449</v>
      </c>
      <c r="F1438" s="28">
        <v>2759.2000000000003</v>
      </c>
      <c r="G1438" s="133"/>
      <c r="H1438" s="133"/>
      <c r="I1438" s="133"/>
      <c r="J1438" s="133"/>
      <c r="K1438" s="133"/>
      <c r="L1438" s="133"/>
      <c r="M1438" s="133"/>
      <c r="N1438" s="133"/>
      <c r="O1438" s="133"/>
      <c r="P1438" s="133"/>
      <c r="Q1438" s="133"/>
      <c r="R1438" s="133"/>
      <c r="S1438" s="133"/>
      <c r="T1438" s="133"/>
      <c r="U1438" s="133"/>
      <c r="V1438" s="133"/>
      <c r="W1438" s="133"/>
      <c r="X1438" s="133"/>
      <c r="Y1438" s="133"/>
      <c r="Z1438" s="133"/>
      <c r="AA1438" s="133"/>
      <c r="AB1438" s="133"/>
      <c r="AC1438" s="133"/>
      <c r="AD1438" s="133"/>
      <c r="AE1438" s="133"/>
      <c r="AF1438" s="133"/>
      <c r="AG1438" s="133"/>
      <c r="AH1438" s="133"/>
      <c r="AI1438" s="133"/>
      <c r="AJ1438" s="133"/>
      <c r="AK1438" s="133"/>
      <c r="AL1438" s="133"/>
      <c r="AM1438" s="133"/>
      <c r="AN1438" s="133"/>
      <c r="AO1438" s="133"/>
      <c r="AP1438" s="133"/>
      <c r="AQ1438" s="133"/>
      <c r="AR1438" s="133"/>
      <c r="AS1438" s="133"/>
    </row>
    <row r="1439" spans="1:45" s="48" customFormat="1">
      <c r="A1439" s="37" t="s">
        <v>4542</v>
      </c>
      <c r="B1439" s="38" t="s">
        <v>4543</v>
      </c>
      <c r="C1439" s="39">
        <v>60</v>
      </c>
      <c r="D1439" s="50" t="s">
        <v>4544</v>
      </c>
      <c r="E1439" s="127">
        <v>3449</v>
      </c>
      <c r="F1439" s="28">
        <v>2759.2000000000003</v>
      </c>
      <c r="G1439" s="133"/>
      <c r="H1439" s="133"/>
      <c r="I1439" s="133"/>
      <c r="J1439" s="133"/>
      <c r="K1439" s="133"/>
      <c r="L1439" s="133"/>
      <c r="M1439" s="133"/>
      <c r="N1439" s="133"/>
      <c r="O1439" s="133"/>
      <c r="P1439" s="133"/>
      <c r="Q1439" s="133"/>
      <c r="R1439" s="133"/>
      <c r="S1439" s="133"/>
      <c r="T1439" s="133"/>
      <c r="U1439" s="133"/>
      <c r="V1439" s="133"/>
      <c r="W1439" s="133"/>
      <c r="X1439" s="133"/>
      <c r="Y1439" s="133"/>
      <c r="Z1439" s="133"/>
      <c r="AA1439" s="133"/>
      <c r="AB1439" s="133"/>
      <c r="AC1439" s="133"/>
      <c r="AD1439" s="133"/>
      <c r="AE1439" s="133"/>
      <c r="AF1439" s="133"/>
      <c r="AG1439" s="133"/>
      <c r="AH1439" s="133"/>
      <c r="AI1439" s="133"/>
      <c r="AJ1439" s="133"/>
      <c r="AK1439" s="133"/>
      <c r="AL1439" s="133"/>
      <c r="AM1439" s="133"/>
      <c r="AN1439" s="133"/>
      <c r="AO1439" s="133"/>
      <c r="AP1439" s="133"/>
      <c r="AQ1439" s="133"/>
      <c r="AR1439" s="133"/>
      <c r="AS1439" s="133"/>
    </row>
    <row r="1440" spans="1:45" s="48" customFormat="1">
      <c r="A1440" s="37" t="s">
        <v>4545</v>
      </c>
      <c r="B1440" s="38" t="s">
        <v>4546</v>
      </c>
      <c r="C1440" s="39">
        <v>60</v>
      </c>
      <c r="D1440" s="50" t="s">
        <v>4547</v>
      </c>
      <c r="E1440" s="127">
        <v>3449</v>
      </c>
      <c r="F1440" s="28">
        <v>2759.2000000000003</v>
      </c>
      <c r="G1440" s="133"/>
      <c r="H1440" s="133"/>
      <c r="I1440" s="133"/>
      <c r="J1440" s="133"/>
      <c r="K1440" s="133"/>
      <c r="L1440" s="133"/>
      <c r="M1440" s="133"/>
      <c r="N1440" s="133"/>
      <c r="O1440" s="133"/>
      <c r="P1440" s="133"/>
      <c r="Q1440" s="133"/>
      <c r="R1440" s="133"/>
      <c r="S1440" s="133"/>
      <c r="T1440" s="133"/>
      <c r="U1440" s="133"/>
      <c r="V1440" s="133"/>
      <c r="W1440" s="133"/>
      <c r="X1440" s="133"/>
      <c r="Y1440" s="133"/>
      <c r="Z1440" s="133"/>
      <c r="AA1440" s="133"/>
      <c r="AB1440" s="133"/>
      <c r="AC1440" s="133"/>
      <c r="AD1440" s="133"/>
      <c r="AE1440" s="133"/>
      <c r="AF1440" s="133"/>
      <c r="AG1440" s="133"/>
      <c r="AH1440" s="133"/>
      <c r="AI1440" s="133"/>
      <c r="AJ1440" s="133"/>
      <c r="AK1440" s="133"/>
      <c r="AL1440" s="133"/>
      <c r="AM1440" s="133"/>
      <c r="AN1440" s="133"/>
      <c r="AO1440" s="133"/>
      <c r="AP1440" s="133"/>
      <c r="AQ1440" s="133"/>
      <c r="AR1440" s="133"/>
      <c r="AS1440" s="133"/>
    </row>
    <row r="1441" spans="1:45" s="48" customFormat="1">
      <c r="A1441" s="37" t="s">
        <v>4548</v>
      </c>
      <c r="B1441" s="38" t="s">
        <v>4549</v>
      </c>
      <c r="C1441" s="39">
        <v>60</v>
      </c>
      <c r="D1441" s="50" t="s">
        <v>4550</v>
      </c>
      <c r="E1441" s="127">
        <v>3449</v>
      </c>
      <c r="F1441" s="28">
        <v>2759.2000000000003</v>
      </c>
      <c r="G1441" s="133"/>
      <c r="H1441" s="133"/>
      <c r="I1441" s="133"/>
      <c r="J1441" s="133"/>
      <c r="K1441" s="133"/>
      <c r="L1441" s="133"/>
      <c r="M1441" s="133"/>
      <c r="N1441" s="133"/>
      <c r="O1441" s="133"/>
      <c r="P1441" s="133"/>
      <c r="Q1441" s="133"/>
      <c r="R1441" s="133"/>
      <c r="S1441" s="133"/>
      <c r="T1441" s="133"/>
      <c r="U1441" s="133"/>
      <c r="V1441" s="133"/>
      <c r="W1441" s="133"/>
      <c r="X1441" s="133"/>
      <c r="Y1441" s="133"/>
      <c r="Z1441" s="133"/>
      <c r="AA1441" s="133"/>
      <c r="AB1441" s="133"/>
      <c r="AC1441" s="133"/>
      <c r="AD1441" s="133"/>
      <c r="AE1441" s="133"/>
      <c r="AF1441" s="133"/>
      <c r="AG1441" s="133"/>
      <c r="AH1441" s="133"/>
      <c r="AI1441" s="133"/>
      <c r="AJ1441" s="133"/>
      <c r="AK1441" s="133"/>
      <c r="AL1441" s="133"/>
      <c r="AM1441" s="133"/>
      <c r="AN1441" s="133"/>
      <c r="AO1441" s="133"/>
      <c r="AP1441" s="133"/>
      <c r="AQ1441" s="133"/>
      <c r="AR1441" s="133"/>
      <c r="AS1441" s="133"/>
    </row>
    <row r="1442" spans="1:45" s="46" customFormat="1" ht="12.75" customHeight="1">
      <c r="A1442" s="37" t="s">
        <v>4551</v>
      </c>
      <c r="B1442" s="38" t="s">
        <v>4552</v>
      </c>
      <c r="C1442" s="39">
        <v>60</v>
      </c>
      <c r="D1442" s="26">
        <v>800284015864</v>
      </c>
      <c r="E1442" s="127">
        <v>2269</v>
      </c>
      <c r="F1442" s="28">
        <v>1819</v>
      </c>
      <c r="G1442" s="131"/>
      <c r="H1442" s="131"/>
      <c r="I1442" s="131"/>
      <c r="J1442" s="131"/>
      <c r="K1442" s="131"/>
      <c r="L1442" s="131"/>
      <c r="M1442" s="131"/>
      <c r="N1442" s="131"/>
      <c r="O1442" s="131"/>
      <c r="P1442" s="131"/>
      <c r="Q1442" s="131"/>
      <c r="R1442" s="131"/>
      <c r="S1442" s="131"/>
      <c r="T1442" s="131"/>
      <c r="U1442" s="131"/>
      <c r="V1442" s="131"/>
      <c r="W1442" s="131"/>
      <c r="X1442" s="131"/>
      <c r="Y1442" s="131"/>
      <c r="Z1442" s="131"/>
      <c r="AA1442" s="131"/>
      <c r="AB1442" s="131"/>
      <c r="AC1442" s="131"/>
      <c r="AD1442" s="131"/>
      <c r="AE1442" s="131"/>
      <c r="AF1442" s="131"/>
      <c r="AG1442" s="131"/>
      <c r="AH1442" s="131"/>
      <c r="AI1442" s="131"/>
      <c r="AJ1442" s="131"/>
      <c r="AK1442" s="131"/>
      <c r="AL1442" s="131"/>
      <c r="AM1442" s="131"/>
      <c r="AN1442" s="131"/>
      <c r="AO1442" s="131"/>
      <c r="AP1442" s="131"/>
      <c r="AQ1442" s="131"/>
      <c r="AR1442" s="131"/>
      <c r="AS1442" s="131"/>
    </row>
    <row r="1443" spans="1:45" s="46" customFormat="1" ht="12.75" customHeight="1">
      <c r="A1443" s="37" t="s">
        <v>4553</v>
      </c>
      <c r="B1443" s="38" t="s">
        <v>4552</v>
      </c>
      <c r="C1443" s="39">
        <v>60</v>
      </c>
      <c r="D1443" s="28" t="s">
        <v>4554</v>
      </c>
      <c r="E1443" s="127">
        <v>2319</v>
      </c>
      <c r="F1443" s="28">
        <v>1859</v>
      </c>
      <c r="G1443" s="131"/>
      <c r="H1443" s="131"/>
      <c r="I1443" s="131"/>
      <c r="J1443" s="131"/>
      <c r="K1443" s="131"/>
      <c r="L1443" s="131"/>
      <c r="M1443" s="131"/>
      <c r="N1443" s="131"/>
      <c r="O1443" s="131"/>
      <c r="P1443" s="131"/>
      <c r="Q1443" s="131"/>
      <c r="R1443" s="131"/>
      <c r="S1443" s="131"/>
      <c r="T1443" s="131"/>
      <c r="U1443" s="131"/>
      <c r="V1443" s="131"/>
      <c r="W1443" s="131"/>
      <c r="X1443" s="131"/>
      <c r="Y1443" s="131"/>
      <c r="Z1443" s="131"/>
      <c r="AA1443" s="131"/>
      <c r="AB1443" s="131"/>
      <c r="AC1443" s="131"/>
      <c r="AD1443" s="131"/>
      <c r="AE1443" s="131"/>
      <c r="AF1443" s="131"/>
      <c r="AG1443" s="131"/>
      <c r="AH1443" s="131"/>
      <c r="AI1443" s="131"/>
      <c r="AJ1443" s="131"/>
      <c r="AK1443" s="131"/>
      <c r="AL1443" s="131"/>
      <c r="AM1443" s="131"/>
      <c r="AN1443" s="131"/>
      <c r="AO1443" s="131"/>
      <c r="AP1443" s="131"/>
      <c r="AQ1443" s="131"/>
      <c r="AR1443" s="131"/>
      <c r="AS1443" s="131"/>
    </row>
    <row r="1444" spans="1:45" s="46" customFormat="1" ht="12.75" customHeight="1">
      <c r="A1444" s="37" t="s">
        <v>4555</v>
      </c>
      <c r="B1444" s="38" t="s">
        <v>4556</v>
      </c>
      <c r="C1444" s="39">
        <v>68</v>
      </c>
      <c r="D1444" s="28" t="s">
        <v>4557</v>
      </c>
      <c r="E1444" s="127">
        <v>3669</v>
      </c>
      <c r="F1444" s="28">
        <v>2939</v>
      </c>
      <c r="G1444" s="131"/>
      <c r="H1444" s="131"/>
      <c r="I1444" s="131"/>
      <c r="J1444" s="131"/>
      <c r="K1444" s="131"/>
      <c r="L1444" s="131"/>
      <c r="M1444" s="131"/>
      <c r="N1444" s="131"/>
      <c r="O1444" s="131"/>
      <c r="P1444" s="131"/>
      <c r="Q1444" s="131"/>
      <c r="R1444" s="131"/>
      <c r="S1444" s="131"/>
      <c r="T1444" s="131"/>
      <c r="U1444" s="131"/>
      <c r="V1444" s="131"/>
      <c r="W1444" s="131"/>
      <c r="X1444" s="131"/>
      <c r="Y1444" s="131"/>
      <c r="Z1444" s="131"/>
      <c r="AA1444" s="131"/>
      <c r="AB1444" s="131"/>
      <c r="AC1444" s="131"/>
      <c r="AD1444" s="131"/>
      <c r="AE1444" s="131"/>
      <c r="AF1444" s="131"/>
      <c r="AG1444" s="131"/>
      <c r="AH1444" s="131"/>
      <c r="AI1444" s="131"/>
      <c r="AJ1444" s="131"/>
      <c r="AK1444" s="131"/>
      <c r="AL1444" s="131"/>
      <c r="AM1444" s="131"/>
      <c r="AN1444" s="131"/>
      <c r="AO1444" s="131"/>
      <c r="AP1444" s="131"/>
      <c r="AQ1444" s="131"/>
      <c r="AR1444" s="131"/>
      <c r="AS1444" s="131"/>
    </row>
    <row r="1445" spans="1:45" s="46" customFormat="1" ht="12.75" customHeight="1">
      <c r="A1445" s="37" t="s">
        <v>4558</v>
      </c>
      <c r="B1445" s="38" t="s">
        <v>4559</v>
      </c>
      <c r="C1445" s="39">
        <v>68</v>
      </c>
      <c r="D1445" s="28" t="s">
        <v>4560</v>
      </c>
      <c r="E1445" s="127">
        <v>3669</v>
      </c>
      <c r="F1445" s="28">
        <v>2939</v>
      </c>
      <c r="G1445" s="131"/>
      <c r="H1445" s="131"/>
      <c r="I1445" s="131"/>
      <c r="J1445" s="131"/>
      <c r="K1445" s="131"/>
      <c r="L1445" s="131"/>
      <c r="M1445" s="131"/>
      <c r="N1445" s="131"/>
      <c r="O1445" s="131"/>
      <c r="P1445" s="131"/>
      <c r="Q1445" s="131"/>
      <c r="R1445" s="131"/>
      <c r="S1445" s="131"/>
      <c r="T1445" s="131"/>
      <c r="U1445" s="131"/>
      <c r="V1445" s="131"/>
      <c r="W1445" s="131"/>
      <c r="X1445" s="131"/>
      <c r="Y1445" s="131"/>
      <c r="Z1445" s="131"/>
      <c r="AA1445" s="131"/>
      <c r="AB1445" s="131"/>
      <c r="AC1445" s="131"/>
      <c r="AD1445" s="131"/>
      <c r="AE1445" s="131"/>
      <c r="AF1445" s="131"/>
      <c r="AG1445" s="131"/>
      <c r="AH1445" s="131"/>
      <c r="AI1445" s="131"/>
      <c r="AJ1445" s="131"/>
      <c r="AK1445" s="131"/>
      <c r="AL1445" s="131"/>
      <c r="AM1445" s="131"/>
      <c r="AN1445" s="131"/>
      <c r="AO1445" s="131"/>
      <c r="AP1445" s="131"/>
      <c r="AQ1445" s="131"/>
      <c r="AR1445" s="131"/>
      <c r="AS1445" s="131"/>
    </row>
    <row r="1446" spans="1:45" s="46" customFormat="1" ht="12.75" customHeight="1">
      <c r="A1446" s="37" t="s">
        <v>4561</v>
      </c>
      <c r="B1446" s="38" t="s">
        <v>4562</v>
      </c>
      <c r="C1446" s="39">
        <v>68</v>
      </c>
      <c r="D1446" s="28" t="s">
        <v>4563</v>
      </c>
      <c r="E1446" s="127">
        <v>3669</v>
      </c>
      <c r="F1446" s="28">
        <v>2939</v>
      </c>
      <c r="G1446" s="131"/>
      <c r="H1446" s="131"/>
      <c r="I1446" s="131"/>
      <c r="J1446" s="131"/>
      <c r="K1446" s="131"/>
      <c r="L1446" s="131"/>
      <c r="M1446" s="131"/>
      <c r="N1446" s="131"/>
      <c r="O1446" s="131"/>
      <c r="P1446" s="131"/>
      <c r="Q1446" s="131"/>
      <c r="R1446" s="131"/>
      <c r="S1446" s="131"/>
      <c r="T1446" s="131"/>
      <c r="U1446" s="131"/>
      <c r="V1446" s="131"/>
      <c r="W1446" s="131"/>
      <c r="X1446" s="131"/>
      <c r="Y1446" s="131"/>
      <c r="Z1446" s="131"/>
      <c r="AA1446" s="131"/>
      <c r="AB1446" s="131"/>
      <c r="AC1446" s="131"/>
      <c r="AD1446" s="131"/>
      <c r="AE1446" s="131"/>
      <c r="AF1446" s="131"/>
      <c r="AG1446" s="131"/>
      <c r="AH1446" s="131"/>
      <c r="AI1446" s="131"/>
      <c r="AJ1446" s="131"/>
      <c r="AK1446" s="131"/>
      <c r="AL1446" s="131"/>
      <c r="AM1446" s="131"/>
      <c r="AN1446" s="131"/>
      <c r="AO1446" s="131"/>
      <c r="AP1446" s="131"/>
      <c r="AQ1446" s="131"/>
      <c r="AR1446" s="131"/>
      <c r="AS1446" s="131"/>
    </row>
    <row r="1447" spans="1:45" s="46" customFormat="1" ht="12.75" customHeight="1">
      <c r="A1447" s="37" t="s">
        <v>4564</v>
      </c>
      <c r="B1447" s="38" t="s">
        <v>4565</v>
      </c>
      <c r="C1447" s="39">
        <v>68</v>
      </c>
      <c r="D1447" s="28" t="s">
        <v>4566</v>
      </c>
      <c r="E1447" s="127">
        <v>3669</v>
      </c>
      <c r="F1447" s="28">
        <v>2939</v>
      </c>
      <c r="G1447" s="131"/>
      <c r="H1447" s="131"/>
      <c r="I1447" s="131"/>
      <c r="J1447" s="131"/>
      <c r="K1447" s="131"/>
      <c r="L1447" s="131"/>
      <c r="M1447" s="131"/>
      <c r="N1447" s="131"/>
      <c r="O1447" s="131"/>
      <c r="P1447" s="131"/>
      <c r="Q1447" s="131"/>
      <c r="R1447" s="131"/>
      <c r="S1447" s="131"/>
      <c r="T1447" s="131"/>
      <c r="U1447" s="131"/>
      <c r="V1447" s="131"/>
      <c r="W1447" s="131"/>
      <c r="X1447" s="131"/>
      <c r="Y1447" s="131"/>
      <c r="Z1447" s="131"/>
      <c r="AA1447" s="131"/>
      <c r="AB1447" s="131"/>
      <c r="AC1447" s="131"/>
      <c r="AD1447" s="131"/>
      <c r="AE1447" s="131"/>
      <c r="AF1447" s="131"/>
      <c r="AG1447" s="131"/>
      <c r="AH1447" s="131"/>
      <c r="AI1447" s="131"/>
      <c r="AJ1447" s="131"/>
      <c r="AK1447" s="131"/>
      <c r="AL1447" s="131"/>
      <c r="AM1447" s="131"/>
      <c r="AN1447" s="131"/>
      <c r="AO1447" s="131"/>
      <c r="AP1447" s="131"/>
      <c r="AQ1447" s="131"/>
      <c r="AR1447" s="131"/>
      <c r="AS1447" s="131"/>
    </row>
    <row r="1448" spans="1:45" s="48" customFormat="1">
      <c r="A1448" s="37" t="s">
        <v>4567</v>
      </c>
      <c r="B1448" s="38" t="s">
        <v>4568</v>
      </c>
      <c r="C1448" s="39">
        <v>68</v>
      </c>
      <c r="D1448" s="50" t="s">
        <v>4569</v>
      </c>
      <c r="E1448" s="127">
        <v>3669</v>
      </c>
      <c r="F1448" s="28">
        <v>2939</v>
      </c>
      <c r="G1448" s="133"/>
      <c r="H1448" s="133"/>
      <c r="I1448" s="133"/>
      <c r="J1448" s="133"/>
      <c r="K1448" s="133"/>
      <c r="L1448" s="133"/>
      <c r="M1448" s="133"/>
      <c r="N1448" s="133"/>
      <c r="O1448" s="133"/>
      <c r="P1448" s="133"/>
      <c r="Q1448" s="133"/>
      <c r="R1448" s="133"/>
      <c r="S1448" s="133"/>
      <c r="T1448" s="133"/>
      <c r="U1448" s="133"/>
      <c r="V1448" s="133"/>
      <c r="W1448" s="133"/>
      <c r="X1448" s="133"/>
      <c r="Y1448" s="133"/>
      <c r="Z1448" s="133"/>
      <c r="AA1448" s="133"/>
      <c r="AB1448" s="133"/>
      <c r="AC1448" s="133"/>
      <c r="AD1448" s="133"/>
      <c r="AE1448" s="133"/>
      <c r="AF1448" s="133"/>
      <c r="AG1448" s="133"/>
      <c r="AH1448" s="133"/>
      <c r="AI1448" s="133"/>
      <c r="AJ1448" s="133"/>
      <c r="AK1448" s="133"/>
      <c r="AL1448" s="133"/>
      <c r="AM1448" s="133"/>
      <c r="AN1448" s="133"/>
      <c r="AO1448" s="133"/>
      <c r="AP1448" s="133"/>
      <c r="AQ1448" s="133"/>
      <c r="AR1448" s="133"/>
      <c r="AS1448" s="133"/>
    </row>
    <row r="1449" spans="1:45" s="48" customFormat="1">
      <c r="A1449" s="37" t="s">
        <v>4570</v>
      </c>
      <c r="B1449" s="38" t="s">
        <v>4571</v>
      </c>
      <c r="C1449" s="39">
        <v>68</v>
      </c>
      <c r="D1449" s="50" t="s">
        <v>4572</v>
      </c>
      <c r="E1449" s="127">
        <v>3669</v>
      </c>
      <c r="F1449" s="28">
        <v>2939</v>
      </c>
      <c r="G1449" s="133"/>
      <c r="H1449" s="133"/>
      <c r="I1449" s="133"/>
      <c r="J1449" s="133"/>
      <c r="K1449" s="133"/>
      <c r="L1449" s="133"/>
      <c r="M1449" s="133"/>
      <c r="N1449" s="133"/>
      <c r="O1449" s="133"/>
      <c r="P1449" s="133"/>
      <c r="Q1449" s="133"/>
      <c r="R1449" s="133"/>
      <c r="S1449" s="133"/>
      <c r="T1449" s="133"/>
      <c r="U1449" s="133"/>
      <c r="V1449" s="133"/>
      <c r="W1449" s="133"/>
      <c r="X1449" s="133"/>
      <c r="Y1449" s="133"/>
      <c r="Z1449" s="133"/>
      <c r="AA1449" s="133"/>
      <c r="AB1449" s="133"/>
      <c r="AC1449" s="133"/>
      <c r="AD1449" s="133"/>
      <c r="AE1449" s="133"/>
      <c r="AF1449" s="133"/>
      <c r="AG1449" s="133"/>
      <c r="AH1449" s="133"/>
      <c r="AI1449" s="133"/>
      <c r="AJ1449" s="133"/>
      <c r="AK1449" s="133"/>
      <c r="AL1449" s="133"/>
      <c r="AM1449" s="133"/>
      <c r="AN1449" s="133"/>
      <c r="AO1449" s="133"/>
      <c r="AP1449" s="133"/>
      <c r="AQ1449" s="133"/>
      <c r="AR1449" s="133"/>
      <c r="AS1449" s="133"/>
    </row>
    <row r="1450" spans="1:45" s="48" customFormat="1">
      <c r="A1450" s="37" t="s">
        <v>4573</v>
      </c>
      <c r="B1450" s="38" t="s">
        <v>4574</v>
      </c>
      <c r="C1450" s="39">
        <v>68</v>
      </c>
      <c r="D1450" s="50" t="s">
        <v>4575</v>
      </c>
      <c r="E1450" s="127">
        <v>3669</v>
      </c>
      <c r="F1450" s="28">
        <v>2939</v>
      </c>
      <c r="G1450" s="133"/>
      <c r="H1450" s="133"/>
      <c r="I1450" s="133"/>
      <c r="J1450" s="133"/>
      <c r="K1450" s="133"/>
      <c r="L1450" s="133"/>
      <c r="M1450" s="133"/>
      <c r="N1450" s="133"/>
      <c r="O1450" s="133"/>
      <c r="P1450" s="133"/>
      <c r="Q1450" s="133"/>
      <c r="R1450" s="133"/>
      <c r="S1450" s="133"/>
      <c r="T1450" s="133"/>
      <c r="U1450" s="133"/>
      <c r="V1450" s="133"/>
      <c r="W1450" s="133"/>
      <c r="X1450" s="133"/>
      <c r="Y1450" s="133"/>
      <c r="Z1450" s="133"/>
      <c r="AA1450" s="133"/>
      <c r="AB1450" s="133"/>
      <c r="AC1450" s="133"/>
      <c r="AD1450" s="133"/>
      <c r="AE1450" s="133"/>
      <c r="AF1450" s="133"/>
      <c r="AG1450" s="133"/>
      <c r="AH1450" s="133"/>
      <c r="AI1450" s="133"/>
      <c r="AJ1450" s="133"/>
      <c r="AK1450" s="133"/>
      <c r="AL1450" s="133"/>
      <c r="AM1450" s="133"/>
      <c r="AN1450" s="133"/>
      <c r="AO1450" s="133"/>
      <c r="AP1450" s="133"/>
      <c r="AQ1450" s="133"/>
      <c r="AR1450" s="133"/>
      <c r="AS1450" s="133"/>
    </row>
    <row r="1451" spans="1:45" s="48" customFormat="1">
      <c r="A1451" s="37" t="s">
        <v>4576</v>
      </c>
      <c r="B1451" s="38" t="s">
        <v>4577</v>
      </c>
      <c r="C1451" s="39">
        <v>68</v>
      </c>
      <c r="D1451" s="50" t="s">
        <v>4578</v>
      </c>
      <c r="E1451" s="127">
        <v>3669</v>
      </c>
      <c r="F1451" s="28">
        <v>2939</v>
      </c>
      <c r="G1451" s="133"/>
      <c r="H1451" s="133"/>
      <c r="I1451" s="133"/>
      <c r="J1451" s="133"/>
      <c r="K1451" s="133"/>
      <c r="L1451" s="133"/>
      <c r="M1451" s="133"/>
      <c r="N1451" s="133"/>
      <c r="O1451" s="133"/>
      <c r="P1451" s="133"/>
      <c r="Q1451" s="133"/>
      <c r="R1451" s="133"/>
      <c r="S1451" s="133"/>
      <c r="T1451" s="133"/>
      <c r="U1451" s="133"/>
      <c r="V1451" s="133"/>
      <c r="W1451" s="133"/>
      <c r="X1451" s="133"/>
      <c r="Y1451" s="133"/>
      <c r="Z1451" s="133"/>
      <c r="AA1451" s="133"/>
      <c r="AB1451" s="133"/>
      <c r="AC1451" s="133"/>
      <c r="AD1451" s="133"/>
      <c r="AE1451" s="133"/>
      <c r="AF1451" s="133"/>
      <c r="AG1451" s="133"/>
      <c r="AH1451" s="133"/>
      <c r="AI1451" s="133"/>
      <c r="AJ1451" s="133"/>
      <c r="AK1451" s="133"/>
      <c r="AL1451" s="133"/>
      <c r="AM1451" s="133"/>
      <c r="AN1451" s="133"/>
      <c r="AO1451" s="133"/>
      <c r="AP1451" s="133"/>
      <c r="AQ1451" s="133"/>
      <c r="AR1451" s="133"/>
      <c r="AS1451" s="133"/>
    </row>
    <row r="1452" spans="1:45" s="48" customFormat="1">
      <c r="A1452" s="37" t="s">
        <v>4579</v>
      </c>
      <c r="B1452" s="38" t="s">
        <v>4580</v>
      </c>
      <c r="C1452" s="39">
        <v>68</v>
      </c>
      <c r="D1452" s="50" t="s">
        <v>4581</v>
      </c>
      <c r="E1452" s="127">
        <v>3669</v>
      </c>
      <c r="F1452" s="28">
        <v>2939</v>
      </c>
      <c r="G1452" s="133"/>
      <c r="H1452" s="133"/>
      <c r="I1452" s="133"/>
      <c r="J1452" s="133"/>
      <c r="K1452" s="133"/>
      <c r="L1452" s="133"/>
      <c r="M1452" s="133"/>
      <c r="N1452" s="133"/>
      <c r="O1452" s="133"/>
      <c r="P1452" s="133"/>
      <c r="Q1452" s="133"/>
      <c r="R1452" s="133"/>
      <c r="S1452" s="133"/>
      <c r="T1452" s="133"/>
      <c r="U1452" s="133"/>
      <c r="V1452" s="133"/>
      <c r="W1452" s="133"/>
      <c r="X1452" s="133"/>
      <c r="Y1452" s="133"/>
      <c r="Z1452" s="133"/>
      <c r="AA1452" s="133"/>
      <c r="AB1452" s="133"/>
      <c r="AC1452" s="133"/>
      <c r="AD1452" s="133"/>
      <c r="AE1452" s="133"/>
      <c r="AF1452" s="133"/>
      <c r="AG1452" s="133"/>
      <c r="AH1452" s="133"/>
      <c r="AI1452" s="133"/>
      <c r="AJ1452" s="133"/>
      <c r="AK1452" s="133"/>
      <c r="AL1452" s="133"/>
      <c r="AM1452" s="133"/>
      <c r="AN1452" s="133"/>
      <c r="AO1452" s="133"/>
      <c r="AP1452" s="133"/>
      <c r="AQ1452" s="133"/>
      <c r="AR1452" s="133"/>
      <c r="AS1452" s="133"/>
    </row>
    <row r="1453" spans="1:45" s="48" customFormat="1">
      <c r="A1453" s="37" t="s">
        <v>4582</v>
      </c>
      <c r="B1453" s="38" t="s">
        <v>4583</v>
      </c>
      <c r="C1453" s="39">
        <v>68</v>
      </c>
      <c r="D1453" s="50" t="s">
        <v>4584</v>
      </c>
      <c r="E1453" s="127">
        <v>3669</v>
      </c>
      <c r="F1453" s="28">
        <v>2939</v>
      </c>
      <c r="G1453" s="133"/>
      <c r="H1453" s="133"/>
      <c r="I1453" s="133"/>
      <c r="J1453" s="133"/>
      <c r="K1453" s="133"/>
      <c r="L1453" s="133"/>
      <c r="M1453" s="133"/>
      <c r="N1453" s="133"/>
      <c r="O1453" s="133"/>
      <c r="P1453" s="133"/>
      <c r="Q1453" s="133"/>
      <c r="R1453" s="133"/>
      <c r="S1453" s="133"/>
      <c r="T1453" s="133"/>
      <c r="U1453" s="133"/>
      <c r="V1453" s="133"/>
      <c r="W1453" s="133"/>
      <c r="X1453" s="133"/>
      <c r="Y1453" s="133"/>
      <c r="Z1453" s="133"/>
      <c r="AA1453" s="133"/>
      <c r="AB1453" s="133"/>
      <c r="AC1453" s="133"/>
      <c r="AD1453" s="133"/>
      <c r="AE1453" s="133"/>
      <c r="AF1453" s="133"/>
      <c r="AG1453" s="133"/>
      <c r="AH1453" s="133"/>
      <c r="AI1453" s="133"/>
      <c r="AJ1453" s="133"/>
      <c r="AK1453" s="133"/>
      <c r="AL1453" s="133"/>
      <c r="AM1453" s="133"/>
      <c r="AN1453" s="133"/>
      <c r="AO1453" s="133"/>
      <c r="AP1453" s="133"/>
      <c r="AQ1453" s="133"/>
      <c r="AR1453" s="133"/>
      <c r="AS1453" s="133"/>
    </row>
    <row r="1454" spans="1:45" s="48" customFormat="1">
      <c r="A1454" s="37" t="s">
        <v>4585</v>
      </c>
      <c r="B1454" s="38" t="s">
        <v>4586</v>
      </c>
      <c r="C1454" s="39">
        <v>68</v>
      </c>
      <c r="D1454" s="50" t="s">
        <v>4587</v>
      </c>
      <c r="E1454" s="127">
        <v>3669</v>
      </c>
      <c r="F1454" s="28">
        <v>2939</v>
      </c>
      <c r="G1454" s="133"/>
      <c r="H1454" s="133"/>
      <c r="I1454" s="133"/>
      <c r="J1454" s="133"/>
      <c r="K1454" s="133"/>
      <c r="L1454" s="133"/>
      <c r="M1454" s="133"/>
      <c r="N1454" s="133"/>
      <c r="O1454" s="133"/>
      <c r="P1454" s="133"/>
      <c r="Q1454" s="133"/>
      <c r="R1454" s="133"/>
      <c r="S1454" s="133"/>
      <c r="T1454" s="133"/>
      <c r="U1454" s="133"/>
      <c r="V1454" s="133"/>
      <c r="W1454" s="133"/>
      <c r="X1454" s="133"/>
      <c r="Y1454" s="133"/>
      <c r="Z1454" s="133"/>
      <c r="AA1454" s="133"/>
      <c r="AB1454" s="133"/>
      <c r="AC1454" s="133"/>
      <c r="AD1454" s="133"/>
      <c r="AE1454" s="133"/>
      <c r="AF1454" s="133"/>
      <c r="AG1454" s="133"/>
      <c r="AH1454" s="133"/>
      <c r="AI1454" s="133"/>
      <c r="AJ1454" s="133"/>
      <c r="AK1454" s="133"/>
      <c r="AL1454" s="133"/>
      <c r="AM1454" s="133"/>
      <c r="AN1454" s="133"/>
      <c r="AO1454" s="133"/>
      <c r="AP1454" s="133"/>
      <c r="AQ1454" s="133"/>
      <c r="AR1454" s="133"/>
      <c r="AS1454" s="133"/>
    </row>
    <row r="1455" spans="1:45" s="48" customFormat="1">
      <c r="A1455" s="37" t="s">
        <v>4588</v>
      </c>
      <c r="B1455" s="38" t="s">
        <v>4589</v>
      </c>
      <c r="C1455" s="39">
        <v>60</v>
      </c>
      <c r="D1455" s="50" t="s">
        <v>4590</v>
      </c>
      <c r="E1455" s="127">
        <v>3669</v>
      </c>
      <c r="F1455" s="28">
        <v>2939</v>
      </c>
      <c r="G1455" s="133"/>
      <c r="H1455" s="133"/>
      <c r="I1455" s="133"/>
      <c r="J1455" s="133"/>
      <c r="K1455" s="133"/>
      <c r="L1455" s="133"/>
      <c r="M1455" s="133"/>
      <c r="N1455" s="133"/>
      <c r="O1455" s="133"/>
      <c r="P1455" s="133"/>
      <c r="Q1455" s="133"/>
      <c r="R1455" s="133"/>
      <c r="S1455" s="133"/>
      <c r="T1455" s="133"/>
      <c r="U1455" s="133"/>
      <c r="V1455" s="133"/>
      <c r="W1455" s="133"/>
      <c r="X1455" s="133"/>
      <c r="Y1455" s="133"/>
      <c r="Z1455" s="133"/>
      <c r="AA1455" s="133"/>
      <c r="AB1455" s="133"/>
      <c r="AC1455" s="133"/>
      <c r="AD1455" s="133"/>
      <c r="AE1455" s="133"/>
      <c r="AF1455" s="133"/>
      <c r="AG1455" s="133"/>
      <c r="AH1455" s="133"/>
      <c r="AI1455" s="133"/>
      <c r="AJ1455" s="133"/>
      <c r="AK1455" s="133"/>
      <c r="AL1455" s="133"/>
      <c r="AM1455" s="133"/>
      <c r="AN1455" s="133"/>
      <c r="AO1455" s="133"/>
      <c r="AP1455" s="133"/>
      <c r="AQ1455" s="133"/>
      <c r="AR1455" s="133"/>
      <c r="AS1455" s="133"/>
    </row>
    <row r="1456" spans="1:45" s="48" customFormat="1">
      <c r="A1456" s="37" t="s">
        <v>4591</v>
      </c>
      <c r="B1456" s="38" t="s">
        <v>4592</v>
      </c>
      <c r="C1456" s="39">
        <v>44</v>
      </c>
      <c r="D1456" s="50" t="s">
        <v>4593</v>
      </c>
      <c r="E1456" s="127">
        <v>3669</v>
      </c>
      <c r="F1456" s="28">
        <v>2939</v>
      </c>
      <c r="G1456" s="133"/>
      <c r="H1456" s="133"/>
      <c r="I1456" s="133"/>
      <c r="J1456" s="133"/>
      <c r="K1456" s="133"/>
      <c r="L1456" s="133"/>
      <c r="M1456" s="133"/>
      <c r="N1456" s="133"/>
      <c r="O1456" s="133"/>
      <c r="P1456" s="133"/>
      <c r="Q1456" s="133"/>
      <c r="R1456" s="133"/>
      <c r="S1456" s="133"/>
      <c r="T1456" s="133"/>
      <c r="U1456" s="133"/>
      <c r="V1456" s="133"/>
      <c r="W1456" s="133"/>
      <c r="X1456" s="133"/>
      <c r="Y1456" s="133"/>
      <c r="Z1456" s="133"/>
      <c r="AA1456" s="133"/>
      <c r="AB1456" s="133"/>
      <c r="AC1456" s="133"/>
      <c r="AD1456" s="133"/>
      <c r="AE1456" s="133"/>
      <c r="AF1456" s="133"/>
      <c r="AG1456" s="133"/>
      <c r="AH1456" s="133"/>
      <c r="AI1456" s="133"/>
      <c r="AJ1456" s="133"/>
      <c r="AK1456" s="133"/>
      <c r="AL1456" s="133"/>
      <c r="AM1456" s="133"/>
      <c r="AN1456" s="133"/>
      <c r="AO1456" s="133"/>
      <c r="AP1456" s="133"/>
      <c r="AQ1456" s="133"/>
      <c r="AR1456" s="133"/>
      <c r="AS1456" s="133"/>
    </row>
    <row r="1457" spans="1:45" s="48" customFormat="1">
      <c r="A1457" s="37" t="s">
        <v>4594</v>
      </c>
      <c r="B1457" s="38" t="s">
        <v>4595</v>
      </c>
      <c r="C1457" s="39">
        <v>36</v>
      </c>
      <c r="D1457" s="50" t="s">
        <v>4596</v>
      </c>
      <c r="E1457" s="127">
        <v>3669</v>
      </c>
      <c r="F1457" s="28">
        <v>2939</v>
      </c>
      <c r="G1457" s="133"/>
      <c r="H1457" s="133"/>
      <c r="I1457" s="133"/>
      <c r="J1457" s="133"/>
      <c r="K1457" s="133"/>
      <c r="L1457" s="133"/>
      <c r="M1457" s="133"/>
      <c r="N1457" s="133"/>
      <c r="O1457" s="133"/>
      <c r="P1457" s="133"/>
      <c r="Q1457" s="133"/>
      <c r="R1457" s="133"/>
      <c r="S1457" s="133"/>
      <c r="T1457" s="133"/>
      <c r="U1457" s="133"/>
      <c r="V1457" s="133"/>
      <c r="W1457" s="133"/>
      <c r="X1457" s="133"/>
      <c r="Y1457" s="133"/>
      <c r="Z1457" s="133"/>
      <c r="AA1457" s="133"/>
      <c r="AB1457" s="133"/>
      <c r="AC1457" s="133"/>
      <c r="AD1457" s="133"/>
      <c r="AE1457" s="133"/>
      <c r="AF1457" s="133"/>
      <c r="AG1457" s="133"/>
      <c r="AH1457" s="133"/>
      <c r="AI1457" s="133"/>
      <c r="AJ1457" s="133"/>
      <c r="AK1457" s="133"/>
      <c r="AL1457" s="133"/>
      <c r="AM1457" s="133"/>
      <c r="AN1457" s="133"/>
      <c r="AO1457" s="133"/>
      <c r="AP1457" s="133"/>
      <c r="AQ1457" s="133"/>
      <c r="AR1457" s="133"/>
      <c r="AS1457" s="133"/>
    </row>
    <row r="1458" spans="1:45" s="48" customFormat="1">
      <c r="A1458" s="37" t="s">
        <v>4597</v>
      </c>
      <c r="B1458" s="38" t="s">
        <v>4598</v>
      </c>
      <c r="C1458" s="39">
        <v>28</v>
      </c>
      <c r="D1458" s="50" t="s">
        <v>4599</v>
      </c>
      <c r="E1458" s="127">
        <v>3669</v>
      </c>
      <c r="F1458" s="28">
        <v>2939</v>
      </c>
      <c r="G1458" s="133"/>
      <c r="H1458" s="133"/>
      <c r="I1458" s="133"/>
      <c r="J1458" s="133"/>
      <c r="K1458" s="133"/>
      <c r="L1458" s="133"/>
      <c r="M1458" s="133"/>
      <c r="N1458" s="133"/>
      <c r="O1458" s="133"/>
      <c r="P1458" s="133"/>
      <c r="Q1458" s="133"/>
      <c r="R1458" s="133"/>
      <c r="S1458" s="133"/>
      <c r="T1458" s="133"/>
      <c r="U1458" s="133"/>
      <c r="V1458" s="133"/>
      <c r="W1458" s="133"/>
      <c r="X1458" s="133"/>
      <c r="Y1458" s="133"/>
      <c r="Z1458" s="133"/>
      <c r="AA1458" s="133"/>
      <c r="AB1458" s="133"/>
      <c r="AC1458" s="133"/>
      <c r="AD1458" s="133"/>
      <c r="AE1458" s="133"/>
      <c r="AF1458" s="133"/>
      <c r="AG1458" s="133"/>
      <c r="AH1458" s="133"/>
      <c r="AI1458" s="133"/>
      <c r="AJ1458" s="133"/>
      <c r="AK1458" s="133"/>
      <c r="AL1458" s="133"/>
      <c r="AM1458" s="133"/>
      <c r="AN1458" s="133"/>
      <c r="AO1458" s="133"/>
      <c r="AP1458" s="133"/>
      <c r="AQ1458" s="133"/>
      <c r="AR1458" s="133"/>
      <c r="AS1458" s="133"/>
    </row>
    <row r="1459" spans="1:45" s="48" customFormat="1">
      <c r="A1459" s="37" t="s">
        <v>4600</v>
      </c>
      <c r="B1459" s="38" t="s">
        <v>4601</v>
      </c>
      <c r="C1459" s="39">
        <v>68</v>
      </c>
      <c r="D1459" s="50" t="s">
        <v>4602</v>
      </c>
      <c r="E1459" s="127">
        <v>3669</v>
      </c>
      <c r="F1459" s="28">
        <v>2939</v>
      </c>
      <c r="G1459" s="133"/>
      <c r="H1459" s="133"/>
      <c r="I1459" s="133"/>
      <c r="J1459" s="133"/>
      <c r="K1459" s="133"/>
      <c r="L1459" s="133"/>
      <c r="M1459" s="133"/>
      <c r="N1459" s="133"/>
      <c r="O1459" s="133"/>
      <c r="P1459" s="133"/>
      <c r="Q1459" s="133"/>
      <c r="R1459" s="133"/>
      <c r="S1459" s="133"/>
      <c r="T1459" s="133"/>
      <c r="U1459" s="133"/>
      <c r="V1459" s="133"/>
      <c r="W1459" s="133"/>
      <c r="X1459" s="133"/>
      <c r="Y1459" s="133"/>
      <c r="Z1459" s="133"/>
      <c r="AA1459" s="133"/>
      <c r="AB1459" s="133"/>
      <c r="AC1459" s="133"/>
      <c r="AD1459" s="133"/>
      <c r="AE1459" s="133"/>
      <c r="AF1459" s="133"/>
      <c r="AG1459" s="133"/>
      <c r="AH1459" s="133"/>
      <c r="AI1459" s="133"/>
      <c r="AJ1459" s="133"/>
      <c r="AK1459" s="133"/>
      <c r="AL1459" s="133"/>
      <c r="AM1459" s="133"/>
      <c r="AN1459" s="133"/>
      <c r="AO1459" s="133"/>
      <c r="AP1459" s="133"/>
      <c r="AQ1459" s="133"/>
      <c r="AR1459" s="133"/>
      <c r="AS1459" s="133"/>
    </row>
    <row r="1460" spans="1:45" s="48" customFormat="1">
      <c r="A1460" s="37" t="s">
        <v>4603</v>
      </c>
      <c r="B1460" s="38" t="s">
        <v>4604</v>
      </c>
      <c r="C1460" s="39">
        <v>68</v>
      </c>
      <c r="D1460" s="50" t="s">
        <v>4605</v>
      </c>
      <c r="E1460" s="127">
        <v>3669</v>
      </c>
      <c r="F1460" s="28">
        <v>2939</v>
      </c>
      <c r="G1460" s="133"/>
      <c r="H1460" s="133"/>
      <c r="I1460" s="133"/>
      <c r="J1460" s="133"/>
      <c r="K1460" s="133"/>
      <c r="L1460" s="133"/>
      <c r="M1460" s="133"/>
      <c r="N1460" s="133"/>
      <c r="O1460" s="133"/>
      <c r="P1460" s="133"/>
      <c r="Q1460" s="133"/>
      <c r="R1460" s="133"/>
      <c r="S1460" s="133"/>
      <c r="T1460" s="133"/>
      <c r="U1460" s="133"/>
      <c r="V1460" s="133"/>
      <c r="W1460" s="133"/>
      <c r="X1460" s="133"/>
      <c r="Y1460" s="133"/>
      <c r="Z1460" s="133"/>
      <c r="AA1460" s="133"/>
      <c r="AB1460" s="133"/>
      <c r="AC1460" s="133"/>
      <c r="AD1460" s="133"/>
      <c r="AE1460" s="133"/>
      <c r="AF1460" s="133"/>
      <c r="AG1460" s="133"/>
      <c r="AH1460" s="133"/>
      <c r="AI1460" s="133"/>
      <c r="AJ1460" s="133"/>
      <c r="AK1460" s="133"/>
      <c r="AL1460" s="133"/>
      <c r="AM1460" s="133"/>
      <c r="AN1460" s="133"/>
      <c r="AO1460" s="133"/>
      <c r="AP1460" s="133"/>
      <c r="AQ1460" s="133"/>
      <c r="AR1460" s="133"/>
      <c r="AS1460" s="133"/>
    </row>
    <row r="1461" spans="1:45" s="48" customFormat="1">
      <c r="A1461" s="37" t="s">
        <v>4606</v>
      </c>
      <c r="B1461" s="38" t="s">
        <v>4607</v>
      </c>
      <c r="C1461" s="39">
        <v>68</v>
      </c>
      <c r="D1461" s="50" t="s">
        <v>4608</v>
      </c>
      <c r="E1461" s="127">
        <v>3669</v>
      </c>
      <c r="F1461" s="28">
        <v>2939</v>
      </c>
      <c r="G1461" s="133"/>
      <c r="H1461" s="133"/>
      <c r="I1461" s="133"/>
      <c r="J1461" s="133"/>
      <c r="K1461" s="133"/>
      <c r="L1461" s="133"/>
      <c r="M1461" s="133"/>
      <c r="N1461" s="133"/>
      <c r="O1461" s="133"/>
      <c r="P1461" s="133"/>
      <c r="Q1461" s="133"/>
      <c r="R1461" s="133"/>
      <c r="S1461" s="133"/>
      <c r="T1461" s="133"/>
      <c r="U1461" s="133"/>
      <c r="V1461" s="133"/>
      <c r="W1461" s="133"/>
      <c r="X1461" s="133"/>
      <c r="Y1461" s="133"/>
      <c r="Z1461" s="133"/>
      <c r="AA1461" s="133"/>
      <c r="AB1461" s="133"/>
      <c r="AC1461" s="133"/>
      <c r="AD1461" s="133"/>
      <c r="AE1461" s="133"/>
      <c r="AF1461" s="133"/>
      <c r="AG1461" s="133"/>
      <c r="AH1461" s="133"/>
      <c r="AI1461" s="133"/>
      <c r="AJ1461" s="133"/>
      <c r="AK1461" s="133"/>
      <c r="AL1461" s="133"/>
      <c r="AM1461" s="133"/>
      <c r="AN1461" s="133"/>
      <c r="AO1461" s="133"/>
      <c r="AP1461" s="133"/>
      <c r="AQ1461" s="133"/>
      <c r="AR1461" s="133"/>
      <c r="AS1461" s="133"/>
    </row>
    <row r="1462" spans="1:45" s="46" customFormat="1" ht="12.75" customHeight="1">
      <c r="A1462" s="37" t="s">
        <v>4609</v>
      </c>
      <c r="B1462" s="38" t="s">
        <v>4610</v>
      </c>
      <c r="C1462" s="39">
        <v>68</v>
      </c>
      <c r="D1462" s="26">
        <v>800284015871</v>
      </c>
      <c r="E1462" s="127">
        <v>2439</v>
      </c>
      <c r="F1462" s="28">
        <v>1949</v>
      </c>
      <c r="G1462" s="131"/>
      <c r="H1462" s="131"/>
      <c r="I1462" s="131"/>
      <c r="J1462" s="131"/>
      <c r="K1462" s="131"/>
      <c r="L1462" s="131"/>
      <c r="M1462" s="131"/>
      <c r="N1462" s="131"/>
      <c r="O1462" s="131"/>
      <c r="P1462" s="131"/>
      <c r="Q1462" s="131"/>
      <c r="R1462" s="131"/>
      <c r="S1462" s="131"/>
      <c r="T1462" s="131"/>
      <c r="U1462" s="131"/>
      <c r="V1462" s="131"/>
      <c r="W1462" s="131"/>
      <c r="X1462" s="131"/>
      <c r="Y1462" s="131"/>
      <c r="Z1462" s="131"/>
      <c r="AA1462" s="131"/>
      <c r="AB1462" s="131"/>
      <c r="AC1462" s="131"/>
      <c r="AD1462" s="131"/>
      <c r="AE1462" s="131"/>
      <c r="AF1462" s="131"/>
      <c r="AG1462" s="131"/>
      <c r="AH1462" s="131"/>
      <c r="AI1462" s="131"/>
      <c r="AJ1462" s="131"/>
      <c r="AK1462" s="131"/>
      <c r="AL1462" s="131"/>
      <c r="AM1462" s="131"/>
      <c r="AN1462" s="131"/>
      <c r="AO1462" s="131"/>
      <c r="AP1462" s="131"/>
      <c r="AQ1462" s="131"/>
      <c r="AR1462" s="131"/>
      <c r="AS1462" s="131"/>
    </row>
    <row r="1463" spans="1:45" s="46" customFormat="1" ht="12.75" customHeight="1">
      <c r="A1463" s="37" t="s">
        <v>4611</v>
      </c>
      <c r="B1463" s="38" t="s">
        <v>4610</v>
      </c>
      <c r="C1463" s="39">
        <v>68</v>
      </c>
      <c r="D1463" s="26" t="s">
        <v>4612</v>
      </c>
      <c r="E1463" s="127">
        <v>2489</v>
      </c>
      <c r="F1463" s="28">
        <v>1989</v>
      </c>
      <c r="G1463" s="131"/>
      <c r="H1463" s="131"/>
      <c r="I1463" s="131"/>
      <c r="J1463" s="131"/>
      <c r="K1463" s="131"/>
      <c r="L1463" s="131"/>
      <c r="M1463" s="131"/>
      <c r="N1463" s="131"/>
      <c r="O1463" s="131"/>
      <c r="P1463" s="131"/>
      <c r="Q1463" s="131"/>
      <c r="R1463" s="131"/>
      <c r="S1463" s="131"/>
      <c r="T1463" s="131"/>
      <c r="U1463" s="131"/>
      <c r="V1463" s="131"/>
      <c r="W1463" s="131"/>
      <c r="X1463" s="131"/>
      <c r="Y1463" s="131"/>
      <c r="Z1463" s="131"/>
      <c r="AA1463" s="131"/>
      <c r="AB1463" s="131"/>
      <c r="AC1463" s="131"/>
      <c r="AD1463" s="131"/>
      <c r="AE1463" s="131"/>
      <c r="AF1463" s="131"/>
      <c r="AG1463" s="131"/>
      <c r="AH1463" s="131"/>
      <c r="AI1463" s="131"/>
      <c r="AJ1463" s="131"/>
      <c r="AK1463" s="131"/>
      <c r="AL1463" s="131"/>
      <c r="AM1463" s="131"/>
      <c r="AN1463" s="131"/>
      <c r="AO1463" s="131"/>
      <c r="AP1463" s="131"/>
      <c r="AQ1463" s="131"/>
      <c r="AR1463" s="131"/>
      <c r="AS1463" s="131"/>
    </row>
    <row r="1464" spans="1:45" s="46" customFormat="1" ht="12.75" customHeight="1">
      <c r="A1464" s="37" t="s">
        <v>4613</v>
      </c>
      <c r="B1464" s="38" t="s">
        <v>4614</v>
      </c>
      <c r="C1464" s="39">
        <v>76</v>
      </c>
      <c r="D1464" s="28" t="s">
        <v>4615</v>
      </c>
      <c r="E1464" s="127">
        <v>3939</v>
      </c>
      <c r="F1464" s="28">
        <v>3149</v>
      </c>
      <c r="G1464" s="131"/>
      <c r="H1464" s="131"/>
      <c r="I1464" s="131"/>
      <c r="J1464" s="131"/>
      <c r="K1464" s="131"/>
      <c r="L1464" s="131"/>
      <c r="M1464" s="131"/>
      <c r="N1464" s="131"/>
      <c r="O1464" s="131"/>
      <c r="P1464" s="131"/>
      <c r="Q1464" s="131"/>
      <c r="R1464" s="131"/>
      <c r="S1464" s="131"/>
      <c r="T1464" s="131"/>
      <c r="U1464" s="131"/>
      <c r="V1464" s="131"/>
      <c r="W1464" s="131"/>
      <c r="X1464" s="131"/>
      <c r="Y1464" s="131"/>
      <c r="Z1464" s="131"/>
      <c r="AA1464" s="131"/>
      <c r="AB1464" s="131"/>
      <c r="AC1464" s="131"/>
      <c r="AD1464" s="131"/>
      <c r="AE1464" s="131"/>
      <c r="AF1464" s="131"/>
      <c r="AG1464" s="131"/>
      <c r="AH1464" s="131"/>
      <c r="AI1464" s="131"/>
      <c r="AJ1464" s="131"/>
      <c r="AK1464" s="131"/>
      <c r="AL1464" s="131"/>
      <c r="AM1464" s="131"/>
      <c r="AN1464" s="131"/>
      <c r="AO1464" s="131"/>
      <c r="AP1464" s="131"/>
      <c r="AQ1464" s="131"/>
      <c r="AR1464" s="131"/>
      <c r="AS1464" s="131"/>
    </row>
    <row r="1465" spans="1:45" s="48" customFormat="1">
      <c r="A1465" s="37" t="s">
        <v>4616</v>
      </c>
      <c r="B1465" s="38" t="s">
        <v>4617</v>
      </c>
      <c r="C1465" s="39">
        <v>76</v>
      </c>
      <c r="D1465" s="50" t="s">
        <v>4618</v>
      </c>
      <c r="E1465" s="127">
        <v>3939</v>
      </c>
      <c r="F1465" s="28">
        <v>3149</v>
      </c>
      <c r="G1465" s="133"/>
      <c r="H1465" s="133"/>
      <c r="I1465" s="133"/>
      <c r="J1465" s="133"/>
      <c r="K1465" s="133"/>
      <c r="L1465" s="133"/>
      <c r="M1465" s="133"/>
      <c r="N1465" s="133"/>
      <c r="O1465" s="133"/>
      <c r="P1465" s="133"/>
      <c r="Q1465" s="133"/>
      <c r="R1465" s="133"/>
      <c r="S1465" s="133"/>
      <c r="T1465" s="133"/>
      <c r="U1465" s="133"/>
      <c r="V1465" s="133"/>
      <c r="W1465" s="133"/>
      <c r="X1465" s="133"/>
      <c r="Y1465" s="133"/>
      <c r="Z1465" s="133"/>
      <c r="AA1465" s="133"/>
      <c r="AB1465" s="133"/>
      <c r="AC1465" s="133"/>
      <c r="AD1465" s="133"/>
      <c r="AE1465" s="133"/>
      <c r="AF1465" s="133"/>
      <c r="AG1465" s="133"/>
      <c r="AH1465" s="133"/>
      <c r="AI1465" s="133"/>
      <c r="AJ1465" s="133"/>
      <c r="AK1465" s="133"/>
      <c r="AL1465" s="133"/>
      <c r="AM1465" s="133"/>
      <c r="AN1465" s="133"/>
      <c r="AO1465" s="133"/>
      <c r="AP1465" s="133"/>
      <c r="AQ1465" s="133"/>
      <c r="AR1465" s="133"/>
      <c r="AS1465" s="133"/>
    </row>
    <row r="1466" spans="1:45" s="48" customFormat="1">
      <c r="A1466" s="37" t="s">
        <v>4619</v>
      </c>
      <c r="B1466" s="38" t="s">
        <v>4620</v>
      </c>
      <c r="C1466" s="39">
        <v>76</v>
      </c>
      <c r="D1466" s="50" t="s">
        <v>4621</v>
      </c>
      <c r="E1466" s="127">
        <v>3939</v>
      </c>
      <c r="F1466" s="28">
        <v>3149</v>
      </c>
      <c r="G1466" s="133"/>
      <c r="H1466" s="133"/>
      <c r="I1466" s="133"/>
      <c r="J1466" s="133"/>
      <c r="K1466" s="133"/>
      <c r="L1466" s="133"/>
      <c r="M1466" s="133"/>
      <c r="N1466" s="133"/>
      <c r="O1466" s="133"/>
      <c r="P1466" s="133"/>
      <c r="Q1466" s="133"/>
      <c r="R1466" s="133"/>
      <c r="S1466" s="133"/>
      <c r="T1466" s="133"/>
      <c r="U1466" s="133"/>
      <c r="V1466" s="133"/>
      <c r="W1466" s="133"/>
      <c r="X1466" s="133"/>
      <c r="Y1466" s="133"/>
      <c r="Z1466" s="133"/>
      <c r="AA1466" s="133"/>
      <c r="AB1466" s="133"/>
      <c r="AC1466" s="133"/>
      <c r="AD1466" s="133"/>
      <c r="AE1466" s="133"/>
      <c r="AF1466" s="133"/>
      <c r="AG1466" s="133"/>
      <c r="AH1466" s="133"/>
      <c r="AI1466" s="133"/>
      <c r="AJ1466" s="133"/>
      <c r="AK1466" s="133"/>
      <c r="AL1466" s="133"/>
      <c r="AM1466" s="133"/>
      <c r="AN1466" s="133"/>
      <c r="AO1466" s="133"/>
      <c r="AP1466" s="133"/>
      <c r="AQ1466" s="133"/>
      <c r="AR1466" s="133"/>
      <c r="AS1466" s="133"/>
    </row>
    <row r="1467" spans="1:45" s="48" customFormat="1">
      <c r="A1467" s="37" t="s">
        <v>4622</v>
      </c>
      <c r="B1467" s="38" t="s">
        <v>4623</v>
      </c>
      <c r="C1467" s="39">
        <v>76</v>
      </c>
      <c r="D1467" s="50" t="s">
        <v>4624</v>
      </c>
      <c r="E1467" s="127">
        <v>3939</v>
      </c>
      <c r="F1467" s="28">
        <v>3149</v>
      </c>
      <c r="G1467" s="133"/>
      <c r="H1467" s="133"/>
      <c r="I1467" s="133"/>
      <c r="J1467" s="133"/>
      <c r="K1467" s="133"/>
      <c r="L1467" s="133"/>
      <c r="M1467" s="133"/>
      <c r="N1467" s="133"/>
      <c r="O1467" s="133"/>
      <c r="P1467" s="133"/>
      <c r="Q1467" s="133"/>
      <c r="R1467" s="133"/>
      <c r="S1467" s="133"/>
      <c r="T1467" s="133"/>
      <c r="U1467" s="133"/>
      <c r="V1467" s="133"/>
      <c r="W1467" s="133"/>
      <c r="X1467" s="133"/>
      <c r="Y1467" s="133"/>
      <c r="Z1467" s="133"/>
      <c r="AA1467" s="133"/>
      <c r="AB1467" s="133"/>
      <c r="AC1467" s="133"/>
      <c r="AD1467" s="133"/>
      <c r="AE1467" s="133"/>
      <c r="AF1467" s="133"/>
      <c r="AG1467" s="133"/>
      <c r="AH1467" s="133"/>
      <c r="AI1467" s="133"/>
      <c r="AJ1467" s="133"/>
      <c r="AK1467" s="133"/>
      <c r="AL1467" s="133"/>
      <c r="AM1467" s="133"/>
      <c r="AN1467" s="133"/>
      <c r="AO1467" s="133"/>
      <c r="AP1467" s="133"/>
      <c r="AQ1467" s="133"/>
      <c r="AR1467" s="133"/>
      <c r="AS1467" s="133"/>
    </row>
    <row r="1468" spans="1:45" s="48" customFormat="1">
      <c r="A1468" s="37" t="s">
        <v>4625</v>
      </c>
      <c r="B1468" s="38" t="s">
        <v>4626</v>
      </c>
      <c r="C1468" s="39">
        <v>76</v>
      </c>
      <c r="D1468" s="50" t="s">
        <v>4627</v>
      </c>
      <c r="E1468" s="127">
        <v>3939</v>
      </c>
      <c r="F1468" s="28">
        <v>3149</v>
      </c>
      <c r="G1468" s="133"/>
      <c r="H1468" s="133"/>
      <c r="I1468" s="133"/>
      <c r="J1468" s="133"/>
      <c r="K1468" s="133"/>
      <c r="L1468" s="133"/>
      <c r="M1468" s="133"/>
      <c r="N1468" s="133"/>
      <c r="O1468" s="133"/>
      <c r="P1468" s="133"/>
      <c r="Q1468" s="133"/>
      <c r="R1468" s="133"/>
      <c r="S1468" s="133"/>
      <c r="T1468" s="133"/>
      <c r="U1468" s="133"/>
      <c r="V1468" s="133"/>
      <c r="W1468" s="133"/>
      <c r="X1468" s="133"/>
      <c r="Y1468" s="133"/>
      <c r="Z1468" s="133"/>
      <c r="AA1468" s="133"/>
      <c r="AB1468" s="133"/>
      <c r="AC1468" s="133"/>
      <c r="AD1468" s="133"/>
      <c r="AE1468" s="133"/>
      <c r="AF1468" s="133"/>
      <c r="AG1468" s="133"/>
      <c r="AH1468" s="133"/>
      <c r="AI1468" s="133"/>
      <c r="AJ1468" s="133"/>
      <c r="AK1468" s="133"/>
      <c r="AL1468" s="133"/>
      <c r="AM1468" s="133"/>
      <c r="AN1468" s="133"/>
      <c r="AO1468" s="133"/>
      <c r="AP1468" s="133"/>
      <c r="AQ1468" s="133"/>
      <c r="AR1468" s="133"/>
      <c r="AS1468" s="133"/>
    </row>
    <row r="1469" spans="1:45" s="48" customFormat="1">
      <c r="A1469" s="37" t="s">
        <v>4628</v>
      </c>
      <c r="B1469" s="38" t="s">
        <v>4629</v>
      </c>
      <c r="C1469" s="39">
        <v>76</v>
      </c>
      <c r="D1469" s="50" t="s">
        <v>4630</v>
      </c>
      <c r="E1469" s="127">
        <v>3939</v>
      </c>
      <c r="F1469" s="28">
        <v>3149</v>
      </c>
      <c r="G1469" s="133"/>
      <c r="H1469" s="133"/>
      <c r="I1469" s="133"/>
      <c r="J1469" s="133"/>
      <c r="K1469" s="133"/>
      <c r="L1469" s="133"/>
      <c r="M1469" s="133"/>
      <c r="N1469" s="133"/>
      <c r="O1469" s="133"/>
      <c r="P1469" s="133"/>
      <c r="Q1469" s="133"/>
      <c r="R1469" s="133"/>
      <c r="S1469" s="133"/>
      <c r="T1469" s="133"/>
      <c r="U1469" s="133"/>
      <c r="V1469" s="133"/>
      <c r="W1469" s="133"/>
      <c r="X1469" s="133"/>
      <c r="Y1469" s="133"/>
      <c r="Z1469" s="133"/>
      <c r="AA1469" s="133"/>
      <c r="AB1469" s="133"/>
      <c r="AC1469" s="133"/>
      <c r="AD1469" s="133"/>
      <c r="AE1469" s="133"/>
      <c r="AF1469" s="133"/>
      <c r="AG1469" s="133"/>
      <c r="AH1469" s="133"/>
      <c r="AI1469" s="133"/>
      <c r="AJ1469" s="133"/>
      <c r="AK1469" s="133"/>
      <c r="AL1469" s="133"/>
      <c r="AM1469" s="133"/>
      <c r="AN1469" s="133"/>
      <c r="AO1469" s="133"/>
      <c r="AP1469" s="133"/>
      <c r="AQ1469" s="133"/>
      <c r="AR1469" s="133"/>
      <c r="AS1469" s="133"/>
    </row>
    <row r="1470" spans="1:45" s="48" customFormat="1">
      <c r="A1470" s="37" t="s">
        <v>4631</v>
      </c>
      <c r="B1470" s="38" t="s">
        <v>4632</v>
      </c>
      <c r="C1470" s="39">
        <v>76</v>
      </c>
      <c r="D1470" s="50" t="s">
        <v>4633</v>
      </c>
      <c r="E1470" s="127">
        <v>3939</v>
      </c>
      <c r="F1470" s="28">
        <v>3149</v>
      </c>
      <c r="G1470" s="133"/>
      <c r="H1470" s="133"/>
      <c r="I1470" s="133"/>
      <c r="J1470" s="133"/>
      <c r="K1470" s="133"/>
      <c r="L1470" s="133"/>
      <c r="M1470" s="133"/>
      <c r="N1470" s="133"/>
      <c r="O1470" s="133"/>
      <c r="P1470" s="133"/>
      <c r="Q1470" s="133"/>
      <c r="R1470" s="133"/>
      <c r="S1470" s="133"/>
      <c r="T1470" s="133"/>
      <c r="U1470" s="133"/>
      <c r="V1470" s="133"/>
      <c r="W1470" s="133"/>
      <c r="X1470" s="133"/>
      <c r="Y1470" s="133"/>
      <c r="Z1470" s="133"/>
      <c r="AA1470" s="133"/>
      <c r="AB1470" s="133"/>
      <c r="AC1470" s="133"/>
      <c r="AD1470" s="133"/>
      <c r="AE1470" s="133"/>
      <c r="AF1470" s="133"/>
      <c r="AG1470" s="133"/>
      <c r="AH1470" s="133"/>
      <c r="AI1470" s="133"/>
      <c r="AJ1470" s="133"/>
      <c r="AK1470" s="133"/>
      <c r="AL1470" s="133"/>
      <c r="AM1470" s="133"/>
      <c r="AN1470" s="133"/>
      <c r="AO1470" s="133"/>
      <c r="AP1470" s="133"/>
      <c r="AQ1470" s="133"/>
      <c r="AR1470" s="133"/>
      <c r="AS1470" s="133"/>
    </row>
    <row r="1471" spans="1:45" s="48" customFormat="1">
      <c r="A1471" s="37" t="s">
        <v>4634</v>
      </c>
      <c r="B1471" s="38" t="s">
        <v>4635</v>
      </c>
      <c r="C1471" s="39">
        <v>76</v>
      </c>
      <c r="D1471" s="50" t="s">
        <v>4636</v>
      </c>
      <c r="E1471" s="127">
        <v>3939</v>
      </c>
      <c r="F1471" s="28">
        <v>3149</v>
      </c>
      <c r="G1471" s="133"/>
      <c r="H1471" s="133"/>
      <c r="I1471" s="133"/>
      <c r="J1471" s="133"/>
      <c r="K1471" s="133"/>
      <c r="L1471" s="133"/>
      <c r="M1471" s="133"/>
      <c r="N1471" s="133"/>
      <c r="O1471" s="133"/>
      <c r="P1471" s="133"/>
      <c r="Q1471" s="133"/>
      <c r="R1471" s="133"/>
      <c r="S1471" s="133"/>
      <c r="T1471" s="133"/>
      <c r="U1471" s="133"/>
      <c r="V1471" s="133"/>
      <c r="W1471" s="133"/>
      <c r="X1471" s="133"/>
      <c r="Y1471" s="133"/>
      <c r="Z1471" s="133"/>
      <c r="AA1471" s="133"/>
      <c r="AB1471" s="133"/>
      <c r="AC1471" s="133"/>
      <c r="AD1471" s="133"/>
      <c r="AE1471" s="133"/>
      <c r="AF1471" s="133"/>
      <c r="AG1471" s="133"/>
      <c r="AH1471" s="133"/>
      <c r="AI1471" s="133"/>
      <c r="AJ1471" s="133"/>
      <c r="AK1471" s="133"/>
      <c r="AL1471" s="133"/>
      <c r="AM1471" s="133"/>
      <c r="AN1471" s="133"/>
      <c r="AO1471" s="133"/>
      <c r="AP1471" s="133"/>
      <c r="AQ1471" s="133"/>
      <c r="AR1471" s="133"/>
      <c r="AS1471" s="133"/>
    </row>
    <row r="1472" spans="1:45" s="48" customFormat="1">
      <c r="A1472" s="37" t="s">
        <v>4637</v>
      </c>
      <c r="B1472" s="38" t="s">
        <v>4638</v>
      </c>
      <c r="C1472" s="39">
        <v>76</v>
      </c>
      <c r="D1472" s="50" t="s">
        <v>4639</v>
      </c>
      <c r="E1472" s="127">
        <v>3939</v>
      </c>
      <c r="F1472" s="28">
        <v>3149</v>
      </c>
      <c r="G1472" s="133"/>
      <c r="H1472" s="133"/>
      <c r="I1472" s="133"/>
      <c r="J1472" s="133"/>
      <c r="K1472" s="133"/>
      <c r="L1472" s="133"/>
      <c r="M1472" s="133"/>
      <c r="N1472" s="133"/>
      <c r="O1472" s="133"/>
      <c r="P1472" s="133"/>
      <c r="Q1472" s="133"/>
      <c r="R1472" s="133"/>
      <c r="S1472" s="133"/>
      <c r="T1472" s="133"/>
      <c r="U1472" s="133"/>
      <c r="V1472" s="133"/>
      <c r="W1472" s="133"/>
      <c r="X1472" s="133"/>
      <c r="Y1472" s="133"/>
      <c r="Z1472" s="133"/>
      <c r="AA1472" s="133"/>
      <c r="AB1472" s="133"/>
      <c r="AC1472" s="133"/>
      <c r="AD1472" s="133"/>
      <c r="AE1472" s="133"/>
      <c r="AF1472" s="133"/>
      <c r="AG1472" s="133"/>
      <c r="AH1472" s="133"/>
      <c r="AI1472" s="133"/>
      <c r="AJ1472" s="133"/>
      <c r="AK1472" s="133"/>
      <c r="AL1472" s="133"/>
      <c r="AM1472" s="133"/>
      <c r="AN1472" s="133"/>
      <c r="AO1472" s="133"/>
      <c r="AP1472" s="133"/>
      <c r="AQ1472" s="133"/>
      <c r="AR1472" s="133"/>
      <c r="AS1472" s="133"/>
    </row>
    <row r="1473" spans="1:45" s="48" customFormat="1">
      <c r="A1473" s="37" t="s">
        <v>4640</v>
      </c>
      <c r="B1473" s="38" t="s">
        <v>4641</v>
      </c>
      <c r="C1473" s="39">
        <v>76</v>
      </c>
      <c r="D1473" s="50" t="s">
        <v>4642</v>
      </c>
      <c r="E1473" s="127">
        <v>3939</v>
      </c>
      <c r="F1473" s="28">
        <v>3149</v>
      </c>
      <c r="G1473" s="133"/>
      <c r="H1473" s="133"/>
      <c r="I1473" s="133"/>
      <c r="J1473" s="133"/>
      <c r="K1473" s="133"/>
      <c r="L1473" s="133"/>
      <c r="M1473" s="133"/>
      <c r="N1473" s="133"/>
      <c r="O1473" s="133"/>
      <c r="P1473" s="133"/>
      <c r="Q1473" s="133"/>
      <c r="R1473" s="133"/>
      <c r="S1473" s="133"/>
      <c r="T1473" s="133"/>
      <c r="U1473" s="133"/>
      <c r="V1473" s="133"/>
      <c r="W1473" s="133"/>
      <c r="X1473" s="133"/>
      <c r="Y1473" s="133"/>
      <c r="Z1473" s="133"/>
      <c r="AA1473" s="133"/>
      <c r="AB1473" s="133"/>
      <c r="AC1473" s="133"/>
      <c r="AD1473" s="133"/>
      <c r="AE1473" s="133"/>
      <c r="AF1473" s="133"/>
      <c r="AG1473" s="133"/>
      <c r="AH1473" s="133"/>
      <c r="AI1473" s="133"/>
      <c r="AJ1473" s="133"/>
      <c r="AK1473" s="133"/>
      <c r="AL1473" s="133"/>
      <c r="AM1473" s="133"/>
      <c r="AN1473" s="133"/>
      <c r="AO1473" s="133"/>
      <c r="AP1473" s="133"/>
      <c r="AQ1473" s="133"/>
      <c r="AR1473" s="133"/>
      <c r="AS1473" s="133"/>
    </row>
    <row r="1474" spans="1:45" s="48" customFormat="1">
      <c r="A1474" s="37" t="s">
        <v>4643</v>
      </c>
      <c r="B1474" s="38" t="s">
        <v>4644</v>
      </c>
      <c r="C1474" s="39">
        <v>76</v>
      </c>
      <c r="D1474" s="50" t="s">
        <v>4645</v>
      </c>
      <c r="E1474" s="127">
        <v>3939</v>
      </c>
      <c r="F1474" s="28">
        <v>3149</v>
      </c>
      <c r="G1474" s="133"/>
      <c r="H1474" s="133"/>
      <c r="I1474" s="133"/>
      <c r="J1474" s="133"/>
      <c r="K1474" s="133"/>
      <c r="L1474" s="133"/>
      <c r="M1474" s="133"/>
      <c r="N1474" s="133"/>
      <c r="O1474" s="133"/>
      <c r="P1474" s="133"/>
      <c r="Q1474" s="133"/>
      <c r="R1474" s="133"/>
      <c r="S1474" s="133"/>
      <c r="T1474" s="133"/>
      <c r="U1474" s="133"/>
      <c r="V1474" s="133"/>
      <c r="W1474" s="133"/>
      <c r="X1474" s="133"/>
      <c r="Y1474" s="133"/>
      <c r="Z1474" s="133"/>
      <c r="AA1474" s="133"/>
      <c r="AB1474" s="133"/>
      <c r="AC1474" s="133"/>
      <c r="AD1474" s="133"/>
      <c r="AE1474" s="133"/>
      <c r="AF1474" s="133"/>
      <c r="AG1474" s="133"/>
      <c r="AH1474" s="133"/>
      <c r="AI1474" s="133"/>
      <c r="AJ1474" s="133"/>
      <c r="AK1474" s="133"/>
      <c r="AL1474" s="133"/>
      <c r="AM1474" s="133"/>
      <c r="AN1474" s="133"/>
      <c r="AO1474" s="133"/>
      <c r="AP1474" s="133"/>
      <c r="AQ1474" s="133"/>
      <c r="AR1474" s="133"/>
      <c r="AS1474" s="133"/>
    </row>
    <row r="1475" spans="1:45" s="48" customFormat="1">
      <c r="A1475" s="37" t="s">
        <v>4646</v>
      </c>
      <c r="B1475" s="38" t="s">
        <v>4647</v>
      </c>
      <c r="C1475" s="39">
        <v>68</v>
      </c>
      <c r="D1475" s="50" t="s">
        <v>4648</v>
      </c>
      <c r="E1475" s="127">
        <v>3939</v>
      </c>
      <c r="F1475" s="28">
        <v>3149</v>
      </c>
      <c r="G1475" s="133"/>
      <c r="H1475" s="133"/>
      <c r="I1475" s="133"/>
      <c r="J1475" s="133"/>
      <c r="K1475" s="133"/>
      <c r="L1475" s="133"/>
      <c r="M1475" s="133"/>
      <c r="N1475" s="133"/>
      <c r="O1475" s="133"/>
      <c r="P1475" s="133"/>
      <c r="Q1475" s="133"/>
      <c r="R1475" s="133"/>
      <c r="S1475" s="133"/>
      <c r="T1475" s="133"/>
      <c r="U1475" s="133"/>
      <c r="V1475" s="133"/>
      <c r="W1475" s="133"/>
      <c r="X1475" s="133"/>
      <c r="Y1475" s="133"/>
      <c r="Z1475" s="133"/>
      <c r="AA1475" s="133"/>
      <c r="AB1475" s="133"/>
      <c r="AC1475" s="133"/>
      <c r="AD1475" s="133"/>
      <c r="AE1475" s="133"/>
      <c r="AF1475" s="133"/>
      <c r="AG1475" s="133"/>
      <c r="AH1475" s="133"/>
      <c r="AI1475" s="133"/>
      <c r="AJ1475" s="133"/>
      <c r="AK1475" s="133"/>
      <c r="AL1475" s="133"/>
      <c r="AM1475" s="133"/>
      <c r="AN1475" s="133"/>
      <c r="AO1475" s="133"/>
      <c r="AP1475" s="133"/>
      <c r="AQ1475" s="133"/>
      <c r="AR1475" s="133"/>
      <c r="AS1475" s="133"/>
    </row>
    <row r="1476" spans="1:45" s="48" customFormat="1">
      <c r="A1476" s="37" t="s">
        <v>4649</v>
      </c>
      <c r="B1476" s="38" t="s">
        <v>4650</v>
      </c>
      <c r="C1476" s="39">
        <v>52</v>
      </c>
      <c r="D1476" s="50" t="s">
        <v>4651</v>
      </c>
      <c r="E1476" s="127">
        <v>3939</v>
      </c>
      <c r="F1476" s="28">
        <v>3149</v>
      </c>
      <c r="G1476" s="133"/>
      <c r="H1476" s="133"/>
      <c r="I1476" s="133"/>
      <c r="J1476" s="133"/>
      <c r="K1476" s="133"/>
      <c r="L1476" s="133"/>
      <c r="M1476" s="133"/>
      <c r="N1476" s="133"/>
      <c r="O1476" s="133"/>
      <c r="P1476" s="133"/>
      <c r="Q1476" s="133"/>
      <c r="R1476" s="133"/>
      <c r="S1476" s="133"/>
      <c r="T1476" s="133"/>
      <c r="U1476" s="133"/>
      <c r="V1476" s="133"/>
      <c r="W1476" s="133"/>
      <c r="X1476" s="133"/>
      <c r="Y1476" s="133"/>
      <c r="Z1476" s="133"/>
      <c r="AA1476" s="133"/>
      <c r="AB1476" s="133"/>
      <c r="AC1476" s="133"/>
      <c r="AD1476" s="133"/>
      <c r="AE1476" s="133"/>
      <c r="AF1476" s="133"/>
      <c r="AG1476" s="133"/>
      <c r="AH1476" s="133"/>
      <c r="AI1476" s="133"/>
      <c r="AJ1476" s="133"/>
      <c r="AK1476" s="133"/>
      <c r="AL1476" s="133"/>
      <c r="AM1476" s="133"/>
      <c r="AN1476" s="133"/>
      <c r="AO1476" s="133"/>
      <c r="AP1476" s="133"/>
      <c r="AQ1476" s="133"/>
      <c r="AR1476" s="133"/>
      <c r="AS1476" s="133"/>
    </row>
    <row r="1477" spans="1:45" s="48" customFormat="1">
      <c r="A1477" s="37" t="s">
        <v>4652</v>
      </c>
      <c r="B1477" s="38" t="s">
        <v>4653</v>
      </c>
      <c r="C1477" s="39">
        <v>44</v>
      </c>
      <c r="D1477" s="50" t="s">
        <v>4654</v>
      </c>
      <c r="E1477" s="127">
        <v>3939</v>
      </c>
      <c r="F1477" s="28">
        <v>3149</v>
      </c>
      <c r="G1477" s="133"/>
      <c r="H1477" s="133"/>
      <c r="I1477" s="133"/>
      <c r="J1477" s="133"/>
      <c r="K1477" s="133"/>
      <c r="L1477" s="133"/>
      <c r="M1477" s="133"/>
      <c r="N1477" s="133"/>
      <c r="O1477" s="133"/>
      <c r="P1477" s="133"/>
      <c r="Q1477" s="133"/>
      <c r="R1477" s="133"/>
      <c r="S1477" s="133"/>
      <c r="T1477" s="133"/>
      <c r="U1477" s="133"/>
      <c r="V1477" s="133"/>
      <c r="W1477" s="133"/>
      <c r="X1477" s="133"/>
      <c r="Y1477" s="133"/>
      <c r="Z1477" s="133"/>
      <c r="AA1477" s="133"/>
      <c r="AB1477" s="133"/>
      <c r="AC1477" s="133"/>
      <c r="AD1477" s="133"/>
      <c r="AE1477" s="133"/>
      <c r="AF1477" s="133"/>
      <c r="AG1477" s="133"/>
      <c r="AH1477" s="133"/>
      <c r="AI1477" s="133"/>
      <c r="AJ1477" s="133"/>
      <c r="AK1477" s="133"/>
      <c r="AL1477" s="133"/>
      <c r="AM1477" s="133"/>
      <c r="AN1477" s="133"/>
      <c r="AO1477" s="133"/>
      <c r="AP1477" s="133"/>
      <c r="AQ1477" s="133"/>
      <c r="AR1477" s="133"/>
      <c r="AS1477" s="133"/>
    </row>
    <row r="1478" spans="1:45" s="48" customFormat="1">
      <c r="A1478" s="37" t="s">
        <v>4655</v>
      </c>
      <c r="B1478" s="38" t="s">
        <v>4656</v>
      </c>
      <c r="C1478" s="39">
        <v>36</v>
      </c>
      <c r="D1478" s="50" t="s">
        <v>4657</v>
      </c>
      <c r="E1478" s="127">
        <v>3939</v>
      </c>
      <c r="F1478" s="28">
        <v>3149</v>
      </c>
      <c r="G1478" s="133"/>
      <c r="H1478" s="133"/>
      <c r="I1478" s="133"/>
      <c r="J1478" s="133"/>
      <c r="K1478" s="133"/>
      <c r="L1478" s="133"/>
      <c r="M1478" s="133"/>
      <c r="N1478" s="133"/>
      <c r="O1478" s="133"/>
      <c r="P1478" s="133"/>
      <c r="Q1478" s="133"/>
      <c r="R1478" s="133"/>
      <c r="S1478" s="133"/>
      <c r="T1478" s="133"/>
      <c r="U1478" s="133"/>
      <c r="V1478" s="133"/>
      <c r="W1478" s="133"/>
      <c r="X1478" s="133"/>
      <c r="Y1478" s="133"/>
      <c r="Z1478" s="133"/>
      <c r="AA1478" s="133"/>
      <c r="AB1478" s="133"/>
      <c r="AC1478" s="133"/>
      <c r="AD1478" s="133"/>
      <c r="AE1478" s="133"/>
      <c r="AF1478" s="133"/>
      <c r="AG1478" s="133"/>
      <c r="AH1478" s="133"/>
      <c r="AI1478" s="133"/>
      <c r="AJ1478" s="133"/>
      <c r="AK1478" s="133"/>
      <c r="AL1478" s="133"/>
      <c r="AM1478" s="133"/>
      <c r="AN1478" s="133"/>
      <c r="AO1478" s="133"/>
      <c r="AP1478" s="133"/>
      <c r="AQ1478" s="133"/>
      <c r="AR1478" s="133"/>
      <c r="AS1478" s="133"/>
    </row>
    <row r="1479" spans="1:45" s="48" customFormat="1">
      <c r="A1479" s="37" t="s">
        <v>4658</v>
      </c>
      <c r="B1479" s="38" t="s">
        <v>4659</v>
      </c>
      <c r="C1479" s="39">
        <v>76</v>
      </c>
      <c r="D1479" s="50" t="s">
        <v>4660</v>
      </c>
      <c r="E1479" s="127">
        <v>3939</v>
      </c>
      <c r="F1479" s="28">
        <v>3149</v>
      </c>
      <c r="G1479" s="133"/>
      <c r="H1479" s="133"/>
      <c r="I1479" s="133"/>
      <c r="J1479" s="133"/>
      <c r="K1479" s="133"/>
      <c r="L1479" s="133"/>
      <c r="M1479" s="133"/>
      <c r="N1479" s="133"/>
      <c r="O1479" s="133"/>
      <c r="P1479" s="133"/>
      <c r="Q1479" s="133"/>
      <c r="R1479" s="133"/>
      <c r="S1479" s="133"/>
      <c r="T1479" s="133"/>
      <c r="U1479" s="133"/>
      <c r="V1479" s="133"/>
      <c r="W1479" s="133"/>
      <c r="X1479" s="133"/>
      <c r="Y1479" s="133"/>
      <c r="Z1479" s="133"/>
      <c r="AA1479" s="133"/>
      <c r="AB1479" s="133"/>
      <c r="AC1479" s="133"/>
      <c r="AD1479" s="133"/>
      <c r="AE1479" s="133"/>
      <c r="AF1479" s="133"/>
      <c r="AG1479" s="133"/>
      <c r="AH1479" s="133"/>
      <c r="AI1479" s="133"/>
      <c r="AJ1479" s="133"/>
      <c r="AK1479" s="133"/>
      <c r="AL1479" s="133"/>
      <c r="AM1479" s="133"/>
      <c r="AN1479" s="133"/>
      <c r="AO1479" s="133"/>
      <c r="AP1479" s="133"/>
      <c r="AQ1479" s="133"/>
      <c r="AR1479" s="133"/>
      <c r="AS1479" s="133"/>
    </row>
    <row r="1480" spans="1:45" s="48" customFormat="1">
      <c r="A1480" s="37" t="s">
        <v>4661</v>
      </c>
      <c r="B1480" s="38" t="s">
        <v>4662</v>
      </c>
      <c r="C1480" s="39">
        <v>76</v>
      </c>
      <c r="D1480" s="50" t="s">
        <v>4663</v>
      </c>
      <c r="E1480" s="127">
        <v>3939</v>
      </c>
      <c r="F1480" s="28">
        <v>3149</v>
      </c>
      <c r="G1480" s="133"/>
      <c r="H1480" s="133"/>
      <c r="I1480" s="133"/>
      <c r="J1480" s="133"/>
      <c r="K1480" s="133"/>
      <c r="L1480" s="133"/>
      <c r="M1480" s="133"/>
      <c r="N1480" s="133"/>
      <c r="O1480" s="133"/>
      <c r="P1480" s="133"/>
      <c r="Q1480" s="133"/>
      <c r="R1480" s="133"/>
      <c r="S1480" s="133"/>
      <c r="T1480" s="133"/>
      <c r="U1480" s="133"/>
      <c r="V1480" s="133"/>
      <c r="W1480" s="133"/>
      <c r="X1480" s="133"/>
      <c r="Y1480" s="133"/>
      <c r="Z1480" s="133"/>
      <c r="AA1480" s="133"/>
      <c r="AB1480" s="133"/>
      <c r="AC1480" s="133"/>
      <c r="AD1480" s="133"/>
      <c r="AE1480" s="133"/>
      <c r="AF1480" s="133"/>
      <c r="AG1480" s="133"/>
      <c r="AH1480" s="133"/>
      <c r="AI1480" s="133"/>
      <c r="AJ1480" s="133"/>
      <c r="AK1480" s="133"/>
      <c r="AL1480" s="133"/>
      <c r="AM1480" s="133"/>
      <c r="AN1480" s="133"/>
      <c r="AO1480" s="133"/>
      <c r="AP1480" s="133"/>
      <c r="AQ1480" s="133"/>
      <c r="AR1480" s="133"/>
      <c r="AS1480" s="133"/>
    </row>
    <row r="1481" spans="1:45" s="48" customFormat="1">
      <c r="A1481" s="37" t="s">
        <v>4664</v>
      </c>
      <c r="B1481" s="38" t="s">
        <v>4665</v>
      </c>
      <c r="C1481" s="39">
        <v>76</v>
      </c>
      <c r="D1481" s="50" t="s">
        <v>4666</v>
      </c>
      <c r="E1481" s="127">
        <v>3939</v>
      </c>
      <c r="F1481" s="28">
        <v>3149</v>
      </c>
      <c r="G1481" s="133"/>
      <c r="H1481" s="133"/>
      <c r="I1481" s="133"/>
      <c r="J1481" s="133"/>
      <c r="K1481" s="133"/>
      <c r="L1481" s="133"/>
      <c r="M1481" s="133"/>
      <c r="N1481" s="133"/>
      <c r="O1481" s="133"/>
      <c r="P1481" s="133"/>
      <c r="Q1481" s="133"/>
      <c r="R1481" s="133"/>
      <c r="S1481" s="133"/>
      <c r="T1481" s="133"/>
      <c r="U1481" s="133"/>
      <c r="V1481" s="133"/>
      <c r="W1481" s="133"/>
      <c r="X1481" s="133"/>
      <c r="Y1481" s="133"/>
      <c r="Z1481" s="133"/>
      <c r="AA1481" s="133"/>
      <c r="AB1481" s="133"/>
      <c r="AC1481" s="133"/>
      <c r="AD1481" s="133"/>
      <c r="AE1481" s="133"/>
      <c r="AF1481" s="133"/>
      <c r="AG1481" s="133"/>
      <c r="AH1481" s="133"/>
      <c r="AI1481" s="133"/>
      <c r="AJ1481" s="133"/>
      <c r="AK1481" s="133"/>
      <c r="AL1481" s="133"/>
      <c r="AM1481" s="133"/>
      <c r="AN1481" s="133"/>
      <c r="AO1481" s="133"/>
      <c r="AP1481" s="133"/>
      <c r="AQ1481" s="133"/>
      <c r="AR1481" s="133"/>
      <c r="AS1481" s="133"/>
    </row>
    <row r="1482" spans="1:45" s="46" customFormat="1" ht="12.75" customHeight="1">
      <c r="A1482" s="37" t="s">
        <v>4667</v>
      </c>
      <c r="B1482" s="38" t="s">
        <v>4668</v>
      </c>
      <c r="C1482" s="39">
        <v>88</v>
      </c>
      <c r="D1482" s="39">
        <v>800284015895</v>
      </c>
      <c r="E1482" s="127">
        <v>3009</v>
      </c>
      <c r="F1482" s="28">
        <v>2409</v>
      </c>
      <c r="G1482" s="131"/>
      <c r="H1482" s="131"/>
      <c r="I1482" s="131"/>
      <c r="J1482" s="131"/>
      <c r="K1482" s="131"/>
      <c r="L1482" s="131"/>
      <c r="M1482" s="131"/>
      <c r="N1482" s="131"/>
      <c r="O1482" s="131"/>
      <c r="P1482" s="131"/>
      <c r="Q1482" s="131"/>
      <c r="R1482" s="131"/>
      <c r="S1482" s="131"/>
      <c r="T1482" s="131"/>
      <c r="U1482" s="131"/>
      <c r="V1482" s="131"/>
      <c r="W1482" s="131"/>
      <c r="X1482" s="131"/>
      <c r="Y1482" s="131"/>
      <c r="Z1482" s="131"/>
      <c r="AA1482" s="131"/>
      <c r="AB1482" s="131"/>
      <c r="AC1482" s="131"/>
      <c r="AD1482" s="131"/>
      <c r="AE1482" s="131"/>
      <c r="AF1482" s="131"/>
      <c r="AG1482" s="131"/>
      <c r="AH1482" s="131"/>
      <c r="AI1482" s="131"/>
      <c r="AJ1482" s="131"/>
      <c r="AK1482" s="131"/>
      <c r="AL1482" s="131"/>
      <c r="AM1482" s="131"/>
      <c r="AN1482" s="131"/>
      <c r="AO1482" s="131"/>
      <c r="AP1482" s="131"/>
      <c r="AQ1482" s="131"/>
      <c r="AR1482" s="131"/>
      <c r="AS1482" s="131"/>
    </row>
    <row r="1483" spans="1:45" s="46" customFormat="1" ht="12.75" customHeight="1">
      <c r="A1483" s="37" t="s">
        <v>4669</v>
      </c>
      <c r="B1483" s="38" t="s">
        <v>4668</v>
      </c>
      <c r="C1483" s="39">
        <v>88</v>
      </c>
      <c r="D1483" s="28" t="s">
        <v>4670</v>
      </c>
      <c r="E1483" s="127">
        <v>3059</v>
      </c>
      <c r="F1483" s="28">
        <v>2449</v>
      </c>
      <c r="G1483" s="131"/>
      <c r="H1483" s="131"/>
      <c r="I1483" s="131"/>
      <c r="J1483" s="131"/>
      <c r="K1483" s="131"/>
      <c r="L1483" s="131"/>
      <c r="M1483" s="131"/>
      <c r="N1483" s="131"/>
      <c r="O1483" s="131"/>
      <c r="P1483" s="131"/>
      <c r="Q1483" s="131"/>
      <c r="R1483" s="131"/>
      <c r="S1483" s="131"/>
      <c r="T1483" s="131"/>
      <c r="U1483" s="131"/>
      <c r="V1483" s="131"/>
      <c r="W1483" s="131"/>
      <c r="X1483" s="131"/>
      <c r="Y1483" s="131"/>
      <c r="Z1483" s="131"/>
      <c r="AA1483" s="131"/>
      <c r="AB1483" s="131"/>
      <c r="AC1483" s="131"/>
      <c r="AD1483" s="131"/>
      <c r="AE1483" s="131"/>
      <c r="AF1483" s="131"/>
      <c r="AG1483" s="131"/>
      <c r="AH1483" s="131"/>
      <c r="AI1483" s="131"/>
      <c r="AJ1483" s="131"/>
      <c r="AK1483" s="131"/>
      <c r="AL1483" s="131"/>
      <c r="AM1483" s="131"/>
      <c r="AN1483" s="131"/>
      <c r="AO1483" s="131"/>
      <c r="AP1483" s="131"/>
      <c r="AQ1483" s="131"/>
      <c r="AR1483" s="131"/>
      <c r="AS1483" s="131"/>
    </row>
    <row r="1484" spans="1:45" s="46" customFormat="1" ht="12.75" customHeight="1">
      <c r="A1484" s="37" t="s">
        <v>4671</v>
      </c>
      <c r="B1484" s="38" t="s">
        <v>4672</v>
      </c>
      <c r="C1484" s="39">
        <v>108</v>
      </c>
      <c r="D1484" s="28" t="s">
        <v>4673</v>
      </c>
      <c r="E1484" s="127">
        <v>4709</v>
      </c>
      <c r="F1484" s="28">
        <v>3769</v>
      </c>
      <c r="G1484" s="131"/>
      <c r="H1484" s="131"/>
      <c r="I1484" s="131"/>
      <c r="J1484" s="131"/>
      <c r="K1484" s="131"/>
      <c r="L1484" s="131"/>
      <c r="M1484" s="131"/>
      <c r="N1484" s="131"/>
      <c r="O1484" s="131"/>
      <c r="P1484" s="131"/>
      <c r="Q1484" s="131"/>
      <c r="R1484" s="131"/>
      <c r="S1484" s="131"/>
      <c r="T1484" s="131"/>
      <c r="U1484" s="131"/>
      <c r="V1484" s="131"/>
      <c r="W1484" s="131"/>
      <c r="X1484" s="131"/>
      <c r="Y1484" s="131"/>
      <c r="Z1484" s="131"/>
      <c r="AA1484" s="131"/>
      <c r="AB1484" s="131"/>
      <c r="AC1484" s="131"/>
      <c r="AD1484" s="131"/>
      <c r="AE1484" s="131"/>
      <c r="AF1484" s="131"/>
      <c r="AG1484" s="131"/>
      <c r="AH1484" s="131"/>
      <c r="AI1484" s="131"/>
      <c r="AJ1484" s="131"/>
      <c r="AK1484" s="131"/>
      <c r="AL1484" s="131"/>
      <c r="AM1484" s="131"/>
      <c r="AN1484" s="131"/>
      <c r="AO1484" s="131"/>
      <c r="AP1484" s="131"/>
      <c r="AQ1484" s="131"/>
      <c r="AR1484" s="131"/>
      <c r="AS1484" s="131"/>
    </row>
    <row r="1485" spans="1:45" s="46" customFormat="1" ht="12.75" customHeight="1">
      <c r="A1485" s="37" t="s">
        <v>4674</v>
      </c>
      <c r="B1485" s="38" t="s">
        <v>4675</v>
      </c>
      <c r="C1485" s="39">
        <v>108</v>
      </c>
      <c r="D1485" s="28" t="s">
        <v>4676</v>
      </c>
      <c r="E1485" s="127">
        <v>4709</v>
      </c>
      <c r="F1485" s="28">
        <v>3769</v>
      </c>
      <c r="G1485" s="131"/>
      <c r="H1485" s="131"/>
      <c r="I1485" s="131"/>
      <c r="J1485" s="131"/>
      <c r="K1485" s="131"/>
      <c r="L1485" s="131"/>
      <c r="M1485" s="131"/>
      <c r="N1485" s="131"/>
      <c r="O1485" s="131"/>
      <c r="P1485" s="131"/>
      <c r="Q1485" s="131"/>
      <c r="R1485" s="131"/>
      <c r="S1485" s="131"/>
      <c r="T1485" s="131"/>
      <c r="U1485" s="131"/>
      <c r="V1485" s="131"/>
      <c r="W1485" s="131"/>
      <c r="X1485" s="131"/>
      <c r="Y1485" s="131"/>
      <c r="Z1485" s="131"/>
      <c r="AA1485" s="131"/>
      <c r="AB1485" s="131"/>
      <c r="AC1485" s="131"/>
      <c r="AD1485" s="131"/>
      <c r="AE1485" s="131"/>
      <c r="AF1485" s="131"/>
      <c r="AG1485" s="131"/>
      <c r="AH1485" s="131"/>
      <c r="AI1485" s="131"/>
      <c r="AJ1485" s="131"/>
      <c r="AK1485" s="131"/>
      <c r="AL1485" s="131"/>
      <c r="AM1485" s="131"/>
      <c r="AN1485" s="131"/>
      <c r="AO1485" s="131"/>
      <c r="AP1485" s="131"/>
      <c r="AQ1485" s="131"/>
      <c r="AR1485" s="131"/>
      <c r="AS1485" s="131"/>
    </row>
    <row r="1486" spans="1:45" s="46" customFormat="1" ht="12.75" customHeight="1">
      <c r="A1486" s="37" t="s">
        <v>4677</v>
      </c>
      <c r="B1486" s="38" t="s">
        <v>4678</v>
      </c>
      <c r="C1486" s="39">
        <v>108</v>
      </c>
      <c r="D1486" s="28" t="s">
        <v>4679</v>
      </c>
      <c r="E1486" s="127">
        <v>4709</v>
      </c>
      <c r="F1486" s="28">
        <v>3769</v>
      </c>
      <c r="G1486" s="131"/>
      <c r="H1486" s="131"/>
      <c r="I1486" s="131"/>
      <c r="J1486" s="131"/>
      <c r="K1486" s="131"/>
      <c r="L1486" s="131"/>
      <c r="M1486" s="131"/>
      <c r="N1486" s="131"/>
      <c r="O1486" s="131"/>
      <c r="P1486" s="131"/>
      <c r="Q1486" s="131"/>
      <c r="R1486" s="131"/>
      <c r="S1486" s="131"/>
      <c r="T1486" s="131"/>
      <c r="U1486" s="131"/>
      <c r="V1486" s="131"/>
      <c r="W1486" s="131"/>
      <c r="X1486" s="131"/>
      <c r="Y1486" s="131"/>
      <c r="Z1486" s="131"/>
      <c r="AA1486" s="131"/>
      <c r="AB1486" s="131"/>
      <c r="AC1486" s="131"/>
      <c r="AD1486" s="131"/>
      <c r="AE1486" s="131"/>
      <c r="AF1486" s="131"/>
      <c r="AG1486" s="131"/>
      <c r="AH1486" s="131"/>
      <c r="AI1486" s="131"/>
      <c r="AJ1486" s="131"/>
      <c r="AK1486" s="131"/>
      <c r="AL1486" s="131"/>
      <c r="AM1486" s="131"/>
      <c r="AN1486" s="131"/>
      <c r="AO1486" s="131"/>
      <c r="AP1486" s="131"/>
      <c r="AQ1486" s="131"/>
      <c r="AR1486" s="131"/>
      <c r="AS1486" s="131"/>
    </row>
    <row r="1487" spans="1:45" s="46" customFormat="1" ht="12.75" customHeight="1">
      <c r="A1487" s="37" t="s">
        <v>4680</v>
      </c>
      <c r="B1487" s="38" t="s">
        <v>4681</v>
      </c>
      <c r="C1487" s="39">
        <v>108</v>
      </c>
      <c r="D1487" s="28" t="s">
        <v>4682</v>
      </c>
      <c r="E1487" s="127">
        <v>4709</v>
      </c>
      <c r="F1487" s="28">
        <v>3769</v>
      </c>
      <c r="G1487" s="131"/>
      <c r="H1487" s="131"/>
      <c r="I1487" s="131"/>
      <c r="J1487" s="131"/>
      <c r="K1487" s="131"/>
      <c r="L1487" s="131"/>
      <c r="M1487" s="131"/>
      <c r="N1487" s="131"/>
      <c r="O1487" s="131"/>
      <c r="P1487" s="131"/>
      <c r="Q1487" s="131"/>
      <c r="R1487" s="131"/>
      <c r="S1487" s="131"/>
      <c r="T1487" s="131"/>
      <c r="U1487" s="131"/>
      <c r="V1487" s="131"/>
      <c r="W1487" s="131"/>
      <c r="X1487" s="131"/>
      <c r="Y1487" s="131"/>
      <c r="Z1487" s="131"/>
      <c r="AA1487" s="131"/>
      <c r="AB1487" s="131"/>
      <c r="AC1487" s="131"/>
      <c r="AD1487" s="131"/>
      <c r="AE1487" s="131"/>
      <c r="AF1487" s="131"/>
      <c r="AG1487" s="131"/>
      <c r="AH1487" s="131"/>
      <c r="AI1487" s="131"/>
      <c r="AJ1487" s="131"/>
      <c r="AK1487" s="131"/>
      <c r="AL1487" s="131"/>
      <c r="AM1487" s="131"/>
      <c r="AN1487" s="131"/>
      <c r="AO1487" s="131"/>
      <c r="AP1487" s="131"/>
      <c r="AQ1487" s="131"/>
      <c r="AR1487" s="131"/>
      <c r="AS1487" s="131"/>
    </row>
    <row r="1488" spans="1:45" s="48" customFormat="1">
      <c r="A1488" s="37" t="s">
        <v>4683</v>
      </c>
      <c r="B1488" s="38" t="s">
        <v>4684</v>
      </c>
      <c r="C1488" s="39">
        <v>108</v>
      </c>
      <c r="D1488" s="50" t="s">
        <v>4685</v>
      </c>
      <c r="E1488" s="127">
        <v>4709</v>
      </c>
      <c r="F1488" s="28">
        <v>3769</v>
      </c>
      <c r="G1488" s="133"/>
      <c r="H1488" s="133"/>
      <c r="I1488" s="133"/>
      <c r="J1488" s="133"/>
      <c r="K1488" s="133"/>
      <c r="L1488" s="133"/>
      <c r="M1488" s="133"/>
      <c r="N1488" s="133"/>
      <c r="O1488" s="133"/>
      <c r="P1488" s="133"/>
      <c r="Q1488" s="133"/>
      <c r="R1488" s="133"/>
      <c r="S1488" s="133"/>
      <c r="T1488" s="133"/>
      <c r="U1488" s="133"/>
      <c r="V1488" s="133"/>
      <c r="W1488" s="133"/>
      <c r="X1488" s="133"/>
      <c r="Y1488" s="133"/>
      <c r="Z1488" s="133"/>
      <c r="AA1488" s="133"/>
      <c r="AB1488" s="133"/>
      <c r="AC1488" s="133"/>
      <c r="AD1488" s="133"/>
      <c r="AE1488" s="133"/>
      <c r="AF1488" s="133"/>
      <c r="AG1488" s="133"/>
      <c r="AH1488" s="133"/>
      <c r="AI1488" s="133"/>
      <c r="AJ1488" s="133"/>
      <c r="AK1488" s="133"/>
      <c r="AL1488" s="133"/>
      <c r="AM1488" s="133"/>
      <c r="AN1488" s="133"/>
      <c r="AO1488" s="133"/>
      <c r="AP1488" s="133"/>
      <c r="AQ1488" s="133"/>
      <c r="AR1488" s="133"/>
      <c r="AS1488" s="133"/>
    </row>
    <row r="1489" spans="1:45" s="48" customFormat="1">
      <c r="A1489" s="37" t="s">
        <v>4686</v>
      </c>
      <c r="B1489" s="38" t="s">
        <v>4687</v>
      </c>
      <c r="C1489" s="39">
        <v>108</v>
      </c>
      <c r="D1489" s="50" t="s">
        <v>4688</v>
      </c>
      <c r="E1489" s="127">
        <v>4709</v>
      </c>
      <c r="F1489" s="28">
        <v>3769</v>
      </c>
      <c r="G1489" s="133"/>
      <c r="H1489" s="133"/>
      <c r="I1489" s="133"/>
      <c r="J1489" s="133"/>
      <c r="K1489" s="133"/>
      <c r="L1489" s="133"/>
      <c r="M1489" s="133"/>
      <c r="N1489" s="133"/>
      <c r="O1489" s="133"/>
      <c r="P1489" s="133"/>
      <c r="Q1489" s="133"/>
      <c r="R1489" s="133"/>
      <c r="S1489" s="133"/>
      <c r="T1489" s="133"/>
      <c r="U1489" s="133"/>
      <c r="V1489" s="133"/>
      <c r="W1489" s="133"/>
      <c r="X1489" s="133"/>
      <c r="Y1489" s="133"/>
      <c r="Z1489" s="133"/>
      <c r="AA1489" s="133"/>
      <c r="AB1489" s="133"/>
      <c r="AC1489" s="133"/>
      <c r="AD1489" s="133"/>
      <c r="AE1489" s="133"/>
      <c r="AF1489" s="133"/>
      <c r="AG1489" s="133"/>
      <c r="AH1489" s="133"/>
      <c r="AI1489" s="133"/>
      <c r="AJ1489" s="133"/>
      <c r="AK1489" s="133"/>
      <c r="AL1489" s="133"/>
      <c r="AM1489" s="133"/>
      <c r="AN1489" s="133"/>
      <c r="AO1489" s="133"/>
      <c r="AP1489" s="133"/>
      <c r="AQ1489" s="133"/>
      <c r="AR1489" s="133"/>
      <c r="AS1489" s="133"/>
    </row>
    <row r="1490" spans="1:45" s="48" customFormat="1">
      <c r="A1490" s="37" t="s">
        <v>4689</v>
      </c>
      <c r="B1490" s="38" t="s">
        <v>4690</v>
      </c>
      <c r="C1490" s="39">
        <v>108</v>
      </c>
      <c r="D1490" s="50" t="s">
        <v>4691</v>
      </c>
      <c r="E1490" s="127">
        <v>4709</v>
      </c>
      <c r="F1490" s="28">
        <v>3769</v>
      </c>
      <c r="G1490" s="133"/>
      <c r="H1490" s="133"/>
      <c r="I1490" s="133"/>
      <c r="J1490" s="133"/>
      <c r="K1490" s="133"/>
      <c r="L1490" s="133"/>
      <c r="M1490" s="133"/>
      <c r="N1490" s="133"/>
      <c r="O1490" s="133"/>
      <c r="P1490" s="133"/>
      <c r="Q1490" s="133"/>
      <c r="R1490" s="133"/>
      <c r="S1490" s="133"/>
      <c r="T1490" s="133"/>
      <c r="U1490" s="133"/>
      <c r="V1490" s="133"/>
      <c r="W1490" s="133"/>
      <c r="X1490" s="133"/>
      <c r="Y1490" s="133"/>
      <c r="Z1490" s="133"/>
      <c r="AA1490" s="133"/>
      <c r="AB1490" s="133"/>
      <c r="AC1490" s="133"/>
      <c r="AD1490" s="133"/>
      <c r="AE1490" s="133"/>
      <c r="AF1490" s="133"/>
      <c r="AG1490" s="133"/>
      <c r="AH1490" s="133"/>
      <c r="AI1490" s="133"/>
      <c r="AJ1490" s="133"/>
      <c r="AK1490" s="133"/>
      <c r="AL1490" s="133"/>
      <c r="AM1490" s="133"/>
      <c r="AN1490" s="133"/>
      <c r="AO1490" s="133"/>
      <c r="AP1490" s="133"/>
      <c r="AQ1490" s="133"/>
      <c r="AR1490" s="133"/>
      <c r="AS1490" s="133"/>
    </row>
    <row r="1491" spans="1:45" s="48" customFormat="1">
      <c r="A1491" s="37" t="s">
        <v>4692</v>
      </c>
      <c r="B1491" s="38" t="s">
        <v>4693</v>
      </c>
      <c r="C1491" s="39">
        <v>108</v>
      </c>
      <c r="D1491" s="50" t="s">
        <v>4694</v>
      </c>
      <c r="E1491" s="127">
        <v>4709</v>
      </c>
      <c r="F1491" s="28">
        <v>3769</v>
      </c>
      <c r="G1491" s="133"/>
      <c r="H1491" s="133"/>
      <c r="I1491" s="133"/>
      <c r="J1491" s="133"/>
      <c r="K1491" s="133"/>
      <c r="L1491" s="133"/>
      <c r="M1491" s="133"/>
      <c r="N1491" s="133"/>
      <c r="O1491" s="133"/>
      <c r="P1491" s="133"/>
      <c r="Q1491" s="133"/>
      <c r="R1491" s="133"/>
      <c r="S1491" s="133"/>
      <c r="T1491" s="133"/>
      <c r="U1491" s="133"/>
      <c r="V1491" s="133"/>
      <c r="W1491" s="133"/>
      <c r="X1491" s="133"/>
      <c r="Y1491" s="133"/>
      <c r="Z1491" s="133"/>
      <c r="AA1491" s="133"/>
      <c r="AB1491" s="133"/>
      <c r="AC1491" s="133"/>
      <c r="AD1491" s="133"/>
      <c r="AE1491" s="133"/>
      <c r="AF1491" s="133"/>
      <c r="AG1491" s="133"/>
      <c r="AH1491" s="133"/>
      <c r="AI1491" s="133"/>
      <c r="AJ1491" s="133"/>
      <c r="AK1491" s="133"/>
      <c r="AL1491" s="133"/>
      <c r="AM1491" s="133"/>
      <c r="AN1491" s="133"/>
      <c r="AO1491" s="133"/>
      <c r="AP1491" s="133"/>
      <c r="AQ1491" s="133"/>
      <c r="AR1491" s="133"/>
      <c r="AS1491" s="133"/>
    </row>
    <row r="1492" spans="1:45" s="48" customFormat="1">
      <c r="A1492" s="37" t="s">
        <v>4695</v>
      </c>
      <c r="B1492" s="38" t="s">
        <v>4696</v>
      </c>
      <c r="C1492" s="39">
        <v>108</v>
      </c>
      <c r="D1492" s="50" t="s">
        <v>4697</v>
      </c>
      <c r="E1492" s="127">
        <v>4709</v>
      </c>
      <c r="F1492" s="28">
        <v>3769</v>
      </c>
      <c r="G1492" s="133"/>
      <c r="H1492" s="133"/>
      <c r="I1492" s="133"/>
      <c r="J1492" s="133"/>
      <c r="K1492" s="133"/>
      <c r="L1492" s="133"/>
      <c r="M1492" s="133"/>
      <c r="N1492" s="133"/>
      <c r="O1492" s="133"/>
      <c r="P1492" s="133"/>
      <c r="Q1492" s="133"/>
      <c r="R1492" s="133"/>
      <c r="S1492" s="133"/>
      <c r="T1492" s="133"/>
      <c r="U1492" s="133"/>
      <c r="V1492" s="133"/>
      <c r="W1492" s="133"/>
      <c r="X1492" s="133"/>
      <c r="Y1492" s="133"/>
      <c r="Z1492" s="133"/>
      <c r="AA1492" s="133"/>
      <c r="AB1492" s="133"/>
      <c r="AC1492" s="133"/>
      <c r="AD1492" s="133"/>
      <c r="AE1492" s="133"/>
      <c r="AF1492" s="133"/>
      <c r="AG1492" s="133"/>
      <c r="AH1492" s="133"/>
      <c r="AI1492" s="133"/>
      <c r="AJ1492" s="133"/>
      <c r="AK1492" s="133"/>
      <c r="AL1492" s="133"/>
      <c r="AM1492" s="133"/>
      <c r="AN1492" s="133"/>
      <c r="AO1492" s="133"/>
      <c r="AP1492" s="133"/>
      <c r="AQ1492" s="133"/>
      <c r="AR1492" s="133"/>
      <c r="AS1492" s="133"/>
    </row>
    <row r="1493" spans="1:45" s="48" customFormat="1">
      <c r="A1493" s="37" t="s">
        <v>4698</v>
      </c>
      <c r="B1493" s="38" t="s">
        <v>4699</v>
      </c>
      <c r="C1493" s="39">
        <v>108</v>
      </c>
      <c r="D1493" s="50" t="s">
        <v>4700</v>
      </c>
      <c r="E1493" s="127">
        <v>4709</v>
      </c>
      <c r="F1493" s="28">
        <v>3769</v>
      </c>
      <c r="G1493" s="133"/>
      <c r="H1493" s="133"/>
      <c r="I1493" s="133"/>
      <c r="J1493" s="133"/>
      <c r="K1493" s="133"/>
      <c r="L1493" s="133"/>
      <c r="M1493" s="133"/>
      <c r="N1493" s="133"/>
      <c r="O1493" s="133"/>
      <c r="P1493" s="133"/>
      <c r="Q1493" s="133"/>
      <c r="R1493" s="133"/>
      <c r="S1493" s="133"/>
      <c r="T1493" s="133"/>
      <c r="U1493" s="133"/>
      <c r="V1493" s="133"/>
      <c r="W1493" s="133"/>
      <c r="X1493" s="133"/>
      <c r="Y1493" s="133"/>
      <c r="Z1493" s="133"/>
      <c r="AA1493" s="133"/>
      <c r="AB1493" s="133"/>
      <c r="AC1493" s="133"/>
      <c r="AD1493" s="133"/>
      <c r="AE1493" s="133"/>
      <c r="AF1493" s="133"/>
      <c r="AG1493" s="133"/>
      <c r="AH1493" s="133"/>
      <c r="AI1493" s="133"/>
      <c r="AJ1493" s="133"/>
      <c r="AK1493" s="133"/>
      <c r="AL1493" s="133"/>
      <c r="AM1493" s="133"/>
      <c r="AN1493" s="133"/>
      <c r="AO1493" s="133"/>
      <c r="AP1493" s="133"/>
      <c r="AQ1493" s="133"/>
      <c r="AR1493" s="133"/>
      <c r="AS1493" s="133"/>
    </row>
    <row r="1494" spans="1:45" s="48" customFormat="1">
      <c r="A1494" s="37" t="s">
        <v>4701</v>
      </c>
      <c r="B1494" s="38" t="s">
        <v>4702</v>
      </c>
      <c r="C1494" s="39">
        <v>108</v>
      </c>
      <c r="D1494" s="50" t="s">
        <v>4703</v>
      </c>
      <c r="E1494" s="127">
        <v>4709</v>
      </c>
      <c r="F1494" s="28">
        <v>3769</v>
      </c>
      <c r="G1494" s="133"/>
      <c r="H1494" s="133"/>
      <c r="I1494" s="133"/>
      <c r="J1494" s="133"/>
      <c r="K1494" s="133"/>
      <c r="L1494" s="133"/>
      <c r="M1494" s="133"/>
      <c r="N1494" s="133"/>
      <c r="O1494" s="133"/>
      <c r="P1494" s="133"/>
      <c r="Q1494" s="133"/>
      <c r="R1494" s="133"/>
      <c r="S1494" s="133"/>
      <c r="T1494" s="133"/>
      <c r="U1494" s="133"/>
      <c r="V1494" s="133"/>
      <c r="W1494" s="133"/>
      <c r="X1494" s="133"/>
      <c r="Y1494" s="133"/>
      <c r="Z1494" s="133"/>
      <c r="AA1494" s="133"/>
      <c r="AB1494" s="133"/>
      <c r="AC1494" s="133"/>
      <c r="AD1494" s="133"/>
      <c r="AE1494" s="133"/>
      <c r="AF1494" s="133"/>
      <c r="AG1494" s="133"/>
      <c r="AH1494" s="133"/>
      <c r="AI1494" s="133"/>
      <c r="AJ1494" s="133"/>
      <c r="AK1494" s="133"/>
      <c r="AL1494" s="133"/>
      <c r="AM1494" s="133"/>
      <c r="AN1494" s="133"/>
      <c r="AO1494" s="133"/>
      <c r="AP1494" s="133"/>
      <c r="AQ1494" s="133"/>
      <c r="AR1494" s="133"/>
      <c r="AS1494" s="133"/>
    </row>
    <row r="1495" spans="1:45" s="48" customFormat="1">
      <c r="A1495" s="37" t="s">
        <v>4704</v>
      </c>
      <c r="B1495" s="38" t="s">
        <v>4705</v>
      </c>
      <c r="C1495" s="39">
        <v>88</v>
      </c>
      <c r="D1495" s="50" t="s">
        <v>4706</v>
      </c>
      <c r="E1495" s="127">
        <v>4709</v>
      </c>
      <c r="F1495" s="28">
        <v>3769</v>
      </c>
      <c r="G1495" s="133"/>
      <c r="H1495" s="133"/>
      <c r="I1495" s="133"/>
      <c r="J1495" s="133"/>
      <c r="K1495" s="133"/>
      <c r="L1495" s="133"/>
      <c r="M1495" s="133"/>
      <c r="N1495" s="133"/>
      <c r="O1495" s="133"/>
      <c r="P1495" s="133"/>
      <c r="Q1495" s="133"/>
      <c r="R1495" s="133"/>
      <c r="S1495" s="133"/>
      <c r="T1495" s="133"/>
      <c r="U1495" s="133"/>
      <c r="V1495" s="133"/>
      <c r="W1495" s="133"/>
      <c r="X1495" s="133"/>
      <c r="Y1495" s="133"/>
      <c r="Z1495" s="133"/>
      <c r="AA1495" s="133"/>
      <c r="AB1495" s="133"/>
      <c r="AC1495" s="133"/>
      <c r="AD1495" s="133"/>
      <c r="AE1495" s="133"/>
      <c r="AF1495" s="133"/>
      <c r="AG1495" s="133"/>
      <c r="AH1495" s="133"/>
      <c r="AI1495" s="133"/>
      <c r="AJ1495" s="133"/>
      <c r="AK1495" s="133"/>
      <c r="AL1495" s="133"/>
      <c r="AM1495" s="133"/>
      <c r="AN1495" s="133"/>
      <c r="AO1495" s="133"/>
      <c r="AP1495" s="133"/>
      <c r="AQ1495" s="133"/>
      <c r="AR1495" s="133"/>
      <c r="AS1495" s="133"/>
    </row>
    <row r="1496" spans="1:45" s="48" customFormat="1">
      <c r="A1496" s="37" t="s">
        <v>4707</v>
      </c>
      <c r="B1496" s="38" t="s">
        <v>4708</v>
      </c>
      <c r="C1496" s="39">
        <v>48</v>
      </c>
      <c r="D1496" s="50" t="s">
        <v>4709</v>
      </c>
      <c r="E1496" s="127">
        <v>4709</v>
      </c>
      <c r="F1496" s="28">
        <v>3769</v>
      </c>
      <c r="G1496" s="133"/>
      <c r="H1496" s="133"/>
      <c r="I1496" s="133"/>
      <c r="J1496" s="133"/>
      <c r="K1496" s="133"/>
      <c r="L1496" s="133"/>
      <c r="M1496" s="133"/>
      <c r="N1496" s="133"/>
      <c r="O1496" s="133"/>
      <c r="P1496" s="133"/>
      <c r="Q1496" s="133"/>
      <c r="R1496" s="133"/>
      <c r="S1496" s="133"/>
      <c r="T1496" s="133"/>
      <c r="U1496" s="133"/>
      <c r="V1496" s="133"/>
      <c r="W1496" s="133"/>
      <c r="X1496" s="133"/>
      <c r="Y1496" s="133"/>
      <c r="Z1496" s="133"/>
      <c r="AA1496" s="133"/>
      <c r="AB1496" s="133"/>
      <c r="AC1496" s="133"/>
      <c r="AD1496" s="133"/>
      <c r="AE1496" s="133"/>
      <c r="AF1496" s="133"/>
      <c r="AG1496" s="133"/>
      <c r="AH1496" s="133"/>
      <c r="AI1496" s="133"/>
      <c r="AJ1496" s="133"/>
      <c r="AK1496" s="133"/>
      <c r="AL1496" s="133"/>
      <c r="AM1496" s="133"/>
      <c r="AN1496" s="133"/>
      <c r="AO1496" s="133"/>
      <c r="AP1496" s="133"/>
      <c r="AQ1496" s="133"/>
      <c r="AR1496" s="133"/>
      <c r="AS1496" s="133"/>
    </row>
    <row r="1497" spans="1:45" s="48" customFormat="1">
      <c r="A1497" s="37" t="s">
        <v>4710</v>
      </c>
      <c r="B1497" s="38" t="s">
        <v>4711</v>
      </c>
      <c r="C1497" s="39">
        <v>28</v>
      </c>
      <c r="D1497" s="50" t="s">
        <v>4712</v>
      </c>
      <c r="E1497" s="127">
        <v>4709</v>
      </c>
      <c r="F1497" s="28">
        <v>3769</v>
      </c>
      <c r="G1497" s="133"/>
      <c r="H1497" s="133"/>
      <c r="I1497" s="133"/>
      <c r="J1497" s="133"/>
      <c r="K1497" s="133"/>
      <c r="L1497" s="133"/>
      <c r="M1497" s="133"/>
      <c r="N1497" s="133"/>
      <c r="O1497" s="133"/>
      <c r="P1497" s="133"/>
      <c r="Q1497" s="133"/>
      <c r="R1497" s="133"/>
      <c r="S1497" s="133"/>
      <c r="T1497" s="133"/>
      <c r="U1497" s="133"/>
      <c r="V1497" s="133"/>
      <c r="W1497" s="133"/>
      <c r="X1497" s="133"/>
      <c r="Y1497" s="133"/>
      <c r="Z1497" s="133"/>
      <c r="AA1497" s="133"/>
      <c r="AB1497" s="133"/>
      <c r="AC1497" s="133"/>
      <c r="AD1497" s="133"/>
      <c r="AE1497" s="133"/>
      <c r="AF1497" s="133"/>
      <c r="AG1497" s="133"/>
      <c r="AH1497" s="133"/>
      <c r="AI1497" s="133"/>
      <c r="AJ1497" s="133"/>
      <c r="AK1497" s="133"/>
      <c r="AL1497" s="133"/>
      <c r="AM1497" s="133"/>
      <c r="AN1497" s="133"/>
      <c r="AO1497" s="133"/>
      <c r="AP1497" s="133"/>
      <c r="AQ1497" s="133"/>
      <c r="AR1497" s="133"/>
      <c r="AS1497" s="133"/>
    </row>
    <row r="1498" spans="1:45" s="48" customFormat="1">
      <c r="A1498" s="37" t="s">
        <v>4713</v>
      </c>
      <c r="B1498" s="38" t="s">
        <v>4714</v>
      </c>
      <c r="C1498" s="39">
        <v>8</v>
      </c>
      <c r="D1498" s="50" t="s">
        <v>4715</v>
      </c>
      <c r="E1498" s="127">
        <v>4709</v>
      </c>
      <c r="F1498" s="28">
        <v>3769</v>
      </c>
      <c r="G1498" s="133"/>
      <c r="H1498" s="133"/>
      <c r="I1498" s="133"/>
      <c r="J1498" s="133"/>
      <c r="K1498" s="133"/>
      <c r="L1498" s="133"/>
      <c r="M1498" s="133"/>
      <c r="N1498" s="133"/>
      <c r="O1498" s="133"/>
      <c r="P1498" s="133"/>
      <c r="Q1498" s="133"/>
      <c r="R1498" s="133"/>
      <c r="S1498" s="133"/>
      <c r="T1498" s="133"/>
      <c r="U1498" s="133"/>
      <c r="V1498" s="133"/>
      <c r="W1498" s="133"/>
      <c r="X1498" s="133"/>
      <c r="Y1498" s="133"/>
      <c r="Z1498" s="133"/>
      <c r="AA1498" s="133"/>
      <c r="AB1498" s="133"/>
      <c r="AC1498" s="133"/>
      <c r="AD1498" s="133"/>
      <c r="AE1498" s="133"/>
      <c r="AF1498" s="133"/>
      <c r="AG1498" s="133"/>
      <c r="AH1498" s="133"/>
      <c r="AI1498" s="133"/>
      <c r="AJ1498" s="133"/>
      <c r="AK1498" s="133"/>
      <c r="AL1498" s="133"/>
      <c r="AM1498" s="133"/>
      <c r="AN1498" s="133"/>
      <c r="AO1498" s="133"/>
      <c r="AP1498" s="133"/>
      <c r="AQ1498" s="133"/>
      <c r="AR1498" s="133"/>
      <c r="AS1498" s="133"/>
    </row>
    <row r="1499" spans="1:45" s="48" customFormat="1">
      <c r="A1499" s="37" t="s">
        <v>4716</v>
      </c>
      <c r="B1499" s="38" t="s">
        <v>4717</v>
      </c>
      <c r="C1499" s="39">
        <v>108</v>
      </c>
      <c r="D1499" s="50" t="s">
        <v>4718</v>
      </c>
      <c r="E1499" s="127">
        <v>4709</v>
      </c>
      <c r="F1499" s="28">
        <v>3769</v>
      </c>
      <c r="G1499" s="133"/>
      <c r="H1499" s="133"/>
      <c r="I1499" s="133"/>
      <c r="J1499" s="133"/>
      <c r="K1499" s="133"/>
      <c r="L1499" s="133"/>
      <c r="M1499" s="133"/>
      <c r="N1499" s="133"/>
      <c r="O1499" s="133"/>
      <c r="P1499" s="133"/>
      <c r="Q1499" s="133"/>
      <c r="R1499" s="133"/>
      <c r="S1499" s="133"/>
      <c r="T1499" s="133"/>
      <c r="U1499" s="133"/>
      <c r="V1499" s="133"/>
      <c r="W1499" s="133"/>
      <c r="X1499" s="133"/>
      <c r="Y1499" s="133"/>
      <c r="Z1499" s="133"/>
      <c r="AA1499" s="133"/>
      <c r="AB1499" s="133"/>
      <c r="AC1499" s="133"/>
      <c r="AD1499" s="133"/>
      <c r="AE1499" s="133"/>
      <c r="AF1499" s="133"/>
      <c r="AG1499" s="133"/>
      <c r="AH1499" s="133"/>
      <c r="AI1499" s="133"/>
      <c r="AJ1499" s="133"/>
      <c r="AK1499" s="133"/>
      <c r="AL1499" s="133"/>
      <c r="AM1499" s="133"/>
      <c r="AN1499" s="133"/>
      <c r="AO1499" s="133"/>
      <c r="AP1499" s="133"/>
      <c r="AQ1499" s="133"/>
      <c r="AR1499" s="133"/>
      <c r="AS1499" s="133"/>
    </row>
    <row r="1500" spans="1:45" s="48" customFormat="1">
      <c r="A1500" s="37" t="s">
        <v>4719</v>
      </c>
      <c r="B1500" s="38" t="s">
        <v>4720</v>
      </c>
      <c r="C1500" s="39">
        <v>108</v>
      </c>
      <c r="D1500" s="50" t="s">
        <v>4721</v>
      </c>
      <c r="E1500" s="127">
        <v>4709</v>
      </c>
      <c r="F1500" s="28">
        <v>3769</v>
      </c>
      <c r="G1500" s="133"/>
      <c r="H1500" s="133"/>
      <c r="I1500" s="133"/>
      <c r="J1500" s="133"/>
      <c r="K1500" s="133"/>
      <c r="L1500" s="133"/>
      <c r="M1500" s="133"/>
      <c r="N1500" s="133"/>
      <c r="O1500" s="133"/>
      <c r="P1500" s="133"/>
      <c r="Q1500" s="133"/>
      <c r="R1500" s="133"/>
      <c r="S1500" s="133"/>
      <c r="T1500" s="133"/>
      <c r="U1500" s="133"/>
      <c r="V1500" s="133"/>
      <c r="W1500" s="133"/>
      <c r="X1500" s="133"/>
      <c r="Y1500" s="133"/>
      <c r="Z1500" s="133"/>
      <c r="AA1500" s="133"/>
      <c r="AB1500" s="133"/>
      <c r="AC1500" s="133"/>
      <c r="AD1500" s="133"/>
      <c r="AE1500" s="133"/>
      <c r="AF1500" s="133"/>
      <c r="AG1500" s="133"/>
      <c r="AH1500" s="133"/>
      <c r="AI1500" s="133"/>
      <c r="AJ1500" s="133"/>
      <c r="AK1500" s="133"/>
      <c r="AL1500" s="133"/>
      <c r="AM1500" s="133"/>
      <c r="AN1500" s="133"/>
      <c r="AO1500" s="133"/>
      <c r="AP1500" s="133"/>
      <c r="AQ1500" s="133"/>
      <c r="AR1500" s="133"/>
      <c r="AS1500" s="133"/>
    </row>
    <row r="1501" spans="1:45" s="48" customFormat="1">
      <c r="A1501" s="37" t="s">
        <v>4722</v>
      </c>
      <c r="B1501" s="38" t="s">
        <v>4723</v>
      </c>
      <c r="C1501" s="39">
        <v>108</v>
      </c>
      <c r="D1501" s="50" t="s">
        <v>4724</v>
      </c>
      <c r="E1501" s="127">
        <v>4709</v>
      </c>
      <c r="F1501" s="28">
        <v>3769</v>
      </c>
      <c r="G1501" s="133"/>
      <c r="H1501" s="133"/>
      <c r="I1501" s="133"/>
      <c r="J1501" s="133"/>
      <c r="K1501" s="133"/>
      <c r="L1501" s="133"/>
      <c r="M1501" s="133"/>
      <c r="N1501" s="133"/>
      <c r="O1501" s="133"/>
      <c r="P1501" s="133"/>
      <c r="Q1501" s="133"/>
      <c r="R1501" s="133"/>
      <c r="S1501" s="133"/>
      <c r="T1501" s="133"/>
      <c r="U1501" s="133"/>
      <c r="V1501" s="133"/>
      <c r="W1501" s="133"/>
      <c r="X1501" s="133"/>
      <c r="Y1501" s="133"/>
      <c r="Z1501" s="133"/>
      <c r="AA1501" s="133"/>
      <c r="AB1501" s="133"/>
      <c r="AC1501" s="133"/>
      <c r="AD1501" s="133"/>
      <c r="AE1501" s="133"/>
      <c r="AF1501" s="133"/>
      <c r="AG1501" s="133"/>
      <c r="AH1501" s="133"/>
      <c r="AI1501" s="133"/>
      <c r="AJ1501" s="133"/>
      <c r="AK1501" s="133"/>
      <c r="AL1501" s="133"/>
      <c r="AM1501" s="133"/>
      <c r="AN1501" s="133"/>
      <c r="AO1501" s="133"/>
      <c r="AP1501" s="133"/>
      <c r="AQ1501" s="133"/>
      <c r="AR1501" s="133"/>
      <c r="AS1501" s="133"/>
    </row>
    <row r="1502" spans="1:45" s="46" customFormat="1" ht="12.6" customHeight="1">
      <c r="A1502" s="37" t="s">
        <v>4725</v>
      </c>
      <c r="B1502" s="38" t="s">
        <v>4726</v>
      </c>
      <c r="C1502" s="39">
        <v>108</v>
      </c>
      <c r="D1502" s="39">
        <v>800284015901</v>
      </c>
      <c r="E1502" s="127">
        <v>3929</v>
      </c>
      <c r="F1502" s="28">
        <v>3149</v>
      </c>
      <c r="G1502" s="131"/>
      <c r="H1502" s="131"/>
      <c r="I1502" s="131"/>
      <c r="J1502" s="131"/>
      <c r="K1502" s="131"/>
      <c r="L1502" s="131"/>
      <c r="M1502" s="131"/>
      <c r="N1502" s="131"/>
      <c r="O1502" s="131"/>
      <c r="P1502" s="131"/>
      <c r="Q1502" s="131"/>
      <c r="R1502" s="131"/>
      <c r="S1502" s="131"/>
      <c r="T1502" s="131"/>
      <c r="U1502" s="131"/>
      <c r="V1502" s="131"/>
      <c r="W1502" s="131"/>
      <c r="X1502" s="131"/>
      <c r="Y1502" s="131"/>
      <c r="Z1502" s="131"/>
      <c r="AA1502" s="131"/>
      <c r="AB1502" s="131"/>
      <c r="AC1502" s="131"/>
      <c r="AD1502" s="131"/>
      <c r="AE1502" s="131"/>
      <c r="AF1502" s="131"/>
      <c r="AG1502" s="131"/>
      <c r="AH1502" s="131"/>
      <c r="AI1502" s="131"/>
      <c r="AJ1502" s="131"/>
      <c r="AK1502" s="131"/>
      <c r="AL1502" s="131"/>
      <c r="AM1502" s="131"/>
      <c r="AN1502" s="131"/>
      <c r="AO1502" s="131"/>
      <c r="AP1502" s="131"/>
      <c r="AQ1502" s="131"/>
      <c r="AR1502" s="131"/>
      <c r="AS1502" s="131"/>
    </row>
    <row r="1503" spans="1:45" s="46" customFormat="1" ht="12.6" customHeight="1">
      <c r="A1503" s="37" t="s">
        <v>4727</v>
      </c>
      <c r="B1503" s="38" t="s">
        <v>4726</v>
      </c>
      <c r="C1503" s="39">
        <v>108</v>
      </c>
      <c r="D1503" s="28" t="s">
        <v>4728</v>
      </c>
      <c r="E1503" s="127">
        <v>3979</v>
      </c>
      <c r="F1503" s="28">
        <v>3189</v>
      </c>
      <c r="G1503" s="131"/>
      <c r="H1503" s="131"/>
      <c r="I1503" s="131"/>
      <c r="J1503" s="131"/>
      <c r="K1503" s="131"/>
      <c r="L1503" s="131"/>
      <c r="M1503" s="131"/>
      <c r="N1503" s="131"/>
      <c r="O1503" s="131"/>
      <c r="P1503" s="131"/>
      <c r="Q1503" s="131"/>
      <c r="R1503" s="131"/>
      <c r="S1503" s="131"/>
      <c r="T1503" s="131"/>
      <c r="U1503" s="131"/>
      <c r="V1503" s="131"/>
      <c r="W1503" s="131"/>
      <c r="X1503" s="131"/>
      <c r="Y1503" s="131"/>
      <c r="Z1503" s="131"/>
      <c r="AA1503" s="131"/>
      <c r="AB1503" s="131"/>
      <c r="AC1503" s="131"/>
      <c r="AD1503" s="131"/>
      <c r="AE1503" s="131"/>
      <c r="AF1503" s="131"/>
      <c r="AG1503" s="131"/>
      <c r="AH1503" s="131"/>
      <c r="AI1503" s="131"/>
      <c r="AJ1503" s="131"/>
      <c r="AK1503" s="131"/>
      <c r="AL1503" s="131"/>
      <c r="AM1503" s="131"/>
      <c r="AN1503" s="131"/>
      <c r="AO1503" s="131"/>
      <c r="AP1503" s="131"/>
      <c r="AQ1503" s="131"/>
      <c r="AR1503" s="131"/>
      <c r="AS1503" s="131"/>
    </row>
    <row r="1504" spans="1:45" s="46" customFormat="1" ht="12.75" customHeight="1">
      <c r="A1504" s="37" t="s">
        <v>4729</v>
      </c>
      <c r="B1504" s="38" t="s">
        <v>4730</v>
      </c>
      <c r="C1504" s="39">
        <v>120</v>
      </c>
      <c r="D1504" s="28" t="s">
        <v>4731</v>
      </c>
      <c r="E1504" s="127">
        <v>5829</v>
      </c>
      <c r="F1504" s="28">
        <v>4669</v>
      </c>
      <c r="G1504" s="131"/>
      <c r="H1504" s="131"/>
      <c r="I1504" s="131"/>
      <c r="J1504" s="131"/>
      <c r="K1504" s="131"/>
      <c r="L1504" s="131"/>
      <c r="M1504" s="131"/>
      <c r="N1504" s="131"/>
      <c r="O1504" s="131"/>
      <c r="P1504" s="131"/>
      <c r="Q1504" s="131"/>
      <c r="R1504" s="131"/>
      <c r="S1504" s="131"/>
      <c r="T1504" s="131"/>
      <c r="U1504" s="131"/>
      <c r="V1504" s="131"/>
      <c r="W1504" s="131"/>
      <c r="X1504" s="131"/>
      <c r="Y1504" s="131"/>
      <c r="Z1504" s="131"/>
      <c r="AA1504" s="131"/>
      <c r="AB1504" s="131"/>
      <c r="AC1504" s="131"/>
      <c r="AD1504" s="131"/>
      <c r="AE1504" s="131"/>
      <c r="AF1504" s="131"/>
      <c r="AG1504" s="131"/>
      <c r="AH1504" s="131"/>
      <c r="AI1504" s="131"/>
      <c r="AJ1504" s="131"/>
      <c r="AK1504" s="131"/>
      <c r="AL1504" s="131"/>
      <c r="AM1504" s="131"/>
      <c r="AN1504" s="131"/>
      <c r="AO1504" s="131"/>
      <c r="AP1504" s="131"/>
      <c r="AQ1504" s="131"/>
      <c r="AR1504" s="131"/>
      <c r="AS1504" s="131"/>
    </row>
    <row r="1505" spans="1:45" s="46" customFormat="1" ht="12.75" customHeight="1">
      <c r="A1505" s="37" t="s">
        <v>4732</v>
      </c>
      <c r="B1505" s="38" t="s">
        <v>4733</v>
      </c>
      <c r="C1505" s="39">
        <v>120</v>
      </c>
      <c r="D1505" s="28" t="s">
        <v>4734</v>
      </c>
      <c r="E1505" s="127">
        <v>5829</v>
      </c>
      <c r="F1505" s="28">
        <v>4669</v>
      </c>
      <c r="G1505" s="131"/>
      <c r="H1505" s="131"/>
      <c r="I1505" s="131"/>
      <c r="J1505" s="131"/>
      <c r="K1505" s="131"/>
      <c r="L1505" s="131"/>
      <c r="M1505" s="131"/>
      <c r="N1505" s="131"/>
      <c r="O1505" s="131"/>
      <c r="P1505" s="131"/>
      <c r="Q1505" s="131"/>
      <c r="R1505" s="131"/>
      <c r="S1505" s="131"/>
      <c r="T1505" s="131"/>
      <c r="U1505" s="131"/>
      <c r="V1505" s="131"/>
      <c r="W1505" s="131"/>
      <c r="X1505" s="131"/>
      <c r="Y1505" s="131"/>
      <c r="Z1505" s="131"/>
      <c r="AA1505" s="131"/>
      <c r="AB1505" s="131"/>
      <c r="AC1505" s="131"/>
      <c r="AD1505" s="131"/>
      <c r="AE1505" s="131"/>
      <c r="AF1505" s="131"/>
      <c r="AG1505" s="131"/>
      <c r="AH1505" s="131"/>
      <c r="AI1505" s="131"/>
      <c r="AJ1505" s="131"/>
      <c r="AK1505" s="131"/>
      <c r="AL1505" s="131"/>
      <c r="AM1505" s="131"/>
      <c r="AN1505" s="131"/>
      <c r="AO1505" s="131"/>
      <c r="AP1505" s="131"/>
      <c r="AQ1505" s="131"/>
      <c r="AR1505" s="131"/>
      <c r="AS1505" s="131"/>
    </row>
    <row r="1506" spans="1:45" s="46" customFormat="1" ht="12.75" customHeight="1">
      <c r="A1506" s="37" t="s">
        <v>4735</v>
      </c>
      <c r="B1506" s="38" t="s">
        <v>4736</v>
      </c>
      <c r="C1506" s="39">
        <v>120</v>
      </c>
      <c r="D1506" s="28" t="s">
        <v>4737</v>
      </c>
      <c r="E1506" s="127">
        <v>5829</v>
      </c>
      <c r="F1506" s="28">
        <v>4669</v>
      </c>
      <c r="G1506" s="131"/>
      <c r="H1506" s="131"/>
      <c r="I1506" s="131"/>
      <c r="J1506" s="131"/>
      <c r="K1506" s="131"/>
      <c r="L1506" s="131"/>
      <c r="M1506" s="131"/>
      <c r="N1506" s="131"/>
      <c r="O1506" s="131"/>
      <c r="P1506" s="131"/>
      <c r="Q1506" s="131"/>
      <c r="R1506" s="131"/>
      <c r="S1506" s="131"/>
      <c r="T1506" s="131"/>
      <c r="U1506" s="131"/>
      <c r="V1506" s="131"/>
      <c r="W1506" s="131"/>
      <c r="X1506" s="131"/>
      <c r="Y1506" s="131"/>
      <c r="Z1506" s="131"/>
      <c r="AA1506" s="131"/>
      <c r="AB1506" s="131"/>
      <c r="AC1506" s="131"/>
      <c r="AD1506" s="131"/>
      <c r="AE1506" s="131"/>
      <c r="AF1506" s="131"/>
      <c r="AG1506" s="131"/>
      <c r="AH1506" s="131"/>
      <c r="AI1506" s="131"/>
      <c r="AJ1506" s="131"/>
      <c r="AK1506" s="131"/>
      <c r="AL1506" s="131"/>
      <c r="AM1506" s="131"/>
      <c r="AN1506" s="131"/>
      <c r="AO1506" s="131"/>
      <c r="AP1506" s="131"/>
      <c r="AQ1506" s="131"/>
      <c r="AR1506" s="131"/>
      <c r="AS1506" s="131"/>
    </row>
    <row r="1507" spans="1:45" s="46" customFormat="1" ht="12.75" customHeight="1">
      <c r="A1507" s="37" t="s">
        <v>4738</v>
      </c>
      <c r="B1507" s="38" t="s">
        <v>4739</v>
      </c>
      <c r="C1507" s="39">
        <v>120</v>
      </c>
      <c r="D1507" s="28" t="s">
        <v>4740</v>
      </c>
      <c r="E1507" s="127">
        <v>5829</v>
      </c>
      <c r="F1507" s="28">
        <v>4669</v>
      </c>
      <c r="G1507" s="131"/>
      <c r="H1507" s="131"/>
      <c r="I1507" s="131"/>
      <c r="J1507" s="131"/>
      <c r="K1507" s="131"/>
      <c r="L1507" s="131"/>
      <c r="M1507" s="131"/>
      <c r="N1507" s="131"/>
      <c r="O1507" s="131"/>
      <c r="P1507" s="131"/>
      <c r="Q1507" s="131"/>
      <c r="R1507" s="131"/>
      <c r="S1507" s="131"/>
      <c r="T1507" s="131"/>
      <c r="U1507" s="131"/>
      <c r="V1507" s="131"/>
      <c r="W1507" s="131"/>
      <c r="X1507" s="131"/>
      <c r="Y1507" s="131"/>
      <c r="Z1507" s="131"/>
      <c r="AA1507" s="131"/>
      <c r="AB1507" s="131"/>
      <c r="AC1507" s="131"/>
      <c r="AD1507" s="131"/>
      <c r="AE1507" s="131"/>
      <c r="AF1507" s="131"/>
      <c r="AG1507" s="131"/>
      <c r="AH1507" s="131"/>
      <c r="AI1507" s="131"/>
      <c r="AJ1507" s="131"/>
      <c r="AK1507" s="131"/>
      <c r="AL1507" s="131"/>
      <c r="AM1507" s="131"/>
      <c r="AN1507" s="131"/>
      <c r="AO1507" s="131"/>
      <c r="AP1507" s="131"/>
      <c r="AQ1507" s="131"/>
      <c r="AR1507" s="131"/>
      <c r="AS1507" s="131"/>
    </row>
    <row r="1508" spans="1:45" s="48" customFormat="1">
      <c r="A1508" s="37" t="s">
        <v>4741</v>
      </c>
      <c r="B1508" s="38" t="s">
        <v>4742</v>
      </c>
      <c r="C1508" s="39">
        <v>120</v>
      </c>
      <c r="D1508" s="50" t="s">
        <v>4743</v>
      </c>
      <c r="E1508" s="127">
        <v>5829</v>
      </c>
      <c r="F1508" s="28">
        <v>4669</v>
      </c>
      <c r="G1508" s="133"/>
      <c r="H1508" s="133"/>
      <c r="I1508" s="133"/>
      <c r="J1508" s="133"/>
      <c r="K1508" s="133"/>
      <c r="L1508" s="133"/>
      <c r="M1508" s="133"/>
      <c r="N1508" s="133"/>
      <c r="O1508" s="133"/>
      <c r="P1508" s="133"/>
      <c r="Q1508" s="133"/>
      <c r="R1508" s="133"/>
      <c r="S1508" s="133"/>
      <c r="T1508" s="133"/>
      <c r="U1508" s="133"/>
      <c r="V1508" s="133"/>
      <c r="W1508" s="133"/>
      <c r="X1508" s="133"/>
      <c r="Y1508" s="133"/>
      <c r="Z1508" s="133"/>
      <c r="AA1508" s="133"/>
      <c r="AB1508" s="133"/>
      <c r="AC1508" s="133"/>
      <c r="AD1508" s="133"/>
      <c r="AE1508" s="133"/>
      <c r="AF1508" s="133"/>
      <c r="AG1508" s="133"/>
      <c r="AH1508" s="133"/>
      <c r="AI1508" s="133"/>
      <c r="AJ1508" s="133"/>
      <c r="AK1508" s="133"/>
      <c r="AL1508" s="133"/>
      <c r="AM1508" s="133"/>
      <c r="AN1508" s="133"/>
      <c r="AO1508" s="133"/>
      <c r="AP1508" s="133"/>
      <c r="AQ1508" s="133"/>
      <c r="AR1508" s="133"/>
      <c r="AS1508" s="133"/>
    </row>
    <row r="1509" spans="1:45" s="48" customFormat="1">
      <c r="A1509" s="37" t="s">
        <v>4744</v>
      </c>
      <c r="B1509" s="38" t="s">
        <v>4745</v>
      </c>
      <c r="C1509" s="39">
        <v>120</v>
      </c>
      <c r="D1509" s="50" t="s">
        <v>4746</v>
      </c>
      <c r="E1509" s="127">
        <v>5829</v>
      </c>
      <c r="F1509" s="28">
        <v>4669</v>
      </c>
      <c r="G1509" s="133"/>
      <c r="H1509" s="133"/>
      <c r="I1509" s="133"/>
      <c r="J1509" s="133"/>
      <c r="K1509" s="133"/>
      <c r="L1509" s="133"/>
      <c r="M1509" s="133"/>
      <c r="N1509" s="133"/>
      <c r="O1509" s="133"/>
      <c r="P1509" s="133"/>
      <c r="Q1509" s="133"/>
      <c r="R1509" s="133"/>
      <c r="S1509" s="133"/>
      <c r="T1509" s="133"/>
      <c r="U1509" s="133"/>
      <c r="V1509" s="133"/>
      <c r="W1509" s="133"/>
      <c r="X1509" s="133"/>
      <c r="Y1509" s="133"/>
      <c r="Z1509" s="133"/>
      <c r="AA1509" s="133"/>
      <c r="AB1509" s="133"/>
      <c r="AC1509" s="133"/>
      <c r="AD1509" s="133"/>
      <c r="AE1509" s="133"/>
      <c r="AF1509" s="133"/>
      <c r="AG1509" s="133"/>
      <c r="AH1509" s="133"/>
      <c r="AI1509" s="133"/>
      <c r="AJ1509" s="133"/>
      <c r="AK1509" s="133"/>
      <c r="AL1509" s="133"/>
      <c r="AM1509" s="133"/>
      <c r="AN1509" s="133"/>
      <c r="AO1509" s="133"/>
      <c r="AP1509" s="133"/>
      <c r="AQ1509" s="133"/>
      <c r="AR1509" s="133"/>
      <c r="AS1509" s="133"/>
    </row>
    <row r="1510" spans="1:45" s="48" customFormat="1">
      <c r="A1510" s="37" t="s">
        <v>4747</v>
      </c>
      <c r="B1510" s="38" t="s">
        <v>4748</v>
      </c>
      <c r="C1510" s="39">
        <v>120</v>
      </c>
      <c r="D1510" s="50" t="s">
        <v>4749</v>
      </c>
      <c r="E1510" s="127">
        <v>5829</v>
      </c>
      <c r="F1510" s="28">
        <v>4669</v>
      </c>
      <c r="G1510" s="133"/>
      <c r="H1510" s="133"/>
      <c r="I1510" s="133"/>
      <c r="J1510" s="133"/>
      <c r="K1510" s="133"/>
      <c r="L1510" s="133"/>
      <c r="M1510" s="133"/>
      <c r="N1510" s="133"/>
      <c r="O1510" s="133"/>
      <c r="P1510" s="133"/>
      <c r="Q1510" s="133"/>
      <c r="R1510" s="133"/>
      <c r="S1510" s="133"/>
      <c r="T1510" s="133"/>
      <c r="U1510" s="133"/>
      <c r="V1510" s="133"/>
      <c r="W1510" s="133"/>
      <c r="X1510" s="133"/>
      <c r="Y1510" s="133"/>
      <c r="Z1510" s="133"/>
      <c r="AA1510" s="133"/>
      <c r="AB1510" s="133"/>
      <c r="AC1510" s="133"/>
      <c r="AD1510" s="133"/>
      <c r="AE1510" s="133"/>
      <c r="AF1510" s="133"/>
      <c r="AG1510" s="133"/>
      <c r="AH1510" s="133"/>
      <c r="AI1510" s="133"/>
      <c r="AJ1510" s="133"/>
      <c r="AK1510" s="133"/>
      <c r="AL1510" s="133"/>
      <c r="AM1510" s="133"/>
      <c r="AN1510" s="133"/>
      <c r="AO1510" s="133"/>
      <c r="AP1510" s="133"/>
      <c r="AQ1510" s="133"/>
      <c r="AR1510" s="133"/>
      <c r="AS1510" s="133"/>
    </row>
    <row r="1511" spans="1:45" s="48" customFormat="1">
      <c r="A1511" s="37" t="s">
        <v>4750</v>
      </c>
      <c r="B1511" s="38" t="s">
        <v>4751</v>
      </c>
      <c r="C1511" s="39">
        <v>120</v>
      </c>
      <c r="D1511" s="50" t="s">
        <v>4752</v>
      </c>
      <c r="E1511" s="127">
        <v>5829</v>
      </c>
      <c r="F1511" s="28">
        <v>4669</v>
      </c>
      <c r="G1511" s="133"/>
      <c r="H1511" s="133"/>
      <c r="I1511" s="133"/>
      <c r="J1511" s="133"/>
      <c r="K1511" s="133"/>
      <c r="L1511" s="133"/>
      <c r="M1511" s="133"/>
      <c r="N1511" s="133"/>
      <c r="O1511" s="133"/>
      <c r="P1511" s="133"/>
      <c r="Q1511" s="133"/>
      <c r="R1511" s="133"/>
      <c r="S1511" s="133"/>
      <c r="T1511" s="133"/>
      <c r="U1511" s="133"/>
      <c r="V1511" s="133"/>
      <c r="W1511" s="133"/>
      <c r="X1511" s="133"/>
      <c r="Y1511" s="133"/>
      <c r="Z1511" s="133"/>
      <c r="AA1511" s="133"/>
      <c r="AB1511" s="133"/>
      <c r="AC1511" s="133"/>
      <c r="AD1511" s="133"/>
      <c r="AE1511" s="133"/>
      <c r="AF1511" s="133"/>
      <c r="AG1511" s="133"/>
      <c r="AH1511" s="133"/>
      <c r="AI1511" s="133"/>
      <c r="AJ1511" s="133"/>
      <c r="AK1511" s="133"/>
      <c r="AL1511" s="133"/>
      <c r="AM1511" s="133"/>
      <c r="AN1511" s="133"/>
      <c r="AO1511" s="133"/>
      <c r="AP1511" s="133"/>
      <c r="AQ1511" s="133"/>
      <c r="AR1511" s="133"/>
      <c r="AS1511" s="133"/>
    </row>
    <row r="1512" spans="1:45" s="48" customFormat="1">
      <c r="A1512" s="37" t="s">
        <v>4753</v>
      </c>
      <c r="B1512" s="38" t="s">
        <v>4754</v>
      </c>
      <c r="C1512" s="39">
        <v>120</v>
      </c>
      <c r="D1512" s="50" t="s">
        <v>4755</v>
      </c>
      <c r="E1512" s="127">
        <v>5829</v>
      </c>
      <c r="F1512" s="28">
        <v>4669</v>
      </c>
      <c r="G1512" s="133"/>
      <c r="H1512" s="133"/>
      <c r="I1512" s="133"/>
      <c r="J1512" s="133"/>
      <c r="K1512" s="133"/>
      <c r="L1512" s="133"/>
      <c r="M1512" s="133"/>
      <c r="N1512" s="133"/>
      <c r="O1512" s="133"/>
      <c r="P1512" s="133"/>
      <c r="Q1512" s="133"/>
      <c r="R1512" s="133"/>
      <c r="S1512" s="133"/>
      <c r="T1512" s="133"/>
      <c r="U1512" s="133"/>
      <c r="V1512" s="133"/>
      <c r="W1512" s="133"/>
      <c r="X1512" s="133"/>
      <c r="Y1512" s="133"/>
      <c r="Z1512" s="133"/>
      <c r="AA1512" s="133"/>
      <c r="AB1512" s="133"/>
      <c r="AC1512" s="133"/>
      <c r="AD1512" s="133"/>
      <c r="AE1512" s="133"/>
      <c r="AF1512" s="133"/>
      <c r="AG1512" s="133"/>
      <c r="AH1512" s="133"/>
      <c r="AI1512" s="133"/>
      <c r="AJ1512" s="133"/>
      <c r="AK1512" s="133"/>
      <c r="AL1512" s="133"/>
      <c r="AM1512" s="133"/>
      <c r="AN1512" s="133"/>
      <c r="AO1512" s="133"/>
      <c r="AP1512" s="133"/>
      <c r="AQ1512" s="133"/>
      <c r="AR1512" s="133"/>
      <c r="AS1512" s="133"/>
    </row>
    <row r="1513" spans="1:45" s="48" customFormat="1">
      <c r="A1513" s="37" t="s">
        <v>4756</v>
      </c>
      <c r="B1513" s="38" t="s">
        <v>4757</v>
      </c>
      <c r="C1513" s="39">
        <v>120</v>
      </c>
      <c r="D1513" s="50" t="s">
        <v>4758</v>
      </c>
      <c r="E1513" s="127">
        <v>5829</v>
      </c>
      <c r="F1513" s="28">
        <v>4669</v>
      </c>
      <c r="G1513" s="133"/>
      <c r="H1513" s="133"/>
      <c r="I1513" s="133"/>
      <c r="J1513" s="133"/>
      <c r="K1513" s="133"/>
      <c r="L1513" s="133"/>
      <c r="M1513" s="133"/>
      <c r="N1513" s="133"/>
      <c r="O1513" s="133"/>
      <c r="P1513" s="133"/>
      <c r="Q1513" s="133"/>
      <c r="R1513" s="133"/>
      <c r="S1513" s="133"/>
      <c r="T1513" s="133"/>
      <c r="U1513" s="133"/>
      <c r="V1513" s="133"/>
      <c r="W1513" s="133"/>
      <c r="X1513" s="133"/>
      <c r="Y1513" s="133"/>
      <c r="Z1513" s="133"/>
      <c r="AA1513" s="133"/>
      <c r="AB1513" s="133"/>
      <c r="AC1513" s="133"/>
      <c r="AD1513" s="133"/>
      <c r="AE1513" s="133"/>
      <c r="AF1513" s="133"/>
      <c r="AG1513" s="133"/>
      <c r="AH1513" s="133"/>
      <c r="AI1513" s="133"/>
      <c r="AJ1513" s="133"/>
      <c r="AK1513" s="133"/>
      <c r="AL1513" s="133"/>
      <c r="AM1513" s="133"/>
      <c r="AN1513" s="133"/>
      <c r="AO1513" s="133"/>
      <c r="AP1513" s="133"/>
      <c r="AQ1513" s="133"/>
      <c r="AR1513" s="133"/>
      <c r="AS1513" s="133"/>
    </row>
    <row r="1514" spans="1:45" s="48" customFormat="1">
      <c r="A1514" s="37" t="s">
        <v>4759</v>
      </c>
      <c r="B1514" s="38" t="s">
        <v>4760</v>
      </c>
      <c r="C1514" s="39">
        <v>120</v>
      </c>
      <c r="D1514" s="50" t="s">
        <v>4761</v>
      </c>
      <c r="E1514" s="127">
        <v>5829</v>
      </c>
      <c r="F1514" s="28">
        <v>4669</v>
      </c>
      <c r="G1514" s="133"/>
      <c r="H1514" s="133"/>
      <c r="I1514" s="133"/>
      <c r="J1514" s="133"/>
      <c r="K1514" s="133"/>
      <c r="L1514" s="133"/>
      <c r="M1514" s="133"/>
      <c r="N1514" s="133"/>
      <c r="O1514" s="133"/>
      <c r="P1514" s="133"/>
      <c r="Q1514" s="133"/>
      <c r="R1514" s="133"/>
      <c r="S1514" s="133"/>
      <c r="T1514" s="133"/>
      <c r="U1514" s="133"/>
      <c r="V1514" s="133"/>
      <c r="W1514" s="133"/>
      <c r="X1514" s="133"/>
      <c r="Y1514" s="133"/>
      <c r="Z1514" s="133"/>
      <c r="AA1514" s="133"/>
      <c r="AB1514" s="133"/>
      <c r="AC1514" s="133"/>
      <c r="AD1514" s="133"/>
      <c r="AE1514" s="133"/>
      <c r="AF1514" s="133"/>
      <c r="AG1514" s="133"/>
      <c r="AH1514" s="133"/>
      <c r="AI1514" s="133"/>
      <c r="AJ1514" s="133"/>
      <c r="AK1514" s="133"/>
      <c r="AL1514" s="133"/>
      <c r="AM1514" s="133"/>
      <c r="AN1514" s="133"/>
      <c r="AO1514" s="133"/>
      <c r="AP1514" s="133"/>
      <c r="AQ1514" s="133"/>
      <c r="AR1514" s="133"/>
      <c r="AS1514" s="133"/>
    </row>
    <row r="1515" spans="1:45" s="48" customFormat="1">
      <c r="A1515" s="37" t="s">
        <v>4762</v>
      </c>
      <c r="B1515" s="38" t="s">
        <v>4763</v>
      </c>
      <c r="C1515" s="39">
        <v>108</v>
      </c>
      <c r="D1515" s="50" t="s">
        <v>4764</v>
      </c>
      <c r="E1515" s="127">
        <v>5829</v>
      </c>
      <c r="F1515" s="28">
        <v>4669</v>
      </c>
      <c r="G1515" s="133"/>
      <c r="H1515" s="133"/>
      <c r="I1515" s="133"/>
      <c r="J1515" s="133"/>
      <c r="K1515" s="133"/>
      <c r="L1515" s="133"/>
      <c r="M1515" s="133"/>
      <c r="N1515" s="133"/>
      <c r="O1515" s="133"/>
      <c r="P1515" s="133"/>
      <c r="Q1515" s="133"/>
      <c r="R1515" s="133"/>
      <c r="S1515" s="133"/>
      <c r="T1515" s="133"/>
      <c r="U1515" s="133"/>
      <c r="V1515" s="133"/>
      <c r="W1515" s="133"/>
      <c r="X1515" s="133"/>
      <c r="Y1515" s="133"/>
      <c r="Z1515" s="133"/>
      <c r="AA1515" s="133"/>
      <c r="AB1515" s="133"/>
      <c r="AC1515" s="133"/>
      <c r="AD1515" s="133"/>
      <c r="AE1515" s="133"/>
      <c r="AF1515" s="133"/>
      <c r="AG1515" s="133"/>
      <c r="AH1515" s="133"/>
      <c r="AI1515" s="133"/>
      <c r="AJ1515" s="133"/>
      <c r="AK1515" s="133"/>
      <c r="AL1515" s="133"/>
      <c r="AM1515" s="133"/>
      <c r="AN1515" s="133"/>
      <c r="AO1515" s="133"/>
      <c r="AP1515" s="133"/>
      <c r="AQ1515" s="133"/>
      <c r="AR1515" s="133"/>
      <c r="AS1515" s="133"/>
    </row>
    <row r="1516" spans="1:45" s="48" customFormat="1">
      <c r="A1516" s="37" t="s">
        <v>4765</v>
      </c>
      <c r="B1516" s="38" t="s">
        <v>4766</v>
      </c>
      <c r="C1516" s="39">
        <v>84</v>
      </c>
      <c r="D1516" s="50" t="s">
        <v>4767</v>
      </c>
      <c r="E1516" s="127">
        <v>5829</v>
      </c>
      <c r="F1516" s="28">
        <v>4669</v>
      </c>
      <c r="G1516" s="133"/>
      <c r="H1516" s="133"/>
      <c r="I1516" s="133"/>
      <c r="J1516" s="133"/>
      <c r="K1516" s="133"/>
      <c r="L1516" s="133"/>
      <c r="M1516" s="133"/>
      <c r="N1516" s="133"/>
      <c r="O1516" s="133"/>
      <c r="P1516" s="133"/>
      <c r="Q1516" s="133"/>
      <c r="R1516" s="133"/>
      <c r="S1516" s="133"/>
      <c r="T1516" s="133"/>
      <c r="U1516" s="133"/>
      <c r="V1516" s="133"/>
      <c r="W1516" s="133"/>
      <c r="X1516" s="133"/>
      <c r="Y1516" s="133"/>
      <c r="Z1516" s="133"/>
      <c r="AA1516" s="133"/>
      <c r="AB1516" s="133"/>
      <c r="AC1516" s="133"/>
      <c r="AD1516" s="133"/>
      <c r="AE1516" s="133"/>
      <c r="AF1516" s="133"/>
      <c r="AG1516" s="133"/>
      <c r="AH1516" s="133"/>
      <c r="AI1516" s="133"/>
      <c r="AJ1516" s="133"/>
      <c r="AK1516" s="133"/>
      <c r="AL1516" s="133"/>
      <c r="AM1516" s="133"/>
      <c r="AN1516" s="133"/>
      <c r="AO1516" s="133"/>
      <c r="AP1516" s="133"/>
      <c r="AQ1516" s="133"/>
      <c r="AR1516" s="133"/>
      <c r="AS1516" s="133"/>
    </row>
    <row r="1517" spans="1:45" s="48" customFormat="1">
      <c r="A1517" s="37" t="s">
        <v>4768</v>
      </c>
      <c r="B1517" s="38" t="s">
        <v>4769</v>
      </c>
      <c r="C1517" s="39">
        <v>72</v>
      </c>
      <c r="D1517" s="50" t="s">
        <v>4770</v>
      </c>
      <c r="E1517" s="127">
        <v>5829</v>
      </c>
      <c r="F1517" s="28">
        <v>4669</v>
      </c>
      <c r="G1517" s="133"/>
      <c r="H1517" s="133"/>
      <c r="I1517" s="133"/>
      <c r="J1517" s="133"/>
      <c r="K1517" s="133"/>
      <c r="L1517" s="133"/>
      <c r="M1517" s="133"/>
      <c r="N1517" s="133"/>
      <c r="O1517" s="133"/>
      <c r="P1517" s="133"/>
      <c r="Q1517" s="133"/>
      <c r="R1517" s="133"/>
      <c r="S1517" s="133"/>
      <c r="T1517" s="133"/>
      <c r="U1517" s="133"/>
      <c r="V1517" s="133"/>
      <c r="W1517" s="133"/>
      <c r="X1517" s="133"/>
      <c r="Y1517" s="133"/>
      <c r="Z1517" s="133"/>
      <c r="AA1517" s="133"/>
      <c r="AB1517" s="133"/>
      <c r="AC1517" s="133"/>
      <c r="AD1517" s="133"/>
      <c r="AE1517" s="133"/>
      <c r="AF1517" s="133"/>
      <c r="AG1517" s="133"/>
      <c r="AH1517" s="133"/>
      <c r="AI1517" s="133"/>
      <c r="AJ1517" s="133"/>
      <c r="AK1517" s="133"/>
      <c r="AL1517" s="133"/>
      <c r="AM1517" s="133"/>
      <c r="AN1517" s="133"/>
      <c r="AO1517" s="133"/>
      <c r="AP1517" s="133"/>
      <c r="AQ1517" s="133"/>
      <c r="AR1517" s="133"/>
      <c r="AS1517" s="133"/>
    </row>
    <row r="1518" spans="1:45" s="48" customFormat="1">
      <c r="A1518" s="37" t="s">
        <v>4771</v>
      </c>
      <c r="B1518" s="38" t="s">
        <v>4772</v>
      </c>
      <c r="C1518" s="39">
        <v>60</v>
      </c>
      <c r="D1518" s="50" t="s">
        <v>4773</v>
      </c>
      <c r="E1518" s="127">
        <v>5829</v>
      </c>
      <c r="F1518" s="28">
        <v>4669</v>
      </c>
      <c r="G1518" s="133"/>
      <c r="H1518" s="133"/>
      <c r="I1518" s="133"/>
      <c r="J1518" s="133"/>
      <c r="K1518" s="133"/>
      <c r="L1518" s="133"/>
      <c r="M1518" s="133"/>
      <c r="N1518" s="133"/>
      <c r="O1518" s="133"/>
      <c r="P1518" s="133"/>
      <c r="Q1518" s="133"/>
      <c r="R1518" s="133"/>
      <c r="S1518" s="133"/>
      <c r="T1518" s="133"/>
      <c r="U1518" s="133"/>
      <c r="V1518" s="133"/>
      <c r="W1518" s="133"/>
      <c r="X1518" s="133"/>
      <c r="Y1518" s="133"/>
      <c r="Z1518" s="133"/>
      <c r="AA1518" s="133"/>
      <c r="AB1518" s="133"/>
      <c r="AC1518" s="133"/>
      <c r="AD1518" s="133"/>
      <c r="AE1518" s="133"/>
      <c r="AF1518" s="133"/>
      <c r="AG1518" s="133"/>
      <c r="AH1518" s="133"/>
      <c r="AI1518" s="133"/>
      <c r="AJ1518" s="133"/>
      <c r="AK1518" s="133"/>
      <c r="AL1518" s="133"/>
      <c r="AM1518" s="133"/>
      <c r="AN1518" s="133"/>
      <c r="AO1518" s="133"/>
      <c r="AP1518" s="133"/>
      <c r="AQ1518" s="133"/>
      <c r="AR1518" s="133"/>
      <c r="AS1518" s="133"/>
    </row>
    <row r="1519" spans="1:45" s="48" customFormat="1">
      <c r="A1519" s="37" t="s">
        <v>4774</v>
      </c>
      <c r="B1519" s="38" t="s">
        <v>4775</v>
      </c>
      <c r="C1519" s="39">
        <v>120</v>
      </c>
      <c r="D1519" s="50" t="s">
        <v>4776</v>
      </c>
      <c r="E1519" s="127">
        <v>5829</v>
      </c>
      <c r="F1519" s="28">
        <v>4669</v>
      </c>
      <c r="G1519" s="133"/>
      <c r="H1519" s="133"/>
      <c r="I1519" s="133"/>
      <c r="J1519" s="133"/>
      <c r="K1519" s="133"/>
      <c r="L1519" s="133"/>
      <c r="M1519" s="133"/>
      <c r="N1519" s="133"/>
      <c r="O1519" s="133"/>
      <c r="P1519" s="133"/>
      <c r="Q1519" s="133"/>
      <c r="R1519" s="133"/>
      <c r="S1519" s="133"/>
      <c r="T1519" s="133"/>
      <c r="U1519" s="133"/>
      <c r="V1519" s="133"/>
      <c r="W1519" s="133"/>
      <c r="X1519" s="133"/>
      <c r="Y1519" s="133"/>
      <c r="Z1519" s="133"/>
      <c r="AA1519" s="133"/>
      <c r="AB1519" s="133"/>
      <c r="AC1519" s="133"/>
      <c r="AD1519" s="133"/>
      <c r="AE1519" s="133"/>
      <c r="AF1519" s="133"/>
      <c r="AG1519" s="133"/>
      <c r="AH1519" s="133"/>
      <c r="AI1519" s="133"/>
      <c r="AJ1519" s="133"/>
      <c r="AK1519" s="133"/>
      <c r="AL1519" s="133"/>
      <c r="AM1519" s="133"/>
      <c r="AN1519" s="133"/>
      <c r="AO1519" s="133"/>
      <c r="AP1519" s="133"/>
      <c r="AQ1519" s="133"/>
      <c r="AR1519" s="133"/>
      <c r="AS1519" s="133"/>
    </row>
    <row r="1520" spans="1:45" s="48" customFormat="1">
      <c r="A1520" s="37" t="s">
        <v>4777</v>
      </c>
      <c r="B1520" s="38" t="s">
        <v>4778</v>
      </c>
      <c r="C1520" s="39">
        <v>120</v>
      </c>
      <c r="D1520" s="50" t="s">
        <v>4779</v>
      </c>
      <c r="E1520" s="127">
        <v>5829</v>
      </c>
      <c r="F1520" s="28">
        <v>4669</v>
      </c>
      <c r="G1520" s="133"/>
      <c r="H1520" s="133"/>
      <c r="I1520" s="133"/>
      <c r="J1520" s="133"/>
      <c r="K1520" s="133"/>
      <c r="L1520" s="133"/>
      <c r="M1520" s="133"/>
      <c r="N1520" s="133"/>
      <c r="O1520" s="133"/>
      <c r="P1520" s="133"/>
      <c r="Q1520" s="133"/>
      <c r="R1520" s="133"/>
      <c r="S1520" s="133"/>
      <c r="T1520" s="133"/>
      <c r="U1520" s="133"/>
      <c r="V1520" s="133"/>
      <c r="W1520" s="133"/>
      <c r="X1520" s="133"/>
      <c r="Y1520" s="133"/>
      <c r="Z1520" s="133"/>
      <c r="AA1520" s="133"/>
      <c r="AB1520" s="133"/>
      <c r="AC1520" s="133"/>
      <c r="AD1520" s="133"/>
      <c r="AE1520" s="133"/>
      <c r="AF1520" s="133"/>
      <c r="AG1520" s="133"/>
      <c r="AH1520" s="133"/>
      <c r="AI1520" s="133"/>
      <c r="AJ1520" s="133"/>
      <c r="AK1520" s="133"/>
      <c r="AL1520" s="133"/>
      <c r="AM1520" s="133"/>
      <c r="AN1520" s="133"/>
      <c r="AO1520" s="133"/>
      <c r="AP1520" s="133"/>
      <c r="AQ1520" s="133"/>
      <c r="AR1520" s="133"/>
      <c r="AS1520" s="133"/>
    </row>
    <row r="1521" spans="1:45" s="48" customFormat="1">
      <c r="A1521" s="37" t="s">
        <v>4780</v>
      </c>
      <c r="B1521" s="38" t="s">
        <v>4781</v>
      </c>
      <c r="C1521" s="39">
        <v>120</v>
      </c>
      <c r="D1521" s="50" t="s">
        <v>4782</v>
      </c>
      <c r="E1521" s="127">
        <v>5829</v>
      </c>
      <c r="F1521" s="28">
        <v>4669</v>
      </c>
      <c r="G1521" s="133"/>
      <c r="H1521" s="133"/>
      <c r="I1521" s="133"/>
      <c r="J1521" s="133"/>
      <c r="K1521" s="133"/>
      <c r="L1521" s="133"/>
      <c r="M1521" s="133"/>
      <c r="N1521" s="133"/>
      <c r="O1521" s="133"/>
      <c r="P1521" s="133"/>
      <c r="Q1521" s="133"/>
      <c r="R1521" s="133"/>
      <c r="S1521" s="133"/>
      <c r="T1521" s="133"/>
      <c r="U1521" s="133"/>
      <c r="V1521" s="133"/>
      <c r="W1521" s="133"/>
      <c r="X1521" s="133"/>
      <c r="Y1521" s="133"/>
      <c r="Z1521" s="133"/>
      <c r="AA1521" s="133"/>
      <c r="AB1521" s="133"/>
      <c r="AC1521" s="133"/>
      <c r="AD1521" s="133"/>
      <c r="AE1521" s="133"/>
      <c r="AF1521" s="133"/>
      <c r="AG1521" s="133"/>
      <c r="AH1521" s="133"/>
      <c r="AI1521" s="133"/>
      <c r="AJ1521" s="133"/>
      <c r="AK1521" s="133"/>
      <c r="AL1521" s="133"/>
      <c r="AM1521" s="133"/>
      <c r="AN1521" s="133"/>
      <c r="AO1521" s="133"/>
      <c r="AP1521" s="133"/>
      <c r="AQ1521" s="133"/>
      <c r="AR1521" s="133"/>
      <c r="AS1521" s="133"/>
    </row>
    <row r="1522" spans="1:45" s="46" customFormat="1" ht="12.75" customHeight="1">
      <c r="A1522" s="37" t="s">
        <v>4783</v>
      </c>
      <c r="B1522" s="38" t="s">
        <v>4784</v>
      </c>
      <c r="C1522" s="39">
        <v>120</v>
      </c>
      <c r="D1522" s="28" t="s">
        <v>4785</v>
      </c>
      <c r="E1522" s="127">
        <v>2719</v>
      </c>
      <c r="F1522" s="28">
        <v>2179</v>
      </c>
      <c r="G1522" s="131"/>
      <c r="H1522" s="131"/>
      <c r="I1522" s="131"/>
      <c r="J1522" s="131"/>
      <c r="K1522" s="131"/>
      <c r="L1522" s="131"/>
      <c r="M1522" s="131"/>
      <c r="N1522" s="131"/>
      <c r="O1522" s="131"/>
      <c r="P1522" s="131"/>
      <c r="Q1522" s="131"/>
      <c r="R1522" s="131"/>
      <c r="S1522" s="131"/>
      <c r="T1522" s="131"/>
      <c r="U1522" s="131"/>
      <c r="V1522" s="131"/>
      <c r="W1522" s="131"/>
      <c r="X1522" s="131"/>
      <c r="Y1522" s="131"/>
      <c r="Z1522" s="131"/>
      <c r="AA1522" s="131"/>
      <c r="AB1522" s="131"/>
      <c r="AC1522" s="131"/>
      <c r="AD1522" s="131"/>
      <c r="AE1522" s="131"/>
      <c r="AF1522" s="131"/>
      <c r="AG1522" s="131"/>
      <c r="AH1522" s="131"/>
      <c r="AI1522" s="131"/>
      <c r="AJ1522" s="131"/>
      <c r="AK1522" s="131"/>
      <c r="AL1522" s="131"/>
      <c r="AM1522" s="131"/>
      <c r="AN1522" s="131"/>
      <c r="AO1522" s="131"/>
      <c r="AP1522" s="131"/>
      <c r="AQ1522" s="131"/>
      <c r="AR1522" s="131"/>
      <c r="AS1522" s="131"/>
    </row>
    <row r="1523" spans="1:45" s="46" customFormat="1" ht="12.75" customHeight="1">
      <c r="A1523" s="37" t="s">
        <v>4786</v>
      </c>
      <c r="B1523" s="38" t="s">
        <v>4784</v>
      </c>
      <c r="C1523" s="39">
        <v>120</v>
      </c>
      <c r="D1523" s="28" t="s">
        <v>4787</v>
      </c>
      <c r="E1523" s="127">
        <v>2769</v>
      </c>
      <c r="F1523" s="28">
        <v>2219</v>
      </c>
      <c r="G1523" s="131"/>
      <c r="H1523" s="131"/>
      <c r="I1523" s="131"/>
      <c r="J1523" s="131"/>
      <c r="K1523" s="131"/>
      <c r="L1523" s="131"/>
      <c r="M1523" s="131"/>
      <c r="N1523" s="131"/>
      <c r="O1523" s="131"/>
      <c r="P1523" s="131"/>
      <c r="Q1523" s="131"/>
      <c r="R1523" s="131"/>
      <c r="S1523" s="131"/>
      <c r="T1523" s="131"/>
      <c r="U1523" s="131"/>
      <c r="V1523" s="131"/>
      <c r="W1523" s="131"/>
      <c r="X1523" s="131"/>
      <c r="Y1523" s="131"/>
      <c r="Z1523" s="131"/>
      <c r="AA1523" s="131"/>
      <c r="AB1523" s="131"/>
      <c r="AC1523" s="131"/>
      <c r="AD1523" s="131"/>
      <c r="AE1523" s="131"/>
      <c r="AF1523" s="131"/>
      <c r="AG1523" s="131"/>
      <c r="AH1523" s="131"/>
      <c r="AI1523" s="131"/>
      <c r="AJ1523" s="131"/>
      <c r="AK1523" s="131"/>
      <c r="AL1523" s="131"/>
      <c r="AM1523" s="131"/>
      <c r="AN1523" s="131"/>
      <c r="AO1523" s="131"/>
      <c r="AP1523" s="131"/>
      <c r="AQ1523" s="131"/>
      <c r="AR1523" s="131"/>
      <c r="AS1523" s="131"/>
    </row>
    <row r="1524" spans="1:45" s="46" customFormat="1" ht="12.75" customHeight="1">
      <c r="A1524" s="37" t="s">
        <v>4788</v>
      </c>
      <c r="B1524" s="38" t="s">
        <v>4789</v>
      </c>
      <c r="C1524" s="39">
        <v>120</v>
      </c>
      <c r="D1524" s="28" t="s">
        <v>4790</v>
      </c>
      <c r="E1524" s="127">
        <v>4119</v>
      </c>
      <c r="F1524" s="28">
        <v>3299</v>
      </c>
      <c r="G1524" s="131"/>
      <c r="H1524" s="131"/>
      <c r="I1524" s="131"/>
      <c r="J1524" s="131"/>
      <c r="K1524" s="131"/>
      <c r="L1524" s="131"/>
      <c r="M1524" s="131"/>
      <c r="N1524" s="131"/>
      <c r="O1524" s="131"/>
      <c r="P1524" s="131"/>
      <c r="Q1524" s="131"/>
      <c r="R1524" s="131"/>
      <c r="S1524" s="131"/>
      <c r="T1524" s="131"/>
      <c r="U1524" s="131"/>
      <c r="V1524" s="131"/>
      <c r="W1524" s="131"/>
      <c r="X1524" s="131"/>
      <c r="Y1524" s="131"/>
      <c r="Z1524" s="131"/>
      <c r="AA1524" s="131"/>
      <c r="AB1524" s="131"/>
      <c r="AC1524" s="131"/>
      <c r="AD1524" s="131"/>
      <c r="AE1524" s="131"/>
      <c r="AF1524" s="131"/>
      <c r="AG1524" s="131"/>
      <c r="AH1524" s="131"/>
      <c r="AI1524" s="131"/>
      <c r="AJ1524" s="131"/>
      <c r="AK1524" s="131"/>
      <c r="AL1524" s="131"/>
      <c r="AM1524" s="131"/>
      <c r="AN1524" s="131"/>
      <c r="AO1524" s="131"/>
      <c r="AP1524" s="131"/>
      <c r="AQ1524" s="131"/>
      <c r="AR1524" s="131"/>
      <c r="AS1524" s="131"/>
    </row>
    <row r="1525" spans="1:45" s="48" customFormat="1">
      <c r="A1525" s="37" t="s">
        <v>4791</v>
      </c>
      <c r="B1525" s="38" t="s">
        <v>4792</v>
      </c>
      <c r="C1525" s="39">
        <v>120</v>
      </c>
      <c r="D1525" s="50" t="s">
        <v>4793</v>
      </c>
      <c r="E1525" s="127">
        <v>4119</v>
      </c>
      <c r="F1525" s="28">
        <v>3299</v>
      </c>
      <c r="G1525" s="133"/>
      <c r="H1525" s="133"/>
      <c r="I1525" s="133"/>
      <c r="J1525" s="133"/>
      <c r="K1525" s="133"/>
      <c r="L1525" s="133"/>
      <c r="M1525" s="133"/>
      <c r="N1525" s="133"/>
      <c r="O1525" s="133"/>
      <c r="P1525" s="133"/>
      <c r="Q1525" s="133"/>
      <c r="R1525" s="133"/>
      <c r="S1525" s="133"/>
      <c r="T1525" s="133"/>
      <c r="U1525" s="133"/>
      <c r="V1525" s="133"/>
      <c r="W1525" s="133"/>
      <c r="X1525" s="133"/>
      <c r="Y1525" s="133"/>
      <c r="Z1525" s="133"/>
      <c r="AA1525" s="133"/>
      <c r="AB1525" s="133"/>
      <c r="AC1525" s="133"/>
      <c r="AD1525" s="133"/>
      <c r="AE1525" s="133"/>
      <c r="AF1525" s="133"/>
      <c r="AG1525" s="133"/>
      <c r="AH1525" s="133"/>
      <c r="AI1525" s="133"/>
      <c r="AJ1525" s="133"/>
      <c r="AK1525" s="133"/>
      <c r="AL1525" s="133"/>
      <c r="AM1525" s="133"/>
      <c r="AN1525" s="133"/>
      <c r="AO1525" s="133"/>
      <c r="AP1525" s="133"/>
      <c r="AQ1525" s="133"/>
      <c r="AR1525" s="133"/>
      <c r="AS1525" s="133"/>
    </row>
    <row r="1526" spans="1:45" s="48" customFormat="1">
      <c r="A1526" s="37" t="s">
        <v>4794</v>
      </c>
      <c r="B1526" s="38" t="s">
        <v>4795</v>
      </c>
      <c r="C1526" s="39">
        <v>120</v>
      </c>
      <c r="D1526" s="50" t="s">
        <v>4796</v>
      </c>
      <c r="E1526" s="127">
        <v>4119</v>
      </c>
      <c r="F1526" s="28">
        <v>3299</v>
      </c>
      <c r="G1526" s="133"/>
      <c r="H1526" s="133"/>
      <c r="I1526" s="133"/>
      <c r="J1526" s="133"/>
      <c r="K1526" s="133"/>
      <c r="L1526" s="133"/>
      <c r="M1526" s="133"/>
      <c r="N1526" s="133"/>
      <c r="O1526" s="133"/>
      <c r="P1526" s="133"/>
      <c r="Q1526" s="133"/>
      <c r="R1526" s="133"/>
      <c r="S1526" s="133"/>
      <c r="T1526" s="133"/>
      <c r="U1526" s="133"/>
      <c r="V1526" s="133"/>
      <c r="W1526" s="133"/>
      <c r="X1526" s="133"/>
      <c r="Y1526" s="133"/>
      <c r="Z1526" s="133"/>
      <c r="AA1526" s="133"/>
      <c r="AB1526" s="133"/>
      <c r="AC1526" s="133"/>
      <c r="AD1526" s="133"/>
      <c r="AE1526" s="133"/>
      <c r="AF1526" s="133"/>
      <c r="AG1526" s="133"/>
      <c r="AH1526" s="133"/>
      <c r="AI1526" s="133"/>
      <c r="AJ1526" s="133"/>
      <c r="AK1526" s="133"/>
      <c r="AL1526" s="133"/>
      <c r="AM1526" s="133"/>
      <c r="AN1526" s="133"/>
      <c r="AO1526" s="133"/>
      <c r="AP1526" s="133"/>
      <c r="AQ1526" s="133"/>
      <c r="AR1526" s="133"/>
      <c r="AS1526" s="133"/>
    </row>
    <row r="1527" spans="1:45" s="48" customFormat="1">
      <c r="A1527" s="37" t="s">
        <v>4797</v>
      </c>
      <c r="B1527" s="38" t="s">
        <v>4798</v>
      </c>
      <c r="C1527" s="39">
        <v>120</v>
      </c>
      <c r="D1527" s="50" t="s">
        <v>4799</v>
      </c>
      <c r="E1527" s="127">
        <v>4119</v>
      </c>
      <c r="F1527" s="28">
        <v>3299</v>
      </c>
      <c r="G1527" s="133"/>
      <c r="H1527" s="133"/>
      <c r="I1527" s="133"/>
      <c r="J1527" s="133"/>
      <c r="K1527" s="133"/>
      <c r="L1527" s="133"/>
      <c r="M1527" s="133"/>
      <c r="N1527" s="133"/>
      <c r="O1527" s="133"/>
      <c r="P1527" s="133"/>
      <c r="Q1527" s="133"/>
      <c r="R1527" s="133"/>
      <c r="S1527" s="133"/>
      <c r="T1527" s="133"/>
      <c r="U1527" s="133"/>
      <c r="V1527" s="133"/>
      <c r="W1527" s="133"/>
      <c r="X1527" s="133"/>
      <c r="Y1527" s="133"/>
      <c r="Z1527" s="133"/>
      <c r="AA1527" s="133"/>
      <c r="AB1527" s="133"/>
      <c r="AC1527" s="133"/>
      <c r="AD1527" s="133"/>
      <c r="AE1527" s="133"/>
      <c r="AF1527" s="133"/>
      <c r="AG1527" s="133"/>
      <c r="AH1527" s="133"/>
      <c r="AI1527" s="133"/>
      <c r="AJ1527" s="133"/>
      <c r="AK1527" s="133"/>
      <c r="AL1527" s="133"/>
      <c r="AM1527" s="133"/>
      <c r="AN1527" s="133"/>
      <c r="AO1527" s="133"/>
      <c r="AP1527" s="133"/>
      <c r="AQ1527" s="133"/>
      <c r="AR1527" s="133"/>
      <c r="AS1527" s="133"/>
    </row>
    <row r="1528" spans="1:45" s="48" customFormat="1">
      <c r="A1528" s="37" t="s">
        <v>4800</v>
      </c>
      <c r="B1528" s="38" t="s">
        <v>4801</v>
      </c>
      <c r="C1528" s="39">
        <v>120</v>
      </c>
      <c r="D1528" s="50" t="s">
        <v>4802</v>
      </c>
      <c r="E1528" s="127">
        <v>4119</v>
      </c>
      <c r="F1528" s="28">
        <v>3299</v>
      </c>
      <c r="G1528" s="133"/>
      <c r="H1528" s="133"/>
      <c r="I1528" s="133"/>
      <c r="J1528" s="133"/>
      <c r="K1528" s="133"/>
      <c r="L1528" s="133"/>
      <c r="M1528" s="133"/>
      <c r="N1528" s="133"/>
      <c r="O1528" s="133"/>
      <c r="P1528" s="133"/>
      <c r="Q1528" s="133"/>
      <c r="R1528" s="133"/>
      <c r="S1528" s="133"/>
      <c r="T1528" s="133"/>
      <c r="U1528" s="133"/>
      <c r="V1528" s="133"/>
      <c r="W1528" s="133"/>
      <c r="X1528" s="133"/>
      <c r="Y1528" s="133"/>
      <c r="Z1528" s="133"/>
      <c r="AA1528" s="133"/>
      <c r="AB1528" s="133"/>
      <c r="AC1528" s="133"/>
      <c r="AD1528" s="133"/>
      <c r="AE1528" s="133"/>
      <c r="AF1528" s="133"/>
      <c r="AG1528" s="133"/>
      <c r="AH1528" s="133"/>
      <c r="AI1528" s="133"/>
      <c r="AJ1528" s="133"/>
      <c r="AK1528" s="133"/>
      <c r="AL1528" s="133"/>
      <c r="AM1528" s="133"/>
      <c r="AN1528" s="133"/>
      <c r="AO1528" s="133"/>
      <c r="AP1528" s="133"/>
      <c r="AQ1528" s="133"/>
      <c r="AR1528" s="133"/>
      <c r="AS1528" s="133"/>
    </row>
    <row r="1529" spans="1:45" s="48" customFormat="1">
      <c r="A1529" s="37" t="s">
        <v>4803</v>
      </c>
      <c r="B1529" s="38" t="s">
        <v>4804</v>
      </c>
      <c r="C1529" s="39">
        <v>120</v>
      </c>
      <c r="D1529" s="50" t="s">
        <v>4805</v>
      </c>
      <c r="E1529" s="127">
        <v>4119</v>
      </c>
      <c r="F1529" s="28">
        <v>3299</v>
      </c>
      <c r="G1529" s="133"/>
      <c r="H1529" s="133"/>
      <c r="I1529" s="133"/>
      <c r="J1529" s="133"/>
      <c r="K1529" s="133"/>
      <c r="L1529" s="133"/>
      <c r="M1529" s="133"/>
      <c r="N1529" s="133"/>
      <c r="O1529" s="133"/>
      <c r="P1529" s="133"/>
      <c r="Q1529" s="133"/>
      <c r="R1529" s="133"/>
      <c r="S1529" s="133"/>
      <c r="T1529" s="133"/>
      <c r="U1529" s="133"/>
      <c r="V1529" s="133"/>
      <c r="W1529" s="133"/>
      <c r="X1529" s="133"/>
      <c r="Y1529" s="133"/>
      <c r="Z1529" s="133"/>
      <c r="AA1529" s="133"/>
      <c r="AB1529" s="133"/>
      <c r="AC1529" s="133"/>
      <c r="AD1529" s="133"/>
      <c r="AE1529" s="133"/>
      <c r="AF1529" s="133"/>
      <c r="AG1529" s="133"/>
      <c r="AH1529" s="133"/>
      <c r="AI1529" s="133"/>
      <c r="AJ1529" s="133"/>
      <c r="AK1529" s="133"/>
      <c r="AL1529" s="133"/>
      <c r="AM1529" s="133"/>
      <c r="AN1529" s="133"/>
      <c r="AO1529" s="133"/>
      <c r="AP1529" s="133"/>
      <c r="AQ1529" s="133"/>
      <c r="AR1529" s="133"/>
      <c r="AS1529" s="133"/>
    </row>
    <row r="1530" spans="1:45" s="48" customFormat="1">
      <c r="A1530" s="37" t="s">
        <v>4806</v>
      </c>
      <c r="B1530" s="38" t="s">
        <v>4807</v>
      </c>
      <c r="C1530" s="39">
        <v>120</v>
      </c>
      <c r="D1530" s="50" t="s">
        <v>4808</v>
      </c>
      <c r="E1530" s="127">
        <v>4119</v>
      </c>
      <c r="F1530" s="28">
        <v>3299</v>
      </c>
      <c r="G1530" s="133"/>
      <c r="H1530" s="133"/>
      <c r="I1530" s="133"/>
      <c r="J1530" s="133"/>
      <c r="K1530" s="133"/>
      <c r="L1530" s="133"/>
      <c r="M1530" s="133"/>
      <c r="N1530" s="133"/>
      <c r="O1530" s="133"/>
      <c r="P1530" s="133"/>
      <c r="Q1530" s="133"/>
      <c r="R1530" s="133"/>
      <c r="S1530" s="133"/>
      <c r="T1530" s="133"/>
      <c r="U1530" s="133"/>
      <c r="V1530" s="133"/>
      <c r="W1530" s="133"/>
      <c r="X1530" s="133"/>
      <c r="Y1530" s="133"/>
      <c r="Z1530" s="133"/>
      <c r="AA1530" s="133"/>
      <c r="AB1530" s="133"/>
      <c r="AC1530" s="133"/>
      <c r="AD1530" s="133"/>
      <c r="AE1530" s="133"/>
      <c r="AF1530" s="133"/>
      <c r="AG1530" s="133"/>
      <c r="AH1530" s="133"/>
      <c r="AI1530" s="133"/>
      <c r="AJ1530" s="133"/>
      <c r="AK1530" s="133"/>
      <c r="AL1530" s="133"/>
      <c r="AM1530" s="133"/>
      <c r="AN1530" s="133"/>
      <c r="AO1530" s="133"/>
      <c r="AP1530" s="133"/>
      <c r="AQ1530" s="133"/>
      <c r="AR1530" s="133"/>
      <c r="AS1530" s="133"/>
    </row>
    <row r="1531" spans="1:45" s="48" customFormat="1">
      <c r="A1531" s="37" t="s">
        <v>4809</v>
      </c>
      <c r="B1531" s="38" t="s">
        <v>4810</v>
      </c>
      <c r="C1531" s="39">
        <v>120</v>
      </c>
      <c r="D1531" s="50" t="s">
        <v>4811</v>
      </c>
      <c r="E1531" s="127">
        <v>4119</v>
      </c>
      <c r="F1531" s="28">
        <v>3299</v>
      </c>
      <c r="G1531" s="133"/>
      <c r="H1531" s="133"/>
      <c r="I1531" s="133"/>
      <c r="J1531" s="133"/>
      <c r="K1531" s="133"/>
      <c r="L1531" s="133"/>
      <c r="M1531" s="133"/>
      <c r="N1531" s="133"/>
      <c r="O1531" s="133"/>
      <c r="P1531" s="133"/>
      <c r="Q1531" s="133"/>
      <c r="R1531" s="133"/>
      <c r="S1531" s="133"/>
      <c r="T1531" s="133"/>
      <c r="U1531" s="133"/>
      <c r="V1531" s="133"/>
      <c r="W1531" s="133"/>
      <c r="X1531" s="133"/>
      <c r="Y1531" s="133"/>
      <c r="Z1531" s="133"/>
      <c r="AA1531" s="133"/>
      <c r="AB1531" s="133"/>
      <c r="AC1531" s="133"/>
      <c r="AD1531" s="133"/>
      <c r="AE1531" s="133"/>
      <c r="AF1531" s="133"/>
      <c r="AG1531" s="133"/>
      <c r="AH1531" s="133"/>
      <c r="AI1531" s="133"/>
      <c r="AJ1531" s="133"/>
      <c r="AK1531" s="133"/>
      <c r="AL1531" s="133"/>
      <c r="AM1531" s="133"/>
      <c r="AN1531" s="133"/>
      <c r="AO1531" s="133"/>
      <c r="AP1531" s="133"/>
      <c r="AQ1531" s="133"/>
      <c r="AR1531" s="133"/>
      <c r="AS1531" s="133"/>
    </row>
    <row r="1532" spans="1:45" s="48" customFormat="1">
      <c r="A1532" s="37" t="s">
        <v>4812</v>
      </c>
      <c r="B1532" s="38" t="s">
        <v>4813</v>
      </c>
      <c r="C1532" s="39">
        <v>120</v>
      </c>
      <c r="D1532" s="50" t="s">
        <v>4814</v>
      </c>
      <c r="E1532" s="127">
        <v>4119</v>
      </c>
      <c r="F1532" s="28">
        <v>3299</v>
      </c>
      <c r="G1532" s="133"/>
      <c r="H1532" s="133"/>
      <c r="I1532" s="133"/>
      <c r="J1532" s="133"/>
      <c r="K1532" s="133"/>
      <c r="L1532" s="133"/>
      <c r="M1532" s="133"/>
      <c r="N1532" s="133"/>
      <c r="O1532" s="133"/>
      <c r="P1532" s="133"/>
      <c r="Q1532" s="133"/>
      <c r="R1532" s="133"/>
      <c r="S1532" s="133"/>
      <c r="T1532" s="133"/>
      <c r="U1532" s="133"/>
      <c r="V1532" s="133"/>
      <c r="W1532" s="133"/>
      <c r="X1532" s="133"/>
      <c r="Y1532" s="133"/>
      <c r="Z1532" s="133"/>
      <c r="AA1532" s="133"/>
      <c r="AB1532" s="133"/>
      <c r="AC1532" s="133"/>
      <c r="AD1532" s="133"/>
      <c r="AE1532" s="133"/>
      <c r="AF1532" s="133"/>
      <c r="AG1532" s="133"/>
      <c r="AH1532" s="133"/>
      <c r="AI1532" s="133"/>
      <c r="AJ1532" s="133"/>
      <c r="AK1532" s="133"/>
      <c r="AL1532" s="133"/>
      <c r="AM1532" s="133"/>
      <c r="AN1532" s="133"/>
      <c r="AO1532" s="133"/>
      <c r="AP1532" s="133"/>
      <c r="AQ1532" s="133"/>
      <c r="AR1532" s="133"/>
      <c r="AS1532" s="133"/>
    </row>
    <row r="1533" spans="1:45" s="48" customFormat="1">
      <c r="A1533" s="37" t="s">
        <v>4815</v>
      </c>
      <c r="B1533" s="38" t="s">
        <v>4816</v>
      </c>
      <c r="C1533" s="39">
        <v>120</v>
      </c>
      <c r="D1533" s="50" t="s">
        <v>4817</v>
      </c>
      <c r="E1533" s="127">
        <v>4119</v>
      </c>
      <c r="F1533" s="28">
        <v>3299</v>
      </c>
      <c r="G1533" s="133"/>
      <c r="H1533" s="133"/>
      <c r="I1533" s="133"/>
      <c r="J1533" s="133"/>
      <c r="K1533" s="133"/>
      <c r="L1533" s="133"/>
      <c r="M1533" s="133"/>
      <c r="N1533" s="133"/>
      <c r="O1533" s="133"/>
      <c r="P1533" s="133"/>
      <c r="Q1533" s="133"/>
      <c r="R1533" s="133"/>
      <c r="S1533" s="133"/>
      <c r="T1533" s="133"/>
      <c r="U1533" s="133"/>
      <c r="V1533" s="133"/>
      <c r="W1533" s="133"/>
      <c r="X1533" s="133"/>
      <c r="Y1533" s="133"/>
      <c r="Z1533" s="133"/>
      <c r="AA1533" s="133"/>
      <c r="AB1533" s="133"/>
      <c r="AC1533" s="133"/>
      <c r="AD1533" s="133"/>
      <c r="AE1533" s="133"/>
      <c r="AF1533" s="133"/>
      <c r="AG1533" s="133"/>
      <c r="AH1533" s="133"/>
      <c r="AI1533" s="133"/>
      <c r="AJ1533" s="133"/>
      <c r="AK1533" s="133"/>
      <c r="AL1533" s="133"/>
      <c r="AM1533" s="133"/>
      <c r="AN1533" s="133"/>
      <c r="AO1533" s="133"/>
      <c r="AP1533" s="133"/>
      <c r="AQ1533" s="133"/>
      <c r="AR1533" s="133"/>
      <c r="AS1533" s="133"/>
    </row>
    <row r="1534" spans="1:45" s="48" customFormat="1">
      <c r="A1534" s="37" t="s">
        <v>4818</v>
      </c>
      <c r="B1534" s="38" t="s">
        <v>4819</v>
      </c>
      <c r="C1534" s="39">
        <v>120</v>
      </c>
      <c r="D1534" s="50" t="s">
        <v>4820</v>
      </c>
      <c r="E1534" s="127">
        <v>4119</v>
      </c>
      <c r="F1534" s="28">
        <v>3299</v>
      </c>
      <c r="G1534" s="133"/>
      <c r="H1534" s="133"/>
      <c r="I1534" s="133"/>
      <c r="J1534" s="133"/>
      <c r="K1534" s="133"/>
      <c r="L1534" s="133"/>
      <c r="M1534" s="133"/>
      <c r="N1534" s="133"/>
      <c r="O1534" s="133"/>
      <c r="P1534" s="133"/>
      <c r="Q1534" s="133"/>
      <c r="R1534" s="133"/>
      <c r="S1534" s="133"/>
      <c r="T1534" s="133"/>
      <c r="U1534" s="133"/>
      <c r="V1534" s="133"/>
      <c r="W1534" s="133"/>
      <c r="X1534" s="133"/>
      <c r="Y1534" s="133"/>
      <c r="Z1534" s="133"/>
      <c r="AA1534" s="133"/>
      <c r="AB1534" s="133"/>
      <c r="AC1534" s="133"/>
      <c r="AD1534" s="133"/>
      <c r="AE1534" s="133"/>
      <c r="AF1534" s="133"/>
      <c r="AG1534" s="133"/>
      <c r="AH1534" s="133"/>
      <c r="AI1534" s="133"/>
      <c r="AJ1534" s="133"/>
      <c r="AK1534" s="133"/>
      <c r="AL1534" s="133"/>
      <c r="AM1534" s="133"/>
      <c r="AN1534" s="133"/>
      <c r="AO1534" s="133"/>
      <c r="AP1534" s="133"/>
      <c r="AQ1534" s="133"/>
      <c r="AR1534" s="133"/>
      <c r="AS1534" s="133"/>
    </row>
    <row r="1535" spans="1:45" s="48" customFormat="1">
      <c r="A1535" s="37" t="s">
        <v>4821</v>
      </c>
      <c r="B1535" s="38" t="s">
        <v>4822</v>
      </c>
      <c r="C1535" s="39">
        <v>120</v>
      </c>
      <c r="D1535" s="50" t="s">
        <v>4823</v>
      </c>
      <c r="E1535" s="127">
        <v>4119</v>
      </c>
      <c r="F1535" s="28">
        <v>3299</v>
      </c>
      <c r="G1535" s="133"/>
      <c r="H1535" s="133"/>
      <c r="I1535" s="133"/>
      <c r="J1535" s="133"/>
      <c r="K1535" s="133"/>
      <c r="L1535" s="133"/>
      <c r="M1535" s="133"/>
      <c r="N1535" s="133"/>
      <c r="O1535" s="133"/>
      <c r="P1535" s="133"/>
      <c r="Q1535" s="133"/>
      <c r="R1535" s="133"/>
      <c r="S1535" s="133"/>
      <c r="T1535" s="133"/>
      <c r="U1535" s="133"/>
      <c r="V1535" s="133"/>
      <c r="W1535" s="133"/>
      <c r="X1535" s="133"/>
      <c r="Y1535" s="133"/>
      <c r="Z1535" s="133"/>
      <c r="AA1535" s="133"/>
      <c r="AB1535" s="133"/>
      <c r="AC1535" s="133"/>
      <c r="AD1535" s="133"/>
      <c r="AE1535" s="133"/>
      <c r="AF1535" s="133"/>
      <c r="AG1535" s="133"/>
      <c r="AH1535" s="133"/>
      <c r="AI1535" s="133"/>
      <c r="AJ1535" s="133"/>
      <c r="AK1535" s="133"/>
      <c r="AL1535" s="133"/>
      <c r="AM1535" s="133"/>
      <c r="AN1535" s="133"/>
      <c r="AO1535" s="133"/>
      <c r="AP1535" s="133"/>
      <c r="AQ1535" s="133"/>
      <c r="AR1535" s="133"/>
      <c r="AS1535" s="133"/>
    </row>
    <row r="1536" spans="1:45" s="48" customFormat="1">
      <c r="A1536" s="37" t="s">
        <v>4824</v>
      </c>
      <c r="B1536" s="38" t="s">
        <v>4825</v>
      </c>
      <c r="C1536" s="39">
        <v>120</v>
      </c>
      <c r="D1536" s="50" t="s">
        <v>4826</v>
      </c>
      <c r="E1536" s="127">
        <v>4119</v>
      </c>
      <c r="F1536" s="28">
        <v>3299</v>
      </c>
      <c r="G1536" s="133"/>
      <c r="H1536" s="133"/>
      <c r="I1536" s="133"/>
      <c r="J1536" s="133"/>
      <c r="K1536" s="133"/>
      <c r="L1536" s="133"/>
      <c r="M1536" s="133"/>
      <c r="N1536" s="133"/>
      <c r="O1536" s="133"/>
      <c r="P1536" s="133"/>
      <c r="Q1536" s="133"/>
      <c r="R1536" s="133"/>
      <c r="S1536" s="133"/>
      <c r="T1536" s="133"/>
      <c r="U1536" s="133"/>
      <c r="V1536" s="133"/>
      <c r="W1536" s="133"/>
      <c r="X1536" s="133"/>
      <c r="Y1536" s="133"/>
      <c r="Z1536" s="133"/>
      <c r="AA1536" s="133"/>
      <c r="AB1536" s="133"/>
      <c r="AC1536" s="133"/>
      <c r="AD1536" s="133"/>
      <c r="AE1536" s="133"/>
      <c r="AF1536" s="133"/>
      <c r="AG1536" s="133"/>
      <c r="AH1536" s="133"/>
      <c r="AI1536" s="133"/>
      <c r="AJ1536" s="133"/>
      <c r="AK1536" s="133"/>
      <c r="AL1536" s="133"/>
      <c r="AM1536" s="133"/>
      <c r="AN1536" s="133"/>
      <c r="AO1536" s="133"/>
      <c r="AP1536" s="133"/>
      <c r="AQ1536" s="133"/>
      <c r="AR1536" s="133"/>
      <c r="AS1536" s="133"/>
    </row>
    <row r="1537" spans="1:45" s="48" customFormat="1">
      <c r="A1537" s="37" t="s">
        <v>4827</v>
      </c>
      <c r="B1537" s="38" t="s">
        <v>4828</v>
      </c>
      <c r="C1537" s="39">
        <v>120</v>
      </c>
      <c r="D1537" s="50" t="s">
        <v>4829</v>
      </c>
      <c r="E1537" s="127">
        <v>4119</v>
      </c>
      <c r="F1537" s="28">
        <v>3299</v>
      </c>
      <c r="G1537" s="133"/>
      <c r="H1537" s="133"/>
      <c r="I1537" s="133"/>
      <c r="J1537" s="133"/>
      <c r="K1537" s="133"/>
      <c r="L1537" s="133"/>
      <c r="M1537" s="133"/>
      <c r="N1537" s="133"/>
      <c r="O1537" s="133"/>
      <c r="P1537" s="133"/>
      <c r="Q1537" s="133"/>
      <c r="R1537" s="133"/>
      <c r="S1537" s="133"/>
      <c r="T1537" s="133"/>
      <c r="U1537" s="133"/>
      <c r="V1537" s="133"/>
      <c r="W1537" s="133"/>
      <c r="X1537" s="133"/>
      <c r="Y1537" s="133"/>
      <c r="Z1537" s="133"/>
      <c r="AA1537" s="133"/>
      <c r="AB1537" s="133"/>
      <c r="AC1537" s="133"/>
      <c r="AD1537" s="133"/>
      <c r="AE1537" s="133"/>
      <c r="AF1537" s="133"/>
      <c r="AG1537" s="133"/>
      <c r="AH1537" s="133"/>
      <c r="AI1537" s="133"/>
      <c r="AJ1537" s="133"/>
      <c r="AK1537" s="133"/>
      <c r="AL1537" s="133"/>
      <c r="AM1537" s="133"/>
      <c r="AN1537" s="133"/>
      <c r="AO1537" s="133"/>
      <c r="AP1537" s="133"/>
      <c r="AQ1537" s="133"/>
      <c r="AR1537" s="133"/>
      <c r="AS1537" s="133"/>
    </row>
    <row r="1538" spans="1:45" s="48" customFormat="1">
      <c r="A1538" s="37" t="s">
        <v>4830</v>
      </c>
      <c r="B1538" s="38" t="s">
        <v>4831</v>
      </c>
      <c r="C1538" s="39">
        <v>120</v>
      </c>
      <c r="D1538" s="50" t="s">
        <v>4832</v>
      </c>
      <c r="E1538" s="127">
        <v>4119</v>
      </c>
      <c r="F1538" s="28">
        <v>3299</v>
      </c>
      <c r="G1538" s="133"/>
      <c r="H1538" s="133"/>
      <c r="I1538" s="133"/>
      <c r="J1538" s="133"/>
      <c r="K1538" s="133"/>
      <c r="L1538" s="133"/>
      <c r="M1538" s="133"/>
      <c r="N1538" s="133"/>
      <c r="O1538" s="133"/>
      <c r="P1538" s="133"/>
      <c r="Q1538" s="133"/>
      <c r="R1538" s="133"/>
      <c r="S1538" s="133"/>
      <c r="T1538" s="133"/>
      <c r="U1538" s="133"/>
      <c r="V1538" s="133"/>
      <c r="W1538" s="133"/>
      <c r="X1538" s="133"/>
      <c r="Y1538" s="133"/>
      <c r="Z1538" s="133"/>
      <c r="AA1538" s="133"/>
      <c r="AB1538" s="133"/>
      <c r="AC1538" s="133"/>
      <c r="AD1538" s="133"/>
      <c r="AE1538" s="133"/>
      <c r="AF1538" s="133"/>
      <c r="AG1538" s="133"/>
      <c r="AH1538" s="133"/>
      <c r="AI1538" s="133"/>
      <c r="AJ1538" s="133"/>
      <c r="AK1538" s="133"/>
      <c r="AL1538" s="133"/>
      <c r="AM1538" s="133"/>
      <c r="AN1538" s="133"/>
      <c r="AO1538" s="133"/>
      <c r="AP1538" s="133"/>
      <c r="AQ1538" s="133"/>
      <c r="AR1538" s="133"/>
      <c r="AS1538" s="133"/>
    </row>
    <row r="1539" spans="1:45" s="48" customFormat="1">
      <c r="A1539" s="37" t="s">
        <v>4833</v>
      </c>
      <c r="B1539" s="38" t="s">
        <v>4834</v>
      </c>
      <c r="C1539" s="39">
        <v>120</v>
      </c>
      <c r="D1539" s="50" t="s">
        <v>4835</v>
      </c>
      <c r="E1539" s="127">
        <v>4119</v>
      </c>
      <c r="F1539" s="28">
        <v>3299</v>
      </c>
      <c r="G1539" s="133"/>
      <c r="H1539" s="133"/>
      <c r="I1539" s="133"/>
      <c r="J1539" s="133"/>
      <c r="K1539" s="133"/>
      <c r="L1539" s="133"/>
      <c r="M1539" s="133"/>
      <c r="N1539" s="133"/>
      <c r="O1539" s="133"/>
      <c r="P1539" s="133"/>
      <c r="Q1539" s="133"/>
      <c r="R1539" s="133"/>
      <c r="S1539" s="133"/>
      <c r="T1539" s="133"/>
      <c r="U1539" s="133"/>
      <c r="V1539" s="133"/>
      <c r="W1539" s="133"/>
      <c r="X1539" s="133"/>
      <c r="Y1539" s="133"/>
      <c r="Z1539" s="133"/>
      <c r="AA1539" s="133"/>
      <c r="AB1539" s="133"/>
      <c r="AC1539" s="133"/>
      <c r="AD1539" s="133"/>
      <c r="AE1539" s="133"/>
      <c r="AF1539" s="133"/>
      <c r="AG1539" s="133"/>
      <c r="AH1539" s="133"/>
      <c r="AI1539" s="133"/>
      <c r="AJ1539" s="133"/>
      <c r="AK1539" s="133"/>
      <c r="AL1539" s="133"/>
      <c r="AM1539" s="133"/>
      <c r="AN1539" s="133"/>
      <c r="AO1539" s="133"/>
      <c r="AP1539" s="133"/>
      <c r="AQ1539" s="133"/>
      <c r="AR1539" s="133"/>
      <c r="AS1539" s="133"/>
    </row>
    <row r="1540" spans="1:45" s="48" customFormat="1">
      <c r="A1540" s="37" t="s">
        <v>4836</v>
      </c>
      <c r="B1540" s="38" t="s">
        <v>4837</v>
      </c>
      <c r="C1540" s="39">
        <v>120</v>
      </c>
      <c r="D1540" s="50" t="s">
        <v>4838</v>
      </c>
      <c r="E1540" s="127">
        <v>4119</v>
      </c>
      <c r="F1540" s="28">
        <v>3299</v>
      </c>
      <c r="G1540" s="133"/>
      <c r="H1540" s="133"/>
      <c r="I1540" s="133"/>
      <c r="J1540" s="133"/>
      <c r="K1540" s="133"/>
      <c r="L1540" s="133"/>
      <c r="M1540" s="133"/>
      <c r="N1540" s="133"/>
      <c r="O1540" s="133"/>
      <c r="P1540" s="133"/>
      <c r="Q1540" s="133"/>
      <c r="R1540" s="133"/>
      <c r="S1540" s="133"/>
      <c r="T1540" s="133"/>
      <c r="U1540" s="133"/>
      <c r="V1540" s="133"/>
      <c r="W1540" s="133"/>
      <c r="X1540" s="133"/>
      <c r="Y1540" s="133"/>
      <c r="Z1540" s="133"/>
      <c r="AA1540" s="133"/>
      <c r="AB1540" s="133"/>
      <c r="AC1540" s="133"/>
      <c r="AD1540" s="133"/>
      <c r="AE1540" s="133"/>
      <c r="AF1540" s="133"/>
      <c r="AG1540" s="133"/>
      <c r="AH1540" s="133"/>
      <c r="AI1540" s="133"/>
      <c r="AJ1540" s="133"/>
      <c r="AK1540" s="133"/>
      <c r="AL1540" s="133"/>
      <c r="AM1540" s="133"/>
      <c r="AN1540" s="133"/>
      <c r="AO1540" s="133"/>
      <c r="AP1540" s="133"/>
      <c r="AQ1540" s="133"/>
      <c r="AR1540" s="133"/>
      <c r="AS1540" s="133"/>
    </row>
    <row r="1541" spans="1:45" s="48" customFormat="1">
      <c r="A1541" s="37" t="s">
        <v>4839</v>
      </c>
      <c r="B1541" s="38" t="s">
        <v>4840</v>
      </c>
      <c r="C1541" s="39">
        <v>120</v>
      </c>
      <c r="D1541" s="50" t="s">
        <v>4841</v>
      </c>
      <c r="E1541" s="127">
        <v>4119</v>
      </c>
      <c r="F1541" s="28">
        <v>3299</v>
      </c>
      <c r="G1541" s="133"/>
      <c r="H1541" s="133"/>
      <c r="I1541" s="133"/>
      <c r="J1541" s="133"/>
      <c r="K1541" s="133"/>
      <c r="L1541" s="133"/>
      <c r="M1541" s="133"/>
      <c r="N1541" s="133"/>
      <c r="O1541" s="133"/>
      <c r="P1541" s="133"/>
      <c r="Q1541" s="133"/>
      <c r="R1541" s="133"/>
      <c r="S1541" s="133"/>
      <c r="T1541" s="133"/>
      <c r="U1541" s="133"/>
      <c r="V1541" s="133"/>
      <c r="W1541" s="133"/>
      <c r="X1541" s="133"/>
      <c r="Y1541" s="133"/>
      <c r="Z1541" s="133"/>
      <c r="AA1541" s="133"/>
      <c r="AB1541" s="133"/>
      <c r="AC1541" s="133"/>
      <c r="AD1541" s="133"/>
      <c r="AE1541" s="133"/>
      <c r="AF1541" s="133"/>
      <c r="AG1541" s="133"/>
      <c r="AH1541" s="133"/>
      <c r="AI1541" s="133"/>
      <c r="AJ1541" s="133"/>
      <c r="AK1541" s="133"/>
      <c r="AL1541" s="133"/>
      <c r="AM1541" s="133"/>
      <c r="AN1541" s="133"/>
      <c r="AO1541" s="133"/>
      <c r="AP1541" s="133"/>
      <c r="AQ1541" s="133"/>
      <c r="AR1541" s="133"/>
      <c r="AS1541" s="133"/>
    </row>
    <row r="1542" spans="1:45" s="46" customFormat="1" ht="12.75" customHeight="1">
      <c r="A1542" s="37" t="s">
        <v>4842</v>
      </c>
      <c r="B1542" s="38" t="s">
        <v>4843</v>
      </c>
      <c r="C1542" s="39">
        <v>127</v>
      </c>
      <c r="D1542" s="28" t="s">
        <v>4844</v>
      </c>
      <c r="E1542" s="127">
        <v>2799</v>
      </c>
      <c r="F1542" s="28">
        <v>2239.2000000000003</v>
      </c>
      <c r="G1542" s="131"/>
      <c r="H1542" s="131"/>
      <c r="I1542" s="131"/>
      <c r="J1542" s="131"/>
      <c r="K1542" s="131"/>
      <c r="L1542" s="131"/>
      <c r="M1542" s="131"/>
      <c r="N1542" s="131"/>
      <c r="O1542" s="131"/>
      <c r="P1542" s="131"/>
      <c r="Q1542" s="131"/>
      <c r="R1542" s="131"/>
      <c r="S1542" s="131"/>
      <c r="T1542" s="131"/>
      <c r="U1542" s="131"/>
      <c r="V1542" s="131"/>
      <c r="W1542" s="131"/>
      <c r="X1542" s="131"/>
      <c r="Y1542" s="131"/>
      <c r="Z1542" s="131"/>
      <c r="AA1542" s="131"/>
      <c r="AB1542" s="131"/>
      <c r="AC1542" s="131"/>
      <c r="AD1542" s="131"/>
      <c r="AE1542" s="131"/>
      <c r="AF1542" s="131"/>
      <c r="AG1542" s="131"/>
      <c r="AH1542" s="131"/>
      <c r="AI1542" s="131"/>
      <c r="AJ1542" s="131"/>
      <c r="AK1542" s="131"/>
      <c r="AL1542" s="131"/>
      <c r="AM1542" s="131"/>
      <c r="AN1542" s="131"/>
      <c r="AO1542" s="131"/>
      <c r="AP1542" s="131"/>
      <c r="AQ1542" s="131"/>
      <c r="AR1542" s="131"/>
      <c r="AS1542" s="131"/>
    </row>
    <row r="1543" spans="1:45" s="46" customFormat="1" ht="12.75" customHeight="1">
      <c r="A1543" s="37" t="s">
        <v>4845</v>
      </c>
      <c r="B1543" s="38" t="s">
        <v>4843</v>
      </c>
      <c r="C1543" s="39">
        <v>127</v>
      </c>
      <c r="D1543" s="28" t="s">
        <v>4846</v>
      </c>
      <c r="E1543" s="127">
        <v>2849</v>
      </c>
      <c r="F1543" s="28">
        <v>2279.2000000000003</v>
      </c>
      <c r="G1543" s="131"/>
      <c r="H1543" s="131"/>
      <c r="I1543" s="131"/>
      <c r="J1543" s="131"/>
      <c r="K1543" s="131"/>
      <c r="L1543" s="131"/>
      <c r="M1543" s="131"/>
      <c r="N1543" s="131"/>
      <c r="O1543" s="131"/>
      <c r="P1543" s="131"/>
      <c r="Q1543" s="131"/>
      <c r="R1543" s="131"/>
      <c r="S1543" s="131"/>
      <c r="T1543" s="131"/>
      <c r="U1543" s="131"/>
      <c r="V1543" s="131"/>
      <c r="W1543" s="131"/>
      <c r="X1543" s="131"/>
      <c r="Y1543" s="131"/>
      <c r="Z1543" s="131"/>
      <c r="AA1543" s="131"/>
      <c r="AB1543" s="131"/>
      <c r="AC1543" s="131"/>
      <c r="AD1543" s="131"/>
      <c r="AE1543" s="131"/>
      <c r="AF1543" s="131"/>
      <c r="AG1543" s="131"/>
      <c r="AH1543" s="131"/>
      <c r="AI1543" s="131"/>
      <c r="AJ1543" s="131"/>
      <c r="AK1543" s="131"/>
      <c r="AL1543" s="131"/>
      <c r="AM1543" s="131"/>
      <c r="AN1543" s="131"/>
      <c r="AO1543" s="131"/>
      <c r="AP1543" s="131"/>
      <c r="AQ1543" s="131"/>
      <c r="AR1543" s="131"/>
      <c r="AS1543" s="131"/>
    </row>
    <row r="1544" spans="1:45" s="46" customFormat="1" ht="12.75" customHeight="1">
      <c r="A1544" s="37" t="s">
        <v>4847</v>
      </c>
      <c r="B1544" s="38" t="s">
        <v>4848</v>
      </c>
      <c r="C1544" s="39">
        <v>127</v>
      </c>
      <c r="D1544" s="28" t="s">
        <v>4849</v>
      </c>
      <c r="E1544" s="127">
        <v>4299</v>
      </c>
      <c r="F1544" s="28">
        <v>3439.2000000000003</v>
      </c>
      <c r="G1544" s="131"/>
      <c r="H1544" s="131"/>
      <c r="I1544" s="131"/>
      <c r="J1544" s="131"/>
      <c r="K1544" s="131"/>
      <c r="L1544" s="131"/>
      <c r="M1544" s="131"/>
      <c r="N1544" s="131"/>
      <c r="O1544" s="131"/>
      <c r="P1544" s="131"/>
      <c r="Q1544" s="131"/>
      <c r="R1544" s="131"/>
      <c r="S1544" s="131"/>
      <c r="T1544" s="131"/>
      <c r="U1544" s="131"/>
      <c r="V1544" s="131"/>
      <c r="W1544" s="131"/>
      <c r="X1544" s="131"/>
      <c r="Y1544" s="131"/>
      <c r="Z1544" s="131"/>
      <c r="AA1544" s="131"/>
      <c r="AB1544" s="131"/>
      <c r="AC1544" s="131"/>
      <c r="AD1544" s="131"/>
      <c r="AE1544" s="131"/>
      <c r="AF1544" s="131"/>
      <c r="AG1544" s="131"/>
      <c r="AH1544" s="131"/>
      <c r="AI1544" s="131"/>
      <c r="AJ1544" s="131"/>
      <c r="AK1544" s="131"/>
      <c r="AL1544" s="131"/>
      <c r="AM1544" s="131"/>
      <c r="AN1544" s="131"/>
      <c r="AO1544" s="131"/>
      <c r="AP1544" s="131"/>
      <c r="AQ1544" s="131"/>
      <c r="AR1544" s="131"/>
      <c r="AS1544" s="131"/>
    </row>
    <row r="1545" spans="1:45" s="48" customFormat="1">
      <c r="A1545" s="37" t="s">
        <v>4850</v>
      </c>
      <c r="B1545" s="38" t="s">
        <v>4851</v>
      </c>
      <c r="C1545" s="39">
        <v>127</v>
      </c>
      <c r="D1545" s="50" t="s">
        <v>4852</v>
      </c>
      <c r="E1545" s="127">
        <v>4299</v>
      </c>
      <c r="F1545" s="28">
        <v>3439.2000000000003</v>
      </c>
      <c r="G1545" s="133"/>
      <c r="H1545" s="133"/>
      <c r="I1545" s="133"/>
      <c r="J1545" s="133"/>
      <c r="K1545" s="133"/>
      <c r="L1545" s="133"/>
      <c r="M1545" s="133"/>
      <c r="N1545" s="133"/>
      <c r="O1545" s="133"/>
      <c r="P1545" s="133"/>
      <c r="Q1545" s="133"/>
      <c r="R1545" s="133"/>
      <c r="S1545" s="133"/>
      <c r="T1545" s="133"/>
      <c r="U1545" s="133"/>
      <c r="V1545" s="133"/>
      <c r="W1545" s="133"/>
      <c r="X1545" s="133"/>
      <c r="Y1545" s="133"/>
      <c r="Z1545" s="133"/>
      <c r="AA1545" s="133"/>
      <c r="AB1545" s="133"/>
      <c r="AC1545" s="133"/>
      <c r="AD1545" s="133"/>
      <c r="AE1545" s="133"/>
      <c r="AF1545" s="133"/>
      <c r="AG1545" s="133"/>
      <c r="AH1545" s="133"/>
      <c r="AI1545" s="133"/>
      <c r="AJ1545" s="133"/>
      <c r="AK1545" s="133"/>
      <c r="AL1545" s="133"/>
      <c r="AM1545" s="133"/>
      <c r="AN1545" s="133"/>
      <c r="AO1545" s="133"/>
      <c r="AP1545" s="133"/>
      <c r="AQ1545" s="133"/>
      <c r="AR1545" s="133"/>
      <c r="AS1545" s="133"/>
    </row>
    <row r="1546" spans="1:45" s="48" customFormat="1">
      <c r="A1546" s="37" t="s">
        <v>4853</v>
      </c>
      <c r="B1546" s="38" t="s">
        <v>4854</v>
      </c>
      <c r="C1546" s="39">
        <v>127</v>
      </c>
      <c r="D1546" s="50" t="s">
        <v>4855</v>
      </c>
      <c r="E1546" s="127">
        <v>4299</v>
      </c>
      <c r="F1546" s="28">
        <v>3439.2000000000003</v>
      </c>
      <c r="G1546" s="133"/>
      <c r="H1546" s="133"/>
      <c r="I1546" s="133"/>
      <c r="J1546" s="133"/>
      <c r="K1546" s="133"/>
      <c r="L1546" s="133"/>
      <c r="M1546" s="133"/>
      <c r="N1546" s="133"/>
      <c r="O1546" s="133"/>
      <c r="P1546" s="133"/>
      <c r="Q1546" s="133"/>
      <c r="R1546" s="133"/>
      <c r="S1546" s="133"/>
      <c r="T1546" s="133"/>
      <c r="U1546" s="133"/>
      <c r="V1546" s="133"/>
      <c r="W1546" s="133"/>
      <c r="X1546" s="133"/>
      <c r="Y1546" s="133"/>
      <c r="Z1546" s="133"/>
      <c r="AA1546" s="133"/>
      <c r="AB1546" s="133"/>
      <c r="AC1546" s="133"/>
      <c r="AD1546" s="133"/>
      <c r="AE1546" s="133"/>
      <c r="AF1546" s="133"/>
      <c r="AG1546" s="133"/>
      <c r="AH1546" s="133"/>
      <c r="AI1546" s="133"/>
      <c r="AJ1546" s="133"/>
      <c r="AK1546" s="133"/>
      <c r="AL1546" s="133"/>
      <c r="AM1546" s="133"/>
      <c r="AN1546" s="133"/>
      <c r="AO1546" s="133"/>
      <c r="AP1546" s="133"/>
      <c r="AQ1546" s="133"/>
      <c r="AR1546" s="133"/>
      <c r="AS1546" s="133"/>
    </row>
    <row r="1547" spans="1:45" s="48" customFormat="1">
      <c r="A1547" s="37" t="s">
        <v>4856</v>
      </c>
      <c r="B1547" s="38" t="s">
        <v>4857</v>
      </c>
      <c r="C1547" s="39">
        <v>127</v>
      </c>
      <c r="D1547" s="50" t="s">
        <v>4858</v>
      </c>
      <c r="E1547" s="127">
        <v>4299</v>
      </c>
      <c r="F1547" s="28">
        <v>3439.2000000000003</v>
      </c>
      <c r="G1547" s="133"/>
      <c r="H1547" s="133"/>
      <c r="I1547" s="133"/>
      <c r="J1547" s="133"/>
      <c r="K1547" s="133"/>
      <c r="L1547" s="133"/>
      <c r="M1547" s="133"/>
      <c r="N1547" s="133"/>
      <c r="O1547" s="133"/>
      <c r="P1547" s="133"/>
      <c r="Q1547" s="133"/>
      <c r="R1547" s="133"/>
      <c r="S1547" s="133"/>
      <c r="T1547" s="133"/>
      <c r="U1547" s="133"/>
      <c r="V1547" s="133"/>
      <c r="W1547" s="133"/>
      <c r="X1547" s="133"/>
      <c r="Y1547" s="133"/>
      <c r="Z1547" s="133"/>
      <c r="AA1547" s="133"/>
      <c r="AB1547" s="133"/>
      <c r="AC1547" s="133"/>
      <c r="AD1547" s="133"/>
      <c r="AE1547" s="133"/>
      <c r="AF1547" s="133"/>
      <c r="AG1547" s="133"/>
      <c r="AH1547" s="133"/>
      <c r="AI1547" s="133"/>
      <c r="AJ1547" s="133"/>
      <c r="AK1547" s="133"/>
      <c r="AL1547" s="133"/>
      <c r="AM1547" s="133"/>
      <c r="AN1547" s="133"/>
      <c r="AO1547" s="133"/>
      <c r="AP1547" s="133"/>
      <c r="AQ1547" s="133"/>
      <c r="AR1547" s="133"/>
      <c r="AS1547" s="133"/>
    </row>
    <row r="1548" spans="1:45" s="48" customFormat="1">
      <c r="A1548" s="37" t="s">
        <v>4859</v>
      </c>
      <c r="B1548" s="38" t="s">
        <v>4860</v>
      </c>
      <c r="C1548" s="39">
        <v>127</v>
      </c>
      <c r="D1548" s="50" t="s">
        <v>4861</v>
      </c>
      <c r="E1548" s="127">
        <v>4299</v>
      </c>
      <c r="F1548" s="28">
        <v>3439.2000000000003</v>
      </c>
      <c r="G1548" s="133"/>
      <c r="H1548" s="133"/>
      <c r="I1548" s="133"/>
      <c r="J1548" s="133"/>
      <c r="K1548" s="133"/>
      <c r="L1548" s="133"/>
      <c r="M1548" s="133"/>
      <c r="N1548" s="133"/>
      <c r="O1548" s="133"/>
      <c r="P1548" s="133"/>
      <c r="Q1548" s="133"/>
      <c r="R1548" s="133"/>
      <c r="S1548" s="133"/>
      <c r="T1548" s="133"/>
      <c r="U1548" s="133"/>
      <c r="V1548" s="133"/>
      <c r="W1548" s="133"/>
      <c r="X1548" s="133"/>
      <c r="Y1548" s="133"/>
      <c r="Z1548" s="133"/>
      <c r="AA1548" s="133"/>
      <c r="AB1548" s="133"/>
      <c r="AC1548" s="133"/>
      <c r="AD1548" s="133"/>
      <c r="AE1548" s="133"/>
      <c r="AF1548" s="133"/>
      <c r="AG1548" s="133"/>
      <c r="AH1548" s="133"/>
      <c r="AI1548" s="133"/>
      <c r="AJ1548" s="133"/>
      <c r="AK1548" s="133"/>
      <c r="AL1548" s="133"/>
      <c r="AM1548" s="133"/>
      <c r="AN1548" s="133"/>
      <c r="AO1548" s="133"/>
      <c r="AP1548" s="133"/>
      <c r="AQ1548" s="133"/>
      <c r="AR1548" s="133"/>
      <c r="AS1548" s="133"/>
    </row>
    <row r="1549" spans="1:45" s="48" customFormat="1">
      <c r="A1549" s="37" t="s">
        <v>4862</v>
      </c>
      <c r="B1549" s="38" t="s">
        <v>4863</v>
      </c>
      <c r="C1549" s="39">
        <v>127</v>
      </c>
      <c r="D1549" s="50" t="s">
        <v>4864</v>
      </c>
      <c r="E1549" s="127">
        <v>4299</v>
      </c>
      <c r="F1549" s="28">
        <v>3439.2000000000003</v>
      </c>
      <c r="G1549" s="133"/>
      <c r="H1549" s="133"/>
      <c r="I1549" s="133"/>
      <c r="J1549" s="133"/>
      <c r="K1549" s="133"/>
      <c r="L1549" s="133"/>
      <c r="M1549" s="133"/>
      <c r="N1549" s="133"/>
      <c r="O1549" s="133"/>
      <c r="P1549" s="133"/>
      <c r="Q1549" s="133"/>
      <c r="R1549" s="133"/>
      <c r="S1549" s="133"/>
      <c r="T1549" s="133"/>
      <c r="U1549" s="133"/>
      <c r="V1549" s="133"/>
      <c r="W1549" s="133"/>
      <c r="X1549" s="133"/>
      <c r="Y1549" s="133"/>
      <c r="Z1549" s="133"/>
      <c r="AA1549" s="133"/>
      <c r="AB1549" s="133"/>
      <c r="AC1549" s="133"/>
      <c r="AD1549" s="133"/>
      <c r="AE1549" s="133"/>
      <c r="AF1549" s="133"/>
      <c r="AG1549" s="133"/>
      <c r="AH1549" s="133"/>
      <c r="AI1549" s="133"/>
      <c r="AJ1549" s="133"/>
      <c r="AK1549" s="133"/>
      <c r="AL1549" s="133"/>
      <c r="AM1549" s="133"/>
      <c r="AN1549" s="133"/>
      <c r="AO1549" s="133"/>
      <c r="AP1549" s="133"/>
      <c r="AQ1549" s="133"/>
      <c r="AR1549" s="133"/>
      <c r="AS1549" s="133"/>
    </row>
    <row r="1550" spans="1:45" s="48" customFormat="1">
      <c r="A1550" s="37" t="s">
        <v>4865</v>
      </c>
      <c r="B1550" s="38" t="s">
        <v>4866</v>
      </c>
      <c r="C1550" s="39">
        <v>127</v>
      </c>
      <c r="D1550" s="50" t="s">
        <v>4867</v>
      </c>
      <c r="E1550" s="127">
        <v>4299</v>
      </c>
      <c r="F1550" s="28">
        <v>3439.2000000000003</v>
      </c>
      <c r="G1550" s="133"/>
      <c r="H1550" s="133"/>
      <c r="I1550" s="133"/>
      <c r="J1550" s="133"/>
      <c r="K1550" s="133"/>
      <c r="L1550" s="133"/>
      <c r="M1550" s="133"/>
      <c r="N1550" s="133"/>
      <c r="O1550" s="133"/>
      <c r="P1550" s="133"/>
      <c r="Q1550" s="133"/>
      <c r="R1550" s="133"/>
      <c r="S1550" s="133"/>
      <c r="T1550" s="133"/>
      <c r="U1550" s="133"/>
      <c r="V1550" s="133"/>
      <c r="W1550" s="133"/>
      <c r="X1550" s="133"/>
      <c r="Y1550" s="133"/>
      <c r="Z1550" s="133"/>
      <c r="AA1550" s="133"/>
      <c r="AB1550" s="133"/>
      <c r="AC1550" s="133"/>
      <c r="AD1550" s="133"/>
      <c r="AE1550" s="133"/>
      <c r="AF1550" s="133"/>
      <c r="AG1550" s="133"/>
      <c r="AH1550" s="133"/>
      <c r="AI1550" s="133"/>
      <c r="AJ1550" s="133"/>
      <c r="AK1550" s="133"/>
      <c r="AL1550" s="133"/>
      <c r="AM1550" s="133"/>
      <c r="AN1550" s="133"/>
      <c r="AO1550" s="133"/>
      <c r="AP1550" s="133"/>
      <c r="AQ1550" s="133"/>
      <c r="AR1550" s="133"/>
      <c r="AS1550" s="133"/>
    </row>
    <row r="1551" spans="1:45" s="48" customFormat="1">
      <c r="A1551" s="37" t="s">
        <v>4868</v>
      </c>
      <c r="B1551" s="38" t="s">
        <v>4869</v>
      </c>
      <c r="C1551" s="39">
        <v>127</v>
      </c>
      <c r="D1551" s="50" t="s">
        <v>4870</v>
      </c>
      <c r="E1551" s="127">
        <v>4299</v>
      </c>
      <c r="F1551" s="28">
        <v>3439.2000000000003</v>
      </c>
      <c r="G1551" s="133"/>
      <c r="H1551" s="133"/>
      <c r="I1551" s="133"/>
      <c r="J1551" s="133"/>
      <c r="K1551" s="133"/>
      <c r="L1551" s="133"/>
      <c r="M1551" s="133"/>
      <c r="N1551" s="133"/>
      <c r="O1551" s="133"/>
      <c r="P1551" s="133"/>
      <c r="Q1551" s="133"/>
      <c r="R1551" s="133"/>
      <c r="S1551" s="133"/>
      <c r="T1551" s="133"/>
      <c r="U1551" s="133"/>
      <c r="V1551" s="133"/>
      <c r="W1551" s="133"/>
      <c r="X1551" s="133"/>
      <c r="Y1551" s="133"/>
      <c r="Z1551" s="133"/>
      <c r="AA1551" s="133"/>
      <c r="AB1551" s="133"/>
      <c r="AC1551" s="133"/>
      <c r="AD1551" s="133"/>
      <c r="AE1551" s="133"/>
      <c r="AF1551" s="133"/>
      <c r="AG1551" s="133"/>
      <c r="AH1551" s="133"/>
      <c r="AI1551" s="133"/>
      <c r="AJ1551" s="133"/>
      <c r="AK1551" s="133"/>
      <c r="AL1551" s="133"/>
      <c r="AM1551" s="133"/>
      <c r="AN1551" s="133"/>
      <c r="AO1551" s="133"/>
      <c r="AP1551" s="133"/>
      <c r="AQ1551" s="133"/>
      <c r="AR1551" s="133"/>
      <c r="AS1551" s="133"/>
    </row>
    <row r="1552" spans="1:45" s="48" customFormat="1">
      <c r="A1552" s="37" t="s">
        <v>4871</v>
      </c>
      <c r="B1552" s="38" t="s">
        <v>4872</v>
      </c>
      <c r="C1552" s="39">
        <v>127</v>
      </c>
      <c r="D1552" s="50" t="s">
        <v>4873</v>
      </c>
      <c r="E1552" s="127">
        <v>4299</v>
      </c>
      <c r="F1552" s="28">
        <v>3439.2000000000003</v>
      </c>
      <c r="G1552" s="133"/>
      <c r="H1552" s="133"/>
      <c r="I1552" s="133"/>
      <c r="J1552" s="133"/>
      <c r="K1552" s="133"/>
      <c r="L1552" s="133"/>
      <c r="M1552" s="133"/>
      <c r="N1552" s="133"/>
      <c r="O1552" s="133"/>
      <c r="P1552" s="133"/>
      <c r="Q1552" s="133"/>
      <c r="R1552" s="133"/>
      <c r="S1552" s="133"/>
      <c r="T1552" s="133"/>
      <c r="U1552" s="133"/>
      <c r="V1552" s="133"/>
      <c r="W1552" s="133"/>
      <c r="X1552" s="133"/>
      <c r="Y1552" s="133"/>
      <c r="Z1552" s="133"/>
      <c r="AA1552" s="133"/>
      <c r="AB1552" s="133"/>
      <c r="AC1552" s="133"/>
      <c r="AD1552" s="133"/>
      <c r="AE1552" s="133"/>
      <c r="AF1552" s="133"/>
      <c r="AG1552" s="133"/>
      <c r="AH1552" s="133"/>
      <c r="AI1552" s="133"/>
      <c r="AJ1552" s="133"/>
      <c r="AK1552" s="133"/>
      <c r="AL1552" s="133"/>
      <c r="AM1552" s="133"/>
      <c r="AN1552" s="133"/>
      <c r="AO1552" s="133"/>
      <c r="AP1552" s="133"/>
      <c r="AQ1552" s="133"/>
      <c r="AR1552" s="133"/>
      <c r="AS1552" s="133"/>
    </row>
    <row r="1553" spans="1:45" s="48" customFormat="1">
      <c r="A1553" s="37" t="s">
        <v>4874</v>
      </c>
      <c r="B1553" s="38" t="s">
        <v>4875</v>
      </c>
      <c r="C1553" s="39">
        <v>127</v>
      </c>
      <c r="D1553" s="50" t="s">
        <v>4876</v>
      </c>
      <c r="E1553" s="127">
        <v>4299</v>
      </c>
      <c r="F1553" s="28">
        <v>3439.2000000000003</v>
      </c>
      <c r="G1553" s="133"/>
      <c r="H1553" s="133"/>
      <c r="I1553" s="133"/>
      <c r="J1553" s="133"/>
      <c r="K1553" s="133"/>
      <c r="L1553" s="133"/>
      <c r="M1553" s="133"/>
      <c r="N1553" s="133"/>
      <c r="O1553" s="133"/>
      <c r="P1553" s="133"/>
      <c r="Q1553" s="133"/>
      <c r="R1553" s="133"/>
      <c r="S1553" s="133"/>
      <c r="T1553" s="133"/>
      <c r="U1553" s="133"/>
      <c r="V1553" s="133"/>
      <c r="W1553" s="133"/>
      <c r="X1553" s="133"/>
      <c r="Y1553" s="133"/>
      <c r="Z1553" s="133"/>
      <c r="AA1553" s="133"/>
      <c r="AB1553" s="133"/>
      <c r="AC1553" s="133"/>
      <c r="AD1553" s="133"/>
      <c r="AE1553" s="133"/>
      <c r="AF1553" s="133"/>
      <c r="AG1553" s="133"/>
      <c r="AH1553" s="133"/>
      <c r="AI1553" s="133"/>
      <c r="AJ1553" s="133"/>
      <c r="AK1553" s="133"/>
      <c r="AL1553" s="133"/>
      <c r="AM1553" s="133"/>
      <c r="AN1553" s="133"/>
      <c r="AO1553" s="133"/>
      <c r="AP1553" s="133"/>
      <c r="AQ1553" s="133"/>
      <c r="AR1553" s="133"/>
      <c r="AS1553" s="133"/>
    </row>
    <row r="1554" spans="1:45" s="48" customFormat="1">
      <c r="A1554" s="37" t="s">
        <v>4877</v>
      </c>
      <c r="B1554" s="38" t="s">
        <v>4878</v>
      </c>
      <c r="C1554" s="39">
        <v>127</v>
      </c>
      <c r="D1554" s="50" t="s">
        <v>4879</v>
      </c>
      <c r="E1554" s="127">
        <v>4299</v>
      </c>
      <c r="F1554" s="28">
        <v>3439.2000000000003</v>
      </c>
      <c r="G1554" s="133"/>
      <c r="H1554" s="133"/>
      <c r="I1554" s="133"/>
      <c r="J1554" s="133"/>
      <c r="K1554" s="133"/>
      <c r="L1554" s="133"/>
      <c r="M1554" s="133"/>
      <c r="N1554" s="133"/>
      <c r="O1554" s="133"/>
      <c r="P1554" s="133"/>
      <c r="Q1554" s="133"/>
      <c r="R1554" s="133"/>
      <c r="S1554" s="133"/>
      <c r="T1554" s="133"/>
      <c r="U1554" s="133"/>
      <c r="V1554" s="133"/>
      <c r="W1554" s="133"/>
      <c r="X1554" s="133"/>
      <c r="Y1554" s="133"/>
      <c r="Z1554" s="133"/>
      <c r="AA1554" s="133"/>
      <c r="AB1554" s="133"/>
      <c r="AC1554" s="133"/>
      <c r="AD1554" s="133"/>
      <c r="AE1554" s="133"/>
      <c r="AF1554" s="133"/>
      <c r="AG1554" s="133"/>
      <c r="AH1554" s="133"/>
      <c r="AI1554" s="133"/>
      <c r="AJ1554" s="133"/>
      <c r="AK1554" s="133"/>
      <c r="AL1554" s="133"/>
      <c r="AM1554" s="133"/>
      <c r="AN1554" s="133"/>
      <c r="AO1554" s="133"/>
      <c r="AP1554" s="133"/>
      <c r="AQ1554" s="133"/>
      <c r="AR1554" s="133"/>
      <c r="AS1554" s="133"/>
    </row>
    <row r="1555" spans="1:45" s="48" customFormat="1">
      <c r="A1555" s="37" t="s">
        <v>4880</v>
      </c>
      <c r="B1555" s="38" t="s">
        <v>4881</v>
      </c>
      <c r="C1555" s="39">
        <v>127</v>
      </c>
      <c r="D1555" s="50" t="s">
        <v>4882</v>
      </c>
      <c r="E1555" s="127">
        <v>4299</v>
      </c>
      <c r="F1555" s="28">
        <v>3439.2000000000003</v>
      </c>
      <c r="G1555" s="133"/>
      <c r="H1555" s="133"/>
      <c r="I1555" s="133"/>
      <c r="J1555" s="133"/>
      <c r="K1555" s="133"/>
      <c r="L1555" s="133"/>
      <c r="M1555" s="133"/>
      <c r="N1555" s="133"/>
      <c r="O1555" s="133"/>
      <c r="P1555" s="133"/>
      <c r="Q1555" s="133"/>
      <c r="R1555" s="133"/>
      <c r="S1555" s="133"/>
      <c r="T1555" s="133"/>
      <c r="U1555" s="133"/>
      <c r="V1555" s="133"/>
      <c r="W1555" s="133"/>
      <c r="X1555" s="133"/>
      <c r="Y1555" s="133"/>
      <c r="Z1555" s="133"/>
      <c r="AA1555" s="133"/>
      <c r="AB1555" s="133"/>
      <c r="AC1555" s="133"/>
      <c r="AD1555" s="133"/>
      <c r="AE1555" s="133"/>
      <c r="AF1555" s="133"/>
      <c r="AG1555" s="133"/>
      <c r="AH1555" s="133"/>
      <c r="AI1555" s="133"/>
      <c r="AJ1555" s="133"/>
      <c r="AK1555" s="133"/>
      <c r="AL1555" s="133"/>
      <c r="AM1555" s="133"/>
      <c r="AN1555" s="133"/>
      <c r="AO1555" s="133"/>
      <c r="AP1555" s="133"/>
      <c r="AQ1555" s="133"/>
      <c r="AR1555" s="133"/>
      <c r="AS1555" s="133"/>
    </row>
    <row r="1556" spans="1:45" s="48" customFormat="1">
      <c r="A1556" s="37" t="s">
        <v>4883</v>
      </c>
      <c r="B1556" s="38" t="s">
        <v>4884</v>
      </c>
      <c r="C1556" s="39">
        <v>127</v>
      </c>
      <c r="D1556" s="50" t="s">
        <v>4885</v>
      </c>
      <c r="E1556" s="127">
        <v>4299</v>
      </c>
      <c r="F1556" s="28">
        <v>3439.2000000000003</v>
      </c>
      <c r="G1556" s="133"/>
      <c r="H1556" s="133"/>
      <c r="I1556" s="133"/>
      <c r="J1556" s="133"/>
      <c r="K1556" s="133"/>
      <c r="L1556" s="133"/>
      <c r="M1556" s="133"/>
      <c r="N1556" s="133"/>
      <c r="O1556" s="133"/>
      <c r="P1556" s="133"/>
      <c r="Q1556" s="133"/>
      <c r="R1556" s="133"/>
      <c r="S1556" s="133"/>
      <c r="T1556" s="133"/>
      <c r="U1556" s="133"/>
      <c r="V1556" s="133"/>
      <c r="W1556" s="133"/>
      <c r="X1556" s="133"/>
      <c r="Y1556" s="133"/>
      <c r="Z1556" s="133"/>
      <c r="AA1556" s="133"/>
      <c r="AB1556" s="133"/>
      <c r="AC1556" s="133"/>
      <c r="AD1556" s="133"/>
      <c r="AE1556" s="133"/>
      <c r="AF1556" s="133"/>
      <c r="AG1556" s="133"/>
      <c r="AH1556" s="133"/>
      <c r="AI1556" s="133"/>
      <c r="AJ1556" s="133"/>
      <c r="AK1556" s="133"/>
      <c r="AL1556" s="133"/>
      <c r="AM1556" s="133"/>
      <c r="AN1556" s="133"/>
      <c r="AO1556" s="133"/>
      <c r="AP1556" s="133"/>
      <c r="AQ1556" s="133"/>
      <c r="AR1556" s="133"/>
      <c r="AS1556" s="133"/>
    </row>
    <row r="1557" spans="1:45" s="48" customFormat="1">
      <c r="A1557" s="37" t="s">
        <v>4886</v>
      </c>
      <c r="B1557" s="38" t="s">
        <v>4887</v>
      </c>
      <c r="C1557" s="39">
        <v>127</v>
      </c>
      <c r="D1557" s="50" t="s">
        <v>4888</v>
      </c>
      <c r="E1557" s="127">
        <v>4299</v>
      </c>
      <c r="F1557" s="28">
        <v>3439.2000000000003</v>
      </c>
      <c r="G1557" s="133"/>
      <c r="H1557" s="133"/>
      <c r="I1557" s="133"/>
      <c r="J1557" s="133"/>
      <c r="K1557" s="133"/>
      <c r="L1557" s="133"/>
      <c r="M1557" s="133"/>
      <c r="N1557" s="133"/>
      <c r="O1557" s="133"/>
      <c r="P1557" s="133"/>
      <c r="Q1557" s="133"/>
      <c r="R1557" s="133"/>
      <c r="S1557" s="133"/>
      <c r="T1557" s="133"/>
      <c r="U1557" s="133"/>
      <c r="V1557" s="133"/>
      <c r="W1557" s="133"/>
      <c r="X1557" s="133"/>
      <c r="Y1557" s="133"/>
      <c r="Z1557" s="133"/>
      <c r="AA1557" s="133"/>
      <c r="AB1557" s="133"/>
      <c r="AC1557" s="133"/>
      <c r="AD1557" s="133"/>
      <c r="AE1557" s="133"/>
      <c r="AF1557" s="133"/>
      <c r="AG1557" s="133"/>
      <c r="AH1557" s="133"/>
      <c r="AI1557" s="133"/>
      <c r="AJ1557" s="133"/>
      <c r="AK1557" s="133"/>
      <c r="AL1557" s="133"/>
      <c r="AM1557" s="133"/>
      <c r="AN1557" s="133"/>
      <c r="AO1557" s="133"/>
      <c r="AP1557" s="133"/>
      <c r="AQ1557" s="133"/>
      <c r="AR1557" s="133"/>
      <c r="AS1557" s="133"/>
    </row>
    <row r="1558" spans="1:45" s="48" customFormat="1">
      <c r="A1558" s="37" t="s">
        <v>4889</v>
      </c>
      <c r="B1558" s="38" t="s">
        <v>4890</v>
      </c>
      <c r="C1558" s="39">
        <v>127</v>
      </c>
      <c r="D1558" s="50" t="s">
        <v>4891</v>
      </c>
      <c r="E1558" s="127">
        <v>4299</v>
      </c>
      <c r="F1558" s="28">
        <v>3439.2000000000003</v>
      </c>
      <c r="G1558" s="133"/>
      <c r="H1558" s="133"/>
      <c r="I1558" s="133"/>
      <c r="J1558" s="133"/>
      <c r="K1558" s="133"/>
      <c r="L1558" s="133"/>
      <c r="M1558" s="133"/>
      <c r="N1558" s="133"/>
      <c r="O1558" s="133"/>
      <c r="P1558" s="133"/>
      <c r="Q1558" s="133"/>
      <c r="R1558" s="133"/>
      <c r="S1558" s="133"/>
      <c r="T1558" s="133"/>
      <c r="U1558" s="133"/>
      <c r="V1558" s="133"/>
      <c r="W1558" s="133"/>
      <c r="X1558" s="133"/>
      <c r="Y1558" s="133"/>
      <c r="Z1558" s="133"/>
      <c r="AA1558" s="133"/>
      <c r="AB1558" s="133"/>
      <c r="AC1558" s="133"/>
      <c r="AD1558" s="133"/>
      <c r="AE1558" s="133"/>
      <c r="AF1558" s="133"/>
      <c r="AG1558" s="133"/>
      <c r="AH1558" s="133"/>
      <c r="AI1558" s="133"/>
      <c r="AJ1558" s="133"/>
      <c r="AK1558" s="133"/>
      <c r="AL1558" s="133"/>
      <c r="AM1558" s="133"/>
      <c r="AN1558" s="133"/>
      <c r="AO1558" s="133"/>
      <c r="AP1558" s="133"/>
      <c r="AQ1558" s="133"/>
      <c r="AR1558" s="133"/>
      <c r="AS1558" s="133"/>
    </row>
    <row r="1559" spans="1:45" s="48" customFormat="1">
      <c r="A1559" s="37" t="s">
        <v>4892</v>
      </c>
      <c r="B1559" s="38" t="s">
        <v>4893</v>
      </c>
      <c r="C1559" s="39">
        <v>127</v>
      </c>
      <c r="D1559" s="50" t="s">
        <v>4894</v>
      </c>
      <c r="E1559" s="127">
        <v>4299</v>
      </c>
      <c r="F1559" s="28">
        <v>3439.2000000000003</v>
      </c>
      <c r="G1559" s="133"/>
      <c r="H1559" s="133"/>
      <c r="I1559" s="133"/>
      <c r="J1559" s="133"/>
      <c r="K1559" s="133"/>
      <c r="L1559" s="133"/>
      <c r="M1559" s="133"/>
      <c r="N1559" s="133"/>
      <c r="O1559" s="133"/>
      <c r="P1559" s="133"/>
      <c r="Q1559" s="133"/>
      <c r="R1559" s="133"/>
      <c r="S1559" s="133"/>
      <c r="T1559" s="133"/>
      <c r="U1559" s="133"/>
      <c r="V1559" s="133"/>
      <c r="W1559" s="133"/>
      <c r="X1559" s="133"/>
      <c r="Y1559" s="133"/>
      <c r="Z1559" s="133"/>
      <c r="AA1559" s="133"/>
      <c r="AB1559" s="133"/>
      <c r="AC1559" s="133"/>
      <c r="AD1559" s="133"/>
      <c r="AE1559" s="133"/>
      <c r="AF1559" s="133"/>
      <c r="AG1559" s="133"/>
      <c r="AH1559" s="133"/>
      <c r="AI1559" s="133"/>
      <c r="AJ1559" s="133"/>
      <c r="AK1559" s="133"/>
      <c r="AL1559" s="133"/>
      <c r="AM1559" s="133"/>
      <c r="AN1559" s="133"/>
      <c r="AO1559" s="133"/>
      <c r="AP1559" s="133"/>
      <c r="AQ1559" s="133"/>
      <c r="AR1559" s="133"/>
      <c r="AS1559" s="133"/>
    </row>
    <row r="1560" spans="1:45" s="48" customFormat="1">
      <c r="A1560" s="37" t="s">
        <v>4895</v>
      </c>
      <c r="B1560" s="38" t="s">
        <v>4896</v>
      </c>
      <c r="C1560" s="39">
        <v>127</v>
      </c>
      <c r="D1560" s="50" t="s">
        <v>4897</v>
      </c>
      <c r="E1560" s="127">
        <v>4299</v>
      </c>
      <c r="F1560" s="28">
        <v>3439.2000000000003</v>
      </c>
      <c r="G1560" s="133"/>
      <c r="H1560" s="133"/>
      <c r="I1560" s="133"/>
      <c r="J1560" s="133"/>
      <c r="K1560" s="133"/>
      <c r="L1560" s="133"/>
      <c r="M1560" s="133"/>
      <c r="N1560" s="133"/>
      <c r="O1560" s="133"/>
      <c r="P1560" s="133"/>
      <c r="Q1560" s="133"/>
      <c r="R1560" s="133"/>
      <c r="S1560" s="133"/>
      <c r="T1560" s="133"/>
      <c r="U1560" s="133"/>
      <c r="V1560" s="133"/>
      <c r="W1560" s="133"/>
      <c r="X1560" s="133"/>
      <c r="Y1560" s="133"/>
      <c r="Z1560" s="133"/>
      <c r="AA1560" s="133"/>
      <c r="AB1560" s="133"/>
      <c r="AC1560" s="133"/>
      <c r="AD1560" s="133"/>
      <c r="AE1560" s="133"/>
      <c r="AF1560" s="133"/>
      <c r="AG1560" s="133"/>
      <c r="AH1560" s="133"/>
      <c r="AI1560" s="133"/>
      <c r="AJ1560" s="133"/>
      <c r="AK1560" s="133"/>
      <c r="AL1560" s="133"/>
      <c r="AM1560" s="133"/>
      <c r="AN1560" s="133"/>
      <c r="AO1560" s="133"/>
      <c r="AP1560" s="133"/>
      <c r="AQ1560" s="133"/>
      <c r="AR1560" s="133"/>
      <c r="AS1560" s="133"/>
    </row>
    <row r="1561" spans="1:45" s="48" customFormat="1">
      <c r="A1561" s="37" t="s">
        <v>4898</v>
      </c>
      <c r="B1561" s="38" t="s">
        <v>4899</v>
      </c>
      <c r="C1561" s="39">
        <v>127</v>
      </c>
      <c r="D1561" s="50" t="s">
        <v>4900</v>
      </c>
      <c r="E1561" s="127">
        <v>4299</v>
      </c>
      <c r="F1561" s="28">
        <v>3439.2000000000003</v>
      </c>
      <c r="G1561" s="133"/>
      <c r="H1561" s="133"/>
      <c r="I1561" s="133"/>
      <c r="J1561" s="133"/>
      <c r="K1561" s="133"/>
      <c r="L1561" s="133"/>
      <c r="M1561" s="133"/>
      <c r="N1561" s="133"/>
      <c r="O1561" s="133"/>
      <c r="P1561" s="133"/>
      <c r="Q1561" s="133"/>
      <c r="R1561" s="133"/>
      <c r="S1561" s="133"/>
      <c r="T1561" s="133"/>
      <c r="U1561" s="133"/>
      <c r="V1561" s="133"/>
      <c r="W1561" s="133"/>
      <c r="X1561" s="133"/>
      <c r="Y1561" s="133"/>
      <c r="Z1561" s="133"/>
      <c r="AA1561" s="133"/>
      <c r="AB1561" s="133"/>
      <c r="AC1561" s="133"/>
      <c r="AD1561" s="133"/>
      <c r="AE1561" s="133"/>
      <c r="AF1561" s="133"/>
      <c r="AG1561" s="133"/>
      <c r="AH1561" s="133"/>
      <c r="AI1561" s="133"/>
      <c r="AJ1561" s="133"/>
      <c r="AK1561" s="133"/>
      <c r="AL1561" s="133"/>
      <c r="AM1561" s="133"/>
      <c r="AN1561" s="133"/>
      <c r="AO1561" s="133"/>
      <c r="AP1561" s="133"/>
      <c r="AQ1561" s="133"/>
      <c r="AR1561" s="133"/>
      <c r="AS1561" s="133"/>
    </row>
    <row r="1562" spans="1:45" s="46" customFormat="1" ht="12.75" customHeight="1">
      <c r="A1562" s="37" t="s">
        <v>4901</v>
      </c>
      <c r="B1562" s="38" t="s">
        <v>4902</v>
      </c>
      <c r="C1562" s="39">
        <v>145</v>
      </c>
      <c r="D1562" s="28" t="s">
        <v>4903</v>
      </c>
      <c r="E1562" s="127">
        <v>3479</v>
      </c>
      <c r="F1562" s="28">
        <v>2789</v>
      </c>
      <c r="G1562" s="131"/>
      <c r="H1562" s="131"/>
      <c r="I1562" s="131"/>
      <c r="J1562" s="131"/>
      <c r="K1562" s="131"/>
      <c r="L1562" s="131"/>
      <c r="M1562" s="131"/>
      <c r="N1562" s="131"/>
      <c r="O1562" s="131"/>
      <c r="P1562" s="131"/>
      <c r="Q1562" s="131"/>
      <c r="R1562" s="131"/>
      <c r="S1562" s="131"/>
      <c r="T1562" s="131"/>
      <c r="U1562" s="131"/>
      <c r="V1562" s="131"/>
      <c r="W1562" s="131"/>
      <c r="X1562" s="131"/>
      <c r="Y1562" s="131"/>
      <c r="Z1562" s="131"/>
      <c r="AA1562" s="131"/>
      <c r="AB1562" s="131"/>
      <c r="AC1562" s="131"/>
      <c r="AD1562" s="131"/>
      <c r="AE1562" s="131"/>
      <c r="AF1562" s="131"/>
      <c r="AG1562" s="131"/>
      <c r="AH1562" s="131"/>
      <c r="AI1562" s="131"/>
      <c r="AJ1562" s="131"/>
      <c r="AK1562" s="131"/>
      <c r="AL1562" s="131"/>
      <c r="AM1562" s="131"/>
      <c r="AN1562" s="131"/>
      <c r="AO1562" s="131"/>
      <c r="AP1562" s="131"/>
      <c r="AQ1562" s="131"/>
      <c r="AR1562" s="131"/>
      <c r="AS1562" s="131"/>
    </row>
    <row r="1563" spans="1:45" s="46" customFormat="1" ht="12.75" customHeight="1">
      <c r="A1563" s="37" t="s">
        <v>4904</v>
      </c>
      <c r="B1563" s="38" t="s">
        <v>4902</v>
      </c>
      <c r="C1563" s="39">
        <v>145</v>
      </c>
      <c r="D1563" s="28" t="s">
        <v>4905</v>
      </c>
      <c r="E1563" s="127">
        <v>3529</v>
      </c>
      <c r="F1563" s="28">
        <v>2829</v>
      </c>
      <c r="G1563" s="131"/>
      <c r="H1563" s="131"/>
      <c r="I1563" s="131"/>
      <c r="J1563" s="131"/>
      <c r="K1563" s="131"/>
      <c r="L1563" s="131"/>
      <c r="M1563" s="131"/>
      <c r="N1563" s="131"/>
      <c r="O1563" s="131"/>
      <c r="P1563" s="131"/>
      <c r="Q1563" s="131"/>
      <c r="R1563" s="131"/>
      <c r="S1563" s="131"/>
      <c r="T1563" s="131"/>
      <c r="U1563" s="131"/>
      <c r="V1563" s="131"/>
      <c r="W1563" s="131"/>
      <c r="X1563" s="131"/>
      <c r="Y1563" s="131"/>
      <c r="Z1563" s="131"/>
      <c r="AA1563" s="131"/>
      <c r="AB1563" s="131"/>
      <c r="AC1563" s="131"/>
      <c r="AD1563" s="131"/>
      <c r="AE1563" s="131"/>
      <c r="AF1563" s="131"/>
      <c r="AG1563" s="131"/>
      <c r="AH1563" s="131"/>
      <c r="AI1563" s="131"/>
      <c r="AJ1563" s="131"/>
      <c r="AK1563" s="131"/>
      <c r="AL1563" s="131"/>
      <c r="AM1563" s="131"/>
      <c r="AN1563" s="131"/>
      <c r="AO1563" s="131"/>
      <c r="AP1563" s="131"/>
      <c r="AQ1563" s="131"/>
      <c r="AR1563" s="131"/>
      <c r="AS1563" s="131"/>
    </row>
    <row r="1564" spans="1:45" s="46" customFormat="1" ht="12.75" customHeight="1">
      <c r="A1564" s="37" t="s">
        <v>4906</v>
      </c>
      <c r="B1564" s="38" t="s">
        <v>4907</v>
      </c>
      <c r="C1564" s="39">
        <v>145</v>
      </c>
      <c r="D1564" s="28" t="s">
        <v>4908</v>
      </c>
      <c r="E1564" s="127">
        <v>5179</v>
      </c>
      <c r="F1564" s="28">
        <v>4149</v>
      </c>
      <c r="G1564" s="131"/>
      <c r="H1564" s="131"/>
      <c r="I1564" s="131"/>
      <c r="J1564" s="131"/>
      <c r="K1564" s="131"/>
      <c r="L1564" s="131"/>
      <c r="M1564" s="131"/>
      <c r="N1564" s="131"/>
      <c r="O1564" s="131"/>
      <c r="P1564" s="131"/>
      <c r="Q1564" s="131"/>
      <c r="R1564" s="131"/>
      <c r="S1564" s="131"/>
      <c r="T1564" s="131"/>
      <c r="U1564" s="131"/>
      <c r="V1564" s="131"/>
      <c r="W1564" s="131"/>
      <c r="X1564" s="131"/>
      <c r="Y1564" s="131"/>
      <c r="Z1564" s="131"/>
      <c r="AA1564" s="131"/>
      <c r="AB1564" s="131"/>
      <c r="AC1564" s="131"/>
      <c r="AD1564" s="131"/>
      <c r="AE1564" s="131"/>
      <c r="AF1564" s="131"/>
      <c r="AG1564" s="131"/>
      <c r="AH1564" s="131"/>
      <c r="AI1564" s="131"/>
      <c r="AJ1564" s="131"/>
      <c r="AK1564" s="131"/>
      <c r="AL1564" s="131"/>
      <c r="AM1564" s="131"/>
      <c r="AN1564" s="131"/>
      <c r="AO1564" s="131"/>
      <c r="AP1564" s="131"/>
      <c r="AQ1564" s="131"/>
      <c r="AR1564" s="131"/>
      <c r="AS1564" s="131"/>
    </row>
    <row r="1565" spans="1:45" s="48" customFormat="1">
      <c r="A1565" s="37" t="s">
        <v>4909</v>
      </c>
      <c r="B1565" s="38" t="s">
        <v>4910</v>
      </c>
      <c r="C1565" s="39">
        <v>145</v>
      </c>
      <c r="D1565" s="50" t="s">
        <v>4911</v>
      </c>
      <c r="E1565" s="127">
        <v>5179</v>
      </c>
      <c r="F1565" s="28">
        <v>4149</v>
      </c>
      <c r="G1565" s="133"/>
      <c r="H1565" s="133"/>
      <c r="I1565" s="133"/>
      <c r="J1565" s="133"/>
      <c r="K1565" s="133"/>
      <c r="L1565" s="133"/>
      <c r="M1565" s="133"/>
      <c r="N1565" s="133"/>
      <c r="O1565" s="133"/>
      <c r="P1565" s="133"/>
      <c r="Q1565" s="133"/>
      <c r="R1565" s="133"/>
      <c r="S1565" s="133"/>
      <c r="T1565" s="133"/>
      <c r="U1565" s="133"/>
      <c r="V1565" s="133"/>
      <c r="W1565" s="133"/>
      <c r="X1565" s="133"/>
      <c r="Y1565" s="133"/>
      <c r="Z1565" s="133"/>
      <c r="AA1565" s="133"/>
      <c r="AB1565" s="133"/>
      <c r="AC1565" s="133"/>
      <c r="AD1565" s="133"/>
      <c r="AE1565" s="133"/>
      <c r="AF1565" s="133"/>
      <c r="AG1565" s="133"/>
      <c r="AH1565" s="133"/>
      <c r="AI1565" s="133"/>
      <c r="AJ1565" s="133"/>
      <c r="AK1565" s="133"/>
      <c r="AL1565" s="133"/>
      <c r="AM1565" s="133"/>
      <c r="AN1565" s="133"/>
      <c r="AO1565" s="133"/>
      <c r="AP1565" s="133"/>
      <c r="AQ1565" s="133"/>
      <c r="AR1565" s="133"/>
      <c r="AS1565" s="133"/>
    </row>
    <row r="1566" spans="1:45" s="48" customFormat="1">
      <c r="A1566" s="37" t="s">
        <v>4912</v>
      </c>
      <c r="B1566" s="38" t="s">
        <v>4913</v>
      </c>
      <c r="C1566" s="39">
        <v>145</v>
      </c>
      <c r="D1566" s="50" t="s">
        <v>4914</v>
      </c>
      <c r="E1566" s="127">
        <v>5179</v>
      </c>
      <c r="F1566" s="28">
        <v>4149</v>
      </c>
      <c r="G1566" s="133"/>
      <c r="H1566" s="133"/>
      <c r="I1566" s="133"/>
      <c r="J1566" s="133"/>
      <c r="K1566" s="133"/>
      <c r="L1566" s="133"/>
      <c r="M1566" s="133"/>
      <c r="N1566" s="133"/>
      <c r="O1566" s="133"/>
      <c r="P1566" s="133"/>
      <c r="Q1566" s="133"/>
      <c r="R1566" s="133"/>
      <c r="S1566" s="133"/>
      <c r="T1566" s="133"/>
      <c r="U1566" s="133"/>
      <c r="V1566" s="133"/>
      <c r="W1566" s="133"/>
      <c r="X1566" s="133"/>
      <c r="Y1566" s="133"/>
      <c r="Z1566" s="133"/>
      <c r="AA1566" s="133"/>
      <c r="AB1566" s="133"/>
      <c r="AC1566" s="133"/>
      <c r="AD1566" s="133"/>
      <c r="AE1566" s="133"/>
      <c r="AF1566" s="133"/>
      <c r="AG1566" s="133"/>
      <c r="AH1566" s="133"/>
      <c r="AI1566" s="133"/>
      <c r="AJ1566" s="133"/>
      <c r="AK1566" s="133"/>
      <c r="AL1566" s="133"/>
      <c r="AM1566" s="133"/>
      <c r="AN1566" s="133"/>
      <c r="AO1566" s="133"/>
      <c r="AP1566" s="133"/>
      <c r="AQ1566" s="133"/>
      <c r="AR1566" s="133"/>
      <c r="AS1566" s="133"/>
    </row>
    <row r="1567" spans="1:45" s="48" customFormat="1">
      <c r="A1567" s="37" t="s">
        <v>4915</v>
      </c>
      <c r="B1567" s="38" t="s">
        <v>4916</v>
      </c>
      <c r="C1567" s="39">
        <v>145</v>
      </c>
      <c r="D1567" s="50" t="s">
        <v>4917</v>
      </c>
      <c r="E1567" s="127">
        <v>5179</v>
      </c>
      <c r="F1567" s="28">
        <v>4149</v>
      </c>
      <c r="G1567" s="133"/>
      <c r="H1567" s="133"/>
      <c r="I1567" s="133"/>
      <c r="J1567" s="133"/>
      <c r="K1567" s="133"/>
      <c r="L1567" s="133"/>
      <c r="M1567" s="133"/>
      <c r="N1567" s="133"/>
      <c r="O1567" s="133"/>
      <c r="P1567" s="133"/>
      <c r="Q1567" s="133"/>
      <c r="R1567" s="133"/>
      <c r="S1567" s="133"/>
      <c r="T1567" s="133"/>
      <c r="U1567" s="133"/>
      <c r="V1567" s="133"/>
      <c r="W1567" s="133"/>
      <c r="X1567" s="133"/>
      <c r="Y1567" s="133"/>
      <c r="Z1567" s="133"/>
      <c r="AA1567" s="133"/>
      <c r="AB1567" s="133"/>
      <c r="AC1567" s="133"/>
      <c r="AD1567" s="133"/>
      <c r="AE1567" s="133"/>
      <c r="AF1567" s="133"/>
      <c r="AG1567" s="133"/>
      <c r="AH1567" s="133"/>
      <c r="AI1567" s="133"/>
      <c r="AJ1567" s="133"/>
      <c r="AK1567" s="133"/>
      <c r="AL1567" s="133"/>
      <c r="AM1567" s="133"/>
      <c r="AN1567" s="133"/>
      <c r="AO1567" s="133"/>
      <c r="AP1567" s="133"/>
      <c r="AQ1567" s="133"/>
      <c r="AR1567" s="133"/>
      <c r="AS1567" s="133"/>
    </row>
    <row r="1568" spans="1:45" s="48" customFormat="1">
      <c r="A1568" s="37" t="s">
        <v>4918</v>
      </c>
      <c r="B1568" s="38" t="s">
        <v>4919</v>
      </c>
      <c r="C1568" s="39">
        <v>145</v>
      </c>
      <c r="D1568" s="50" t="s">
        <v>4920</v>
      </c>
      <c r="E1568" s="127">
        <v>5179</v>
      </c>
      <c r="F1568" s="28">
        <v>4149</v>
      </c>
      <c r="G1568" s="133"/>
      <c r="H1568" s="133"/>
      <c r="I1568" s="133"/>
      <c r="J1568" s="133"/>
      <c r="K1568" s="133"/>
      <c r="L1568" s="133"/>
      <c r="M1568" s="133"/>
      <c r="N1568" s="133"/>
      <c r="O1568" s="133"/>
      <c r="P1568" s="133"/>
      <c r="Q1568" s="133"/>
      <c r="R1568" s="133"/>
      <c r="S1568" s="133"/>
      <c r="T1568" s="133"/>
      <c r="U1568" s="133"/>
      <c r="V1568" s="133"/>
      <c r="W1568" s="133"/>
      <c r="X1568" s="133"/>
      <c r="Y1568" s="133"/>
      <c r="Z1568" s="133"/>
      <c r="AA1568" s="133"/>
      <c r="AB1568" s="133"/>
      <c r="AC1568" s="133"/>
      <c r="AD1568" s="133"/>
      <c r="AE1568" s="133"/>
      <c r="AF1568" s="133"/>
      <c r="AG1568" s="133"/>
      <c r="AH1568" s="133"/>
      <c r="AI1568" s="133"/>
      <c r="AJ1568" s="133"/>
      <c r="AK1568" s="133"/>
      <c r="AL1568" s="133"/>
      <c r="AM1568" s="133"/>
      <c r="AN1568" s="133"/>
      <c r="AO1568" s="133"/>
      <c r="AP1568" s="133"/>
      <c r="AQ1568" s="133"/>
      <c r="AR1568" s="133"/>
      <c r="AS1568" s="133"/>
    </row>
    <row r="1569" spans="1:45" s="48" customFormat="1">
      <c r="A1569" s="37" t="s">
        <v>4921</v>
      </c>
      <c r="B1569" s="38" t="s">
        <v>4922</v>
      </c>
      <c r="C1569" s="39">
        <v>145</v>
      </c>
      <c r="D1569" s="50" t="s">
        <v>4923</v>
      </c>
      <c r="E1569" s="127">
        <v>5179</v>
      </c>
      <c r="F1569" s="28">
        <v>4149</v>
      </c>
      <c r="G1569" s="133"/>
      <c r="H1569" s="133"/>
      <c r="I1569" s="133"/>
      <c r="J1569" s="133"/>
      <c r="K1569" s="133"/>
      <c r="L1569" s="133"/>
      <c r="M1569" s="133"/>
      <c r="N1569" s="133"/>
      <c r="O1569" s="133"/>
      <c r="P1569" s="133"/>
      <c r="Q1569" s="133"/>
      <c r="R1569" s="133"/>
      <c r="S1569" s="133"/>
      <c r="T1569" s="133"/>
      <c r="U1569" s="133"/>
      <c r="V1569" s="133"/>
      <c r="W1569" s="133"/>
      <c r="X1569" s="133"/>
      <c r="Y1569" s="133"/>
      <c r="Z1569" s="133"/>
      <c r="AA1569" s="133"/>
      <c r="AB1569" s="133"/>
      <c r="AC1569" s="133"/>
      <c r="AD1569" s="133"/>
      <c r="AE1569" s="133"/>
      <c r="AF1569" s="133"/>
      <c r="AG1569" s="133"/>
      <c r="AH1569" s="133"/>
      <c r="AI1569" s="133"/>
      <c r="AJ1569" s="133"/>
      <c r="AK1569" s="133"/>
      <c r="AL1569" s="133"/>
      <c r="AM1569" s="133"/>
      <c r="AN1569" s="133"/>
      <c r="AO1569" s="133"/>
      <c r="AP1569" s="133"/>
      <c r="AQ1569" s="133"/>
      <c r="AR1569" s="133"/>
      <c r="AS1569" s="133"/>
    </row>
    <row r="1570" spans="1:45" s="48" customFormat="1">
      <c r="A1570" s="37" t="s">
        <v>4924</v>
      </c>
      <c r="B1570" s="38" t="s">
        <v>4925</v>
      </c>
      <c r="C1570" s="39">
        <v>145</v>
      </c>
      <c r="D1570" s="50" t="s">
        <v>4926</v>
      </c>
      <c r="E1570" s="127">
        <v>5179</v>
      </c>
      <c r="F1570" s="28">
        <v>4149</v>
      </c>
      <c r="G1570" s="133"/>
      <c r="H1570" s="133"/>
      <c r="I1570" s="133"/>
      <c r="J1570" s="133"/>
      <c r="K1570" s="133"/>
      <c r="L1570" s="133"/>
      <c r="M1570" s="133"/>
      <c r="N1570" s="133"/>
      <c r="O1570" s="133"/>
      <c r="P1570" s="133"/>
      <c r="Q1570" s="133"/>
      <c r="R1570" s="133"/>
      <c r="S1570" s="133"/>
      <c r="T1570" s="133"/>
      <c r="U1570" s="133"/>
      <c r="V1570" s="133"/>
      <c r="W1570" s="133"/>
      <c r="X1570" s="133"/>
      <c r="Y1570" s="133"/>
      <c r="Z1570" s="133"/>
      <c r="AA1570" s="133"/>
      <c r="AB1570" s="133"/>
      <c r="AC1570" s="133"/>
      <c r="AD1570" s="133"/>
      <c r="AE1570" s="133"/>
      <c r="AF1570" s="133"/>
      <c r="AG1570" s="133"/>
      <c r="AH1570" s="133"/>
      <c r="AI1570" s="133"/>
      <c r="AJ1570" s="133"/>
      <c r="AK1570" s="133"/>
      <c r="AL1570" s="133"/>
      <c r="AM1570" s="133"/>
      <c r="AN1570" s="133"/>
      <c r="AO1570" s="133"/>
      <c r="AP1570" s="133"/>
      <c r="AQ1570" s="133"/>
      <c r="AR1570" s="133"/>
      <c r="AS1570" s="133"/>
    </row>
    <row r="1571" spans="1:45" s="48" customFormat="1">
      <c r="A1571" s="37" t="s">
        <v>4927</v>
      </c>
      <c r="B1571" s="38" t="s">
        <v>4928</v>
      </c>
      <c r="C1571" s="39">
        <v>145</v>
      </c>
      <c r="D1571" s="50" t="s">
        <v>4929</v>
      </c>
      <c r="E1571" s="127">
        <v>5179</v>
      </c>
      <c r="F1571" s="28">
        <v>4149</v>
      </c>
      <c r="G1571" s="133"/>
      <c r="H1571" s="133"/>
      <c r="I1571" s="133"/>
      <c r="J1571" s="133"/>
      <c r="K1571" s="133"/>
      <c r="L1571" s="133"/>
      <c r="M1571" s="133"/>
      <c r="N1571" s="133"/>
      <c r="O1571" s="133"/>
      <c r="P1571" s="133"/>
      <c r="Q1571" s="133"/>
      <c r="R1571" s="133"/>
      <c r="S1571" s="133"/>
      <c r="T1571" s="133"/>
      <c r="U1571" s="133"/>
      <c r="V1571" s="133"/>
      <c r="W1571" s="133"/>
      <c r="X1571" s="133"/>
      <c r="Y1571" s="133"/>
      <c r="Z1571" s="133"/>
      <c r="AA1571" s="133"/>
      <c r="AB1571" s="133"/>
      <c r="AC1571" s="133"/>
      <c r="AD1571" s="133"/>
      <c r="AE1571" s="133"/>
      <c r="AF1571" s="133"/>
      <c r="AG1571" s="133"/>
      <c r="AH1571" s="133"/>
      <c r="AI1571" s="133"/>
      <c r="AJ1571" s="133"/>
      <c r="AK1571" s="133"/>
      <c r="AL1571" s="133"/>
      <c r="AM1571" s="133"/>
      <c r="AN1571" s="133"/>
      <c r="AO1571" s="133"/>
      <c r="AP1571" s="133"/>
      <c r="AQ1571" s="133"/>
      <c r="AR1571" s="133"/>
      <c r="AS1571" s="133"/>
    </row>
    <row r="1572" spans="1:45" s="48" customFormat="1">
      <c r="A1572" s="37" t="s">
        <v>4930</v>
      </c>
      <c r="B1572" s="38" t="s">
        <v>4931</v>
      </c>
      <c r="C1572" s="39">
        <v>145</v>
      </c>
      <c r="D1572" s="50" t="s">
        <v>4932</v>
      </c>
      <c r="E1572" s="127">
        <v>5179</v>
      </c>
      <c r="F1572" s="28">
        <v>4149</v>
      </c>
      <c r="G1572" s="133"/>
      <c r="H1572" s="133"/>
      <c r="I1572" s="133"/>
      <c r="J1572" s="133"/>
      <c r="K1572" s="133"/>
      <c r="L1572" s="133"/>
      <c r="M1572" s="133"/>
      <c r="N1572" s="133"/>
      <c r="O1572" s="133"/>
      <c r="P1572" s="133"/>
      <c r="Q1572" s="133"/>
      <c r="R1572" s="133"/>
      <c r="S1572" s="133"/>
      <c r="T1572" s="133"/>
      <c r="U1572" s="133"/>
      <c r="V1572" s="133"/>
      <c r="W1572" s="133"/>
      <c r="X1572" s="133"/>
      <c r="Y1572" s="133"/>
      <c r="Z1572" s="133"/>
      <c r="AA1572" s="133"/>
      <c r="AB1572" s="133"/>
      <c r="AC1572" s="133"/>
      <c r="AD1572" s="133"/>
      <c r="AE1572" s="133"/>
      <c r="AF1572" s="133"/>
      <c r="AG1572" s="133"/>
      <c r="AH1572" s="133"/>
      <c r="AI1572" s="133"/>
      <c r="AJ1572" s="133"/>
      <c r="AK1572" s="133"/>
      <c r="AL1572" s="133"/>
      <c r="AM1572" s="133"/>
      <c r="AN1572" s="133"/>
      <c r="AO1572" s="133"/>
      <c r="AP1572" s="133"/>
      <c r="AQ1572" s="133"/>
      <c r="AR1572" s="133"/>
      <c r="AS1572" s="133"/>
    </row>
    <row r="1573" spans="1:45" s="48" customFormat="1">
      <c r="A1573" s="37" t="s">
        <v>4933</v>
      </c>
      <c r="B1573" s="38" t="s">
        <v>4934</v>
      </c>
      <c r="C1573" s="39">
        <v>145</v>
      </c>
      <c r="D1573" s="50" t="s">
        <v>4935</v>
      </c>
      <c r="E1573" s="127">
        <v>5179</v>
      </c>
      <c r="F1573" s="28">
        <v>4149</v>
      </c>
      <c r="G1573" s="133"/>
      <c r="H1573" s="133"/>
      <c r="I1573" s="133"/>
      <c r="J1573" s="133"/>
      <c r="K1573" s="133"/>
      <c r="L1573" s="133"/>
      <c r="M1573" s="133"/>
      <c r="N1573" s="133"/>
      <c r="O1573" s="133"/>
      <c r="P1573" s="133"/>
      <c r="Q1573" s="133"/>
      <c r="R1573" s="133"/>
      <c r="S1573" s="133"/>
      <c r="T1573" s="133"/>
      <c r="U1573" s="133"/>
      <c r="V1573" s="133"/>
      <c r="W1573" s="133"/>
      <c r="X1573" s="133"/>
      <c r="Y1573" s="133"/>
      <c r="Z1573" s="133"/>
      <c r="AA1573" s="133"/>
      <c r="AB1573" s="133"/>
      <c r="AC1573" s="133"/>
      <c r="AD1573" s="133"/>
      <c r="AE1573" s="133"/>
      <c r="AF1573" s="133"/>
      <c r="AG1573" s="133"/>
      <c r="AH1573" s="133"/>
      <c r="AI1573" s="133"/>
      <c r="AJ1573" s="133"/>
      <c r="AK1573" s="133"/>
      <c r="AL1573" s="133"/>
      <c r="AM1573" s="133"/>
      <c r="AN1573" s="133"/>
      <c r="AO1573" s="133"/>
      <c r="AP1573" s="133"/>
      <c r="AQ1573" s="133"/>
      <c r="AR1573" s="133"/>
      <c r="AS1573" s="133"/>
    </row>
    <row r="1574" spans="1:45" s="48" customFormat="1">
      <c r="A1574" s="37" t="s">
        <v>4936</v>
      </c>
      <c r="B1574" s="38" t="s">
        <v>4937</v>
      </c>
      <c r="C1574" s="39">
        <v>145</v>
      </c>
      <c r="D1574" s="50" t="s">
        <v>4938</v>
      </c>
      <c r="E1574" s="127">
        <v>5179</v>
      </c>
      <c r="F1574" s="28">
        <v>4149</v>
      </c>
      <c r="G1574" s="133"/>
      <c r="H1574" s="133"/>
      <c r="I1574" s="133"/>
      <c r="J1574" s="133"/>
      <c r="K1574" s="133"/>
      <c r="L1574" s="133"/>
      <c r="M1574" s="133"/>
      <c r="N1574" s="133"/>
      <c r="O1574" s="133"/>
      <c r="P1574" s="133"/>
      <c r="Q1574" s="133"/>
      <c r="R1574" s="133"/>
      <c r="S1574" s="133"/>
      <c r="T1574" s="133"/>
      <c r="U1574" s="133"/>
      <c r="V1574" s="133"/>
      <c r="W1574" s="133"/>
      <c r="X1574" s="133"/>
      <c r="Y1574" s="133"/>
      <c r="Z1574" s="133"/>
      <c r="AA1574" s="133"/>
      <c r="AB1574" s="133"/>
      <c r="AC1574" s="133"/>
      <c r="AD1574" s="133"/>
      <c r="AE1574" s="133"/>
      <c r="AF1574" s="133"/>
      <c r="AG1574" s="133"/>
      <c r="AH1574" s="133"/>
      <c r="AI1574" s="133"/>
      <c r="AJ1574" s="133"/>
      <c r="AK1574" s="133"/>
      <c r="AL1574" s="133"/>
      <c r="AM1574" s="133"/>
      <c r="AN1574" s="133"/>
      <c r="AO1574" s="133"/>
      <c r="AP1574" s="133"/>
      <c r="AQ1574" s="133"/>
      <c r="AR1574" s="133"/>
      <c r="AS1574" s="133"/>
    </row>
    <row r="1575" spans="1:45" s="48" customFormat="1">
      <c r="A1575" s="37" t="s">
        <v>4939</v>
      </c>
      <c r="B1575" s="38" t="s">
        <v>4940</v>
      </c>
      <c r="C1575" s="39">
        <v>145</v>
      </c>
      <c r="D1575" s="50" t="s">
        <v>4941</v>
      </c>
      <c r="E1575" s="127">
        <v>5179</v>
      </c>
      <c r="F1575" s="28">
        <v>4149</v>
      </c>
      <c r="G1575" s="133"/>
      <c r="H1575" s="133"/>
      <c r="I1575" s="133"/>
      <c r="J1575" s="133"/>
      <c r="K1575" s="133"/>
      <c r="L1575" s="133"/>
      <c r="M1575" s="133"/>
      <c r="N1575" s="133"/>
      <c r="O1575" s="133"/>
      <c r="P1575" s="133"/>
      <c r="Q1575" s="133"/>
      <c r="R1575" s="133"/>
      <c r="S1575" s="133"/>
      <c r="T1575" s="133"/>
      <c r="U1575" s="133"/>
      <c r="V1575" s="133"/>
      <c r="W1575" s="133"/>
      <c r="X1575" s="133"/>
      <c r="Y1575" s="133"/>
      <c r="Z1575" s="133"/>
      <c r="AA1575" s="133"/>
      <c r="AB1575" s="133"/>
      <c r="AC1575" s="133"/>
      <c r="AD1575" s="133"/>
      <c r="AE1575" s="133"/>
      <c r="AF1575" s="133"/>
      <c r="AG1575" s="133"/>
      <c r="AH1575" s="133"/>
      <c r="AI1575" s="133"/>
      <c r="AJ1575" s="133"/>
      <c r="AK1575" s="133"/>
      <c r="AL1575" s="133"/>
      <c r="AM1575" s="133"/>
      <c r="AN1575" s="133"/>
      <c r="AO1575" s="133"/>
      <c r="AP1575" s="133"/>
      <c r="AQ1575" s="133"/>
      <c r="AR1575" s="133"/>
      <c r="AS1575" s="133"/>
    </row>
    <row r="1576" spans="1:45" s="48" customFormat="1">
      <c r="A1576" s="37" t="s">
        <v>4942</v>
      </c>
      <c r="B1576" s="38" t="s">
        <v>4943</v>
      </c>
      <c r="C1576" s="39">
        <v>145</v>
      </c>
      <c r="D1576" s="50" t="s">
        <v>4944</v>
      </c>
      <c r="E1576" s="127">
        <v>5179</v>
      </c>
      <c r="F1576" s="28">
        <v>4149</v>
      </c>
      <c r="G1576" s="133"/>
      <c r="H1576" s="133"/>
      <c r="I1576" s="133"/>
      <c r="J1576" s="133"/>
      <c r="K1576" s="133"/>
      <c r="L1576" s="133"/>
      <c r="M1576" s="133"/>
      <c r="N1576" s="133"/>
      <c r="O1576" s="133"/>
      <c r="P1576" s="133"/>
      <c r="Q1576" s="133"/>
      <c r="R1576" s="133"/>
      <c r="S1576" s="133"/>
      <c r="T1576" s="133"/>
      <c r="U1576" s="133"/>
      <c r="V1576" s="133"/>
      <c r="W1576" s="133"/>
      <c r="X1576" s="133"/>
      <c r="Y1576" s="133"/>
      <c r="Z1576" s="133"/>
      <c r="AA1576" s="133"/>
      <c r="AB1576" s="133"/>
      <c r="AC1576" s="133"/>
      <c r="AD1576" s="133"/>
      <c r="AE1576" s="133"/>
      <c r="AF1576" s="133"/>
      <c r="AG1576" s="133"/>
      <c r="AH1576" s="133"/>
      <c r="AI1576" s="133"/>
      <c r="AJ1576" s="133"/>
      <c r="AK1576" s="133"/>
      <c r="AL1576" s="133"/>
      <c r="AM1576" s="133"/>
      <c r="AN1576" s="133"/>
      <c r="AO1576" s="133"/>
      <c r="AP1576" s="133"/>
      <c r="AQ1576" s="133"/>
      <c r="AR1576" s="133"/>
      <c r="AS1576" s="133"/>
    </row>
    <row r="1577" spans="1:45" s="48" customFormat="1">
      <c r="A1577" s="37" t="s">
        <v>4945</v>
      </c>
      <c r="B1577" s="38" t="s">
        <v>4946</v>
      </c>
      <c r="C1577" s="39">
        <v>145</v>
      </c>
      <c r="D1577" s="50" t="s">
        <v>4947</v>
      </c>
      <c r="E1577" s="127">
        <v>5179</v>
      </c>
      <c r="F1577" s="28">
        <v>4149</v>
      </c>
      <c r="G1577" s="133"/>
      <c r="H1577" s="133"/>
      <c r="I1577" s="133"/>
      <c r="J1577" s="133"/>
      <c r="K1577" s="133"/>
      <c r="L1577" s="133"/>
      <c r="M1577" s="133"/>
      <c r="N1577" s="133"/>
      <c r="O1577" s="133"/>
      <c r="P1577" s="133"/>
      <c r="Q1577" s="133"/>
      <c r="R1577" s="133"/>
      <c r="S1577" s="133"/>
      <c r="T1577" s="133"/>
      <c r="U1577" s="133"/>
      <c r="V1577" s="133"/>
      <c r="W1577" s="133"/>
      <c r="X1577" s="133"/>
      <c r="Y1577" s="133"/>
      <c r="Z1577" s="133"/>
      <c r="AA1577" s="133"/>
      <c r="AB1577" s="133"/>
      <c r="AC1577" s="133"/>
      <c r="AD1577" s="133"/>
      <c r="AE1577" s="133"/>
      <c r="AF1577" s="133"/>
      <c r="AG1577" s="133"/>
      <c r="AH1577" s="133"/>
      <c r="AI1577" s="133"/>
      <c r="AJ1577" s="133"/>
      <c r="AK1577" s="133"/>
      <c r="AL1577" s="133"/>
      <c r="AM1577" s="133"/>
      <c r="AN1577" s="133"/>
      <c r="AO1577" s="133"/>
      <c r="AP1577" s="133"/>
      <c r="AQ1577" s="133"/>
      <c r="AR1577" s="133"/>
      <c r="AS1577" s="133"/>
    </row>
    <row r="1578" spans="1:45" s="48" customFormat="1">
      <c r="A1578" s="37" t="s">
        <v>4948</v>
      </c>
      <c r="B1578" s="38" t="s">
        <v>4949</v>
      </c>
      <c r="C1578" s="39">
        <v>145</v>
      </c>
      <c r="D1578" s="50" t="s">
        <v>4950</v>
      </c>
      <c r="E1578" s="127">
        <v>5179</v>
      </c>
      <c r="F1578" s="28">
        <v>4149</v>
      </c>
      <c r="G1578" s="133"/>
      <c r="H1578" s="133"/>
      <c r="I1578" s="133"/>
      <c r="J1578" s="133"/>
      <c r="K1578" s="133"/>
      <c r="L1578" s="133"/>
      <c r="M1578" s="133"/>
      <c r="N1578" s="133"/>
      <c r="O1578" s="133"/>
      <c r="P1578" s="133"/>
      <c r="Q1578" s="133"/>
      <c r="R1578" s="133"/>
      <c r="S1578" s="133"/>
      <c r="T1578" s="133"/>
      <c r="U1578" s="133"/>
      <c r="V1578" s="133"/>
      <c r="W1578" s="133"/>
      <c r="X1578" s="133"/>
      <c r="Y1578" s="133"/>
      <c r="Z1578" s="133"/>
      <c r="AA1578" s="133"/>
      <c r="AB1578" s="133"/>
      <c r="AC1578" s="133"/>
      <c r="AD1578" s="133"/>
      <c r="AE1578" s="133"/>
      <c r="AF1578" s="133"/>
      <c r="AG1578" s="133"/>
      <c r="AH1578" s="133"/>
      <c r="AI1578" s="133"/>
      <c r="AJ1578" s="133"/>
      <c r="AK1578" s="133"/>
      <c r="AL1578" s="133"/>
      <c r="AM1578" s="133"/>
      <c r="AN1578" s="133"/>
      <c r="AO1578" s="133"/>
      <c r="AP1578" s="133"/>
      <c r="AQ1578" s="133"/>
      <c r="AR1578" s="133"/>
      <c r="AS1578" s="133"/>
    </row>
    <row r="1579" spans="1:45" s="48" customFormat="1">
      <c r="A1579" s="37" t="s">
        <v>4951</v>
      </c>
      <c r="B1579" s="38" t="s">
        <v>4952</v>
      </c>
      <c r="C1579" s="39">
        <v>145</v>
      </c>
      <c r="D1579" s="50" t="s">
        <v>4953</v>
      </c>
      <c r="E1579" s="127">
        <v>5179</v>
      </c>
      <c r="F1579" s="28">
        <v>4149</v>
      </c>
      <c r="G1579" s="133"/>
      <c r="H1579" s="133"/>
      <c r="I1579" s="133"/>
      <c r="J1579" s="133"/>
      <c r="K1579" s="133"/>
      <c r="L1579" s="133"/>
      <c r="M1579" s="133"/>
      <c r="N1579" s="133"/>
      <c r="O1579" s="133"/>
      <c r="P1579" s="133"/>
      <c r="Q1579" s="133"/>
      <c r="R1579" s="133"/>
      <c r="S1579" s="133"/>
      <c r="T1579" s="133"/>
      <c r="U1579" s="133"/>
      <c r="V1579" s="133"/>
      <c r="W1579" s="133"/>
      <c r="X1579" s="133"/>
      <c r="Y1579" s="133"/>
      <c r="Z1579" s="133"/>
      <c r="AA1579" s="133"/>
      <c r="AB1579" s="133"/>
      <c r="AC1579" s="133"/>
      <c r="AD1579" s="133"/>
      <c r="AE1579" s="133"/>
      <c r="AF1579" s="133"/>
      <c r="AG1579" s="133"/>
      <c r="AH1579" s="133"/>
      <c r="AI1579" s="133"/>
      <c r="AJ1579" s="133"/>
      <c r="AK1579" s="133"/>
      <c r="AL1579" s="133"/>
      <c r="AM1579" s="133"/>
      <c r="AN1579" s="133"/>
      <c r="AO1579" s="133"/>
      <c r="AP1579" s="133"/>
      <c r="AQ1579" s="133"/>
      <c r="AR1579" s="133"/>
      <c r="AS1579" s="133"/>
    </row>
    <row r="1580" spans="1:45" s="48" customFormat="1">
      <c r="A1580" s="37" t="s">
        <v>4954</v>
      </c>
      <c r="B1580" s="38" t="s">
        <v>4955</v>
      </c>
      <c r="C1580" s="39">
        <v>145</v>
      </c>
      <c r="D1580" s="50" t="s">
        <v>4956</v>
      </c>
      <c r="E1580" s="127">
        <v>5179</v>
      </c>
      <c r="F1580" s="28">
        <v>4149</v>
      </c>
      <c r="G1580" s="133"/>
      <c r="H1580" s="133"/>
      <c r="I1580" s="133"/>
      <c r="J1580" s="133"/>
      <c r="K1580" s="133"/>
      <c r="L1580" s="133"/>
      <c r="M1580" s="133"/>
      <c r="N1580" s="133"/>
      <c r="O1580" s="133"/>
      <c r="P1580" s="133"/>
      <c r="Q1580" s="133"/>
      <c r="R1580" s="133"/>
      <c r="S1580" s="133"/>
      <c r="T1580" s="133"/>
      <c r="U1580" s="133"/>
      <c r="V1580" s="133"/>
      <c r="W1580" s="133"/>
      <c r="X1580" s="133"/>
      <c r="Y1580" s="133"/>
      <c r="Z1580" s="133"/>
      <c r="AA1580" s="133"/>
      <c r="AB1580" s="133"/>
      <c r="AC1580" s="133"/>
      <c r="AD1580" s="133"/>
      <c r="AE1580" s="133"/>
      <c r="AF1580" s="133"/>
      <c r="AG1580" s="133"/>
      <c r="AH1580" s="133"/>
      <c r="AI1580" s="133"/>
      <c r="AJ1580" s="133"/>
      <c r="AK1580" s="133"/>
      <c r="AL1580" s="133"/>
      <c r="AM1580" s="133"/>
      <c r="AN1580" s="133"/>
      <c r="AO1580" s="133"/>
      <c r="AP1580" s="133"/>
      <c r="AQ1580" s="133"/>
      <c r="AR1580" s="133"/>
      <c r="AS1580" s="133"/>
    </row>
    <row r="1581" spans="1:45" s="48" customFormat="1">
      <c r="A1581" s="37" t="s">
        <v>4957</v>
      </c>
      <c r="B1581" s="38" t="s">
        <v>4958</v>
      </c>
      <c r="C1581" s="39">
        <v>145</v>
      </c>
      <c r="D1581" s="50" t="s">
        <v>4959</v>
      </c>
      <c r="E1581" s="127">
        <v>5179</v>
      </c>
      <c r="F1581" s="28">
        <v>4149</v>
      </c>
      <c r="G1581" s="133"/>
      <c r="H1581" s="133"/>
      <c r="I1581" s="133"/>
      <c r="J1581" s="133"/>
      <c r="K1581" s="133"/>
      <c r="L1581" s="133"/>
      <c r="M1581" s="133"/>
      <c r="N1581" s="133"/>
      <c r="O1581" s="133"/>
      <c r="P1581" s="133"/>
      <c r="Q1581" s="133"/>
      <c r="R1581" s="133"/>
      <c r="S1581" s="133"/>
      <c r="T1581" s="133"/>
      <c r="U1581" s="133"/>
      <c r="V1581" s="133"/>
      <c r="W1581" s="133"/>
      <c r="X1581" s="133"/>
      <c r="Y1581" s="133"/>
      <c r="Z1581" s="133"/>
      <c r="AA1581" s="133"/>
      <c r="AB1581" s="133"/>
      <c r="AC1581" s="133"/>
      <c r="AD1581" s="133"/>
      <c r="AE1581" s="133"/>
      <c r="AF1581" s="133"/>
      <c r="AG1581" s="133"/>
      <c r="AH1581" s="133"/>
      <c r="AI1581" s="133"/>
      <c r="AJ1581" s="133"/>
      <c r="AK1581" s="133"/>
      <c r="AL1581" s="133"/>
      <c r="AM1581" s="133"/>
      <c r="AN1581" s="133"/>
      <c r="AO1581" s="133"/>
      <c r="AP1581" s="133"/>
      <c r="AQ1581" s="133"/>
      <c r="AR1581" s="133"/>
      <c r="AS1581" s="133"/>
    </row>
    <row r="1582" spans="1:45" s="46" customFormat="1" ht="12.75" customHeight="1">
      <c r="A1582" s="37" t="s">
        <v>4960</v>
      </c>
      <c r="B1582" s="38" t="s">
        <v>4961</v>
      </c>
      <c r="C1582" s="39">
        <v>160</v>
      </c>
      <c r="D1582" s="28" t="s">
        <v>4962</v>
      </c>
      <c r="E1582" s="127">
        <v>4239</v>
      </c>
      <c r="F1582" s="28">
        <v>3389</v>
      </c>
      <c r="G1582" s="131"/>
      <c r="H1582" s="131"/>
      <c r="I1582" s="131"/>
      <c r="J1582" s="131"/>
      <c r="K1582" s="131"/>
      <c r="L1582" s="131"/>
      <c r="M1582" s="131"/>
      <c r="N1582" s="131"/>
      <c r="O1582" s="131"/>
      <c r="P1582" s="131"/>
      <c r="Q1582" s="131"/>
      <c r="R1582" s="131"/>
      <c r="S1582" s="131"/>
      <c r="T1582" s="131"/>
      <c r="U1582" s="131"/>
      <c r="V1582" s="131"/>
      <c r="W1582" s="131"/>
      <c r="X1582" s="131"/>
      <c r="Y1582" s="131"/>
      <c r="Z1582" s="131"/>
      <c r="AA1582" s="131"/>
      <c r="AB1582" s="131"/>
      <c r="AC1582" s="131"/>
      <c r="AD1582" s="131"/>
      <c r="AE1582" s="131"/>
      <c r="AF1582" s="131"/>
      <c r="AG1582" s="131"/>
      <c r="AH1582" s="131"/>
      <c r="AI1582" s="131"/>
      <c r="AJ1582" s="131"/>
      <c r="AK1582" s="131"/>
      <c r="AL1582" s="131"/>
      <c r="AM1582" s="131"/>
      <c r="AN1582" s="131"/>
      <c r="AO1582" s="131"/>
      <c r="AP1582" s="131"/>
      <c r="AQ1582" s="131"/>
      <c r="AR1582" s="131"/>
      <c r="AS1582" s="131"/>
    </row>
    <row r="1583" spans="1:45" s="46" customFormat="1" ht="12.75" customHeight="1">
      <c r="A1583" s="37" t="s">
        <v>4963</v>
      </c>
      <c r="B1583" s="38" t="s">
        <v>4961</v>
      </c>
      <c r="C1583" s="39">
        <v>160</v>
      </c>
      <c r="D1583" s="28" t="s">
        <v>4964</v>
      </c>
      <c r="E1583" s="127">
        <v>4289</v>
      </c>
      <c r="F1583" s="28">
        <v>3429</v>
      </c>
      <c r="G1583" s="131"/>
      <c r="H1583" s="131"/>
      <c r="I1583" s="131"/>
      <c r="J1583" s="131"/>
      <c r="K1583" s="131"/>
      <c r="L1583" s="131"/>
      <c r="M1583" s="131"/>
      <c r="N1583" s="131"/>
      <c r="O1583" s="131"/>
      <c r="P1583" s="131"/>
      <c r="Q1583" s="131"/>
      <c r="R1583" s="131"/>
      <c r="S1583" s="131"/>
      <c r="T1583" s="131"/>
      <c r="U1583" s="131"/>
      <c r="V1583" s="131"/>
      <c r="W1583" s="131"/>
      <c r="X1583" s="131"/>
      <c r="Y1583" s="131"/>
      <c r="Z1583" s="131"/>
      <c r="AA1583" s="131"/>
      <c r="AB1583" s="131"/>
      <c r="AC1583" s="131"/>
      <c r="AD1583" s="131"/>
      <c r="AE1583" s="131"/>
      <c r="AF1583" s="131"/>
      <c r="AG1583" s="131"/>
      <c r="AH1583" s="131"/>
      <c r="AI1583" s="131"/>
      <c r="AJ1583" s="131"/>
      <c r="AK1583" s="131"/>
      <c r="AL1583" s="131"/>
      <c r="AM1583" s="131"/>
      <c r="AN1583" s="131"/>
      <c r="AO1583" s="131"/>
      <c r="AP1583" s="131"/>
      <c r="AQ1583" s="131"/>
      <c r="AR1583" s="131"/>
      <c r="AS1583" s="131"/>
    </row>
    <row r="1584" spans="1:45" s="46" customFormat="1" ht="12.75" customHeight="1">
      <c r="A1584" s="37" t="s">
        <v>4965</v>
      </c>
      <c r="B1584" s="38" t="s">
        <v>4966</v>
      </c>
      <c r="C1584" s="39">
        <v>160</v>
      </c>
      <c r="D1584" s="28" t="s">
        <v>4967</v>
      </c>
      <c r="E1584" s="127">
        <v>6139</v>
      </c>
      <c r="F1584" s="28">
        <v>4909</v>
      </c>
      <c r="G1584" s="131"/>
      <c r="H1584" s="131"/>
      <c r="I1584" s="131"/>
      <c r="J1584" s="131"/>
      <c r="K1584" s="131"/>
      <c r="L1584" s="131"/>
      <c r="M1584" s="131"/>
      <c r="N1584" s="131"/>
      <c r="O1584" s="131"/>
      <c r="P1584" s="131"/>
      <c r="Q1584" s="131"/>
      <c r="R1584" s="131"/>
      <c r="S1584" s="131"/>
      <c r="T1584" s="131"/>
      <c r="U1584" s="131"/>
      <c r="V1584" s="131"/>
      <c r="W1584" s="131"/>
      <c r="X1584" s="131"/>
      <c r="Y1584" s="131"/>
      <c r="Z1584" s="131"/>
      <c r="AA1584" s="131"/>
      <c r="AB1584" s="131"/>
      <c r="AC1584" s="131"/>
      <c r="AD1584" s="131"/>
      <c r="AE1584" s="131"/>
      <c r="AF1584" s="131"/>
      <c r="AG1584" s="131"/>
      <c r="AH1584" s="131"/>
      <c r="AI1584" s="131"/>
      <c r="AJ1584" s="131"/>
      <c r="AK1584" s="131"/>
      <c r="AL1584" s="131"/>
      <c r="AM1584" s="131"/>
      <c r="AN1584" s="131"/>
      <c r="AO1584" s="131"/>
      <c r="AP1584" s="131"/>
      <c r="AQ1584" s="131"/>
      <c r="AR1584" s="131"/>
      <c r="AS1584" s="131"/>
    </row>
    <row r="1585" spans="1:45" s="46" customFormat="1" ht="12.75" customHeight="1">
      <c r="A1585" s="42" t="s">
        <v>4968</v>
      </c>
      <c r="B1585" s="43" t="s">
        <v>4969</v>
      </c>
      <c r="C1585" s="44">
        <v>160</v>
      </c>
      <c r="D1585" s="41" t="s">
        <v>4970</v>
      </c>
      <c r="E1585" s="127">
        <v>6139</v>
      </c>
      <c r="F1585" s="28">
        <v>4909</v>
      </c>
      <c r="G1585" s="131"/>
      <c r="H1585" s="131"/>
      <c r="I1585" s="131"/>
      <c r="J1585" s="131"/>
      <c r="K1585" s="131"/>
      <c r="L1585" s="131"/>
      <c r="M1585" s="131"/>
      <c r="N1585" s="131"/>
      <c r="O1585" s="131"/>
      <c r="P1585" s="131"/>
      <c r="Q1585" s="131"/>
      <c r="R1585" s="131"/>
      <c r="S1585" s="131"/>
      <c r="T1585" s="131"/>
      <c r="U1585" s="131"/>
      <c r="V1585" s="131"/>
      <c r="W1585" s="131"/>
      <c r="X1585" s="131"/>
      <c r="Y1585" s="131"/>
      <c r="Z1585" s="131"/>
      <c r="AA1585" s="131"/>
      <c r="AB1585" s="131"/>
      <c r="AC1585" s="131"/>
      <c r="AD1585" s="131"/>
      <c r="AE1585" s="131"/>
      <c r="AF1585" s="131"/>
      <c r="AG1585" s="131"/>
      <c r="AH1585" s="131"/>
      <c r="AI1585" s="131"/>
      <c r="AJ1585" s="131"/>
      <c r="AK1585" s="131"/>
      <c r="AL1585" s="131"/>
      <c r="AM1585" s="131"/>
      <c r="AN1585" s="131"/>
      <c r="AO1585" s="131"/>
      <c r="AP1585" s="131"/>
      <c r="AQ1585" s="131"/>
      <c r="AR1585" s="131"/>
      <c r="AS1585" s="131"/>
    </row>
    <row r="1586" spans="1:45" s="46" customFormat="1" ht="12.75" customHeight="1">
      <c r="A1586" s="42" t="s">
        <v>4971</v>
      </c>
      <c r="B1586" s="43" t="s">
        <v>4972</v>
      </c>
      <c r="C1586" s="44">
        <v>160</v>
      </c>
      <c r="D1586" s="41" t="s">
        <v>4973</v>
      </c>
      <c r="E1586" s="127">
        <v>6139</v>
      </c>
      <c r="F1586" s="28">
        <v>4909</v>
      </c>
      <c r="G1586" s="131"/>
      <c r="H1586" s="131"/>
      <c r="I1586" s="131"/>
      <c r="J1586" s="131"/>
      <c r="K1586" s="131"/>
      <c r="L1586" s="131"/>
      <c r="M1586" s="131"/>
      <c r="N1586" s="131"/>
      <c r="O1586" s="131"/>
      <c r="P1586" s="131"/>
      <c r="Q1586" s="131"/>
      <c r="R1586" s="131"/>
      <c r="S1586" s="131"/>
      <c r="T1586" s="131"/>
      <c r="U1586" s="131"/>
      <c r="V1586" s="131"/>
      <c r="W1586" s="131"/>
      <c r="X1586" s="131"/>
      <c r="Y1586" s="131"/>
      <c r="Z1586" s="131"/>
      <c r="AA1586" s="131"/>
      <c r="AB1586" s="131"/>
      <c r="AC1586" s="131"/>
      <c r="AD1586" s="131"/>
      <c r="AE1586" s="131"/>
      <c r="AF1586" s="131"/>
      <c r="AG1586" s="131"/>
      <c r="AH1586" s="131"/>
      <c r="AI1586" s="131"/>
      <c r="AJ1586" s="131"/>
      <c r="AK1586" s="131"/>
      <c r="AL1586" s="131"/>
      <c r="AM1586" s="131"/>
      <c r="AN1586" s="131"/>
      <c r="AO1586" s="131"/>
      <c r="AP1586" s="131"/>
      <c r="AQ1586" s="131"/>
      <c r="AR1586" s="131"/>
      <c r="AS1586" s="131"/>
    </row>
    <row r="1587" spans="1:45" s="46" customFormat="1" ht="12.75" customHeight="1">
      <c r="A1587" s="42" t="s">
        <v>4974</v>
      </c>
      <c r="B1587" s="43" t="s">
        <v>4975</v>
      </c>
      <c r="C1587" s="44">
        <v>160</v>
      </c>
      <c r="D1587" s="41" t="s">
        <v>4976</v>
      </c>
      <c r="E1587" s="127">
        <v>6139</v>
      </c>
      <c r="F1587" s="28">
        <v>4909</v>
      </c>
      <c r="G1587" s="131"/>
      <c r="H1587" s="131"/>
      <c r="I1587" s="131"/>
      <c r="J1587" s="131"/>
      <c r="K1587" s="131"/>
      <c r="L1587" s="131"/>
      <c r="M1587" s="131"/>
      <c r="N1587" s="131"/>
      <c r="O1587" s="131"/>
      <c r="P1587" s="131"/>
      <c r="Q1587" s="131"/>
      <c r="R1587" s="131"/>
      <c r="S1587" s="131"/>
      <c r="T1587" s="131"/>
      <c r="U1587" s="131"/>
      <c r="V1587" s="131"/>
      <c r="W1587" s="131"/>
      <c r="X1587" s="131"/>
      <c r="Y1587" s="131"/>
      <c r="Z1587" s="131"/>
      <c r="AA1587" s="131"/>
      <c r="AB1587" s="131"/>
      <c r="AC1587" s="131"/>
      <c r="AD1587" s="131"/>
      <c r="AE1587" s="131"/>
      <c r="AF1587" s="131"/>
      <c r="AG1587" s="131"/>
      <c r="AH1587" s="131"/>
      <c r="AI1587" s="131"/>
      <c r="AJ1587" s="131"/>
      <c r="AK1587" s="131"/>
      <c r="AL1587" s="131"/>
      <c r="AM1587" s="131"/>
      <c r="AN1587" s="131"/>
      <c r="AO1587" s="131"/>
      <c r="AP1587" s="131"/>
      <c r="AQ1587" s="131"/>
      <c r="AR1587" s="131"/>
      <c r="AS1587" s="131"/>
    </row>
    <row r="1588" spans="1:45" s="48" customFormat="1">
      <c r="A1588" s="42" t="s">
        <v>4977</v>
      </c>
      <c r="B1588" s="43" t="s">
        <v>4978</v>
      </c>
      <c r="C1588" s="44">
        <v>160</v>
      </c>
      <c r="D1588" s="47" t="s">
        <v>4979</v>
      </c>
      <c r="E1588" s="127">
        <v>6139</v>
      </c>
      <c r="F1588" s="28">
        <v>4909</v>
      </c>
      <c r="G1588" s="133"/>
      <c r="H1588" s="133"/>
      <c r="I1588" s="133"/>
      <c r="J1588" s="133"/>
      <c r="K1588" s="133"/>
      <c r="L1588" s="133"/>
      <c r="M1588" s="133"/>
      <c r="N1588" s="133"/>
      <c r="O1588" s="133"/>
      <c r="P1588" s="133"/>
      <c r="Q1588" s="133"/>
      <c r="R1588" s="133"/>
      <c r="S1588" s="133"/>
      <c r="T1588" s="133"/>
      <c r="U1588" s="133"/>
      <c r="V1588" s="133"/>
      <c r="W1588" s="133"/>
      <c r="X1588" s="133"/>
      <c r="Y1588" s="133"/>
      <c r="Z1588" s="133"/>
      <c r="AA1588" s="133"/>
      <c r="AB1588" s="133"/>
      <c r="AC1588" s="133"/>
      <c r="AD1588" s="133"/>
      <c r="AE1588" s="133"/>
      <c r="AF1588" s="133"/>
      <c r="AG1588" s="133"/>
      <c r="AH1588" s="133"/>
      <c r="AI1588" s="133"/>
      <c r="AJ1588" s="133"/>
      <c r="AK1588" s="133"/>
      <c r="AL1588" s="133"/>
      <c r="AM1588" s="133"/>
      <c r="AN1588" s="133"/>
      <c r="AO1588" s="133"/>
      <c r="AP1588" s="133"/>
      <c r="AQ1588" s="133"/>
      <c r="AR1588" s="133"/>
      <c r="AS1588" s="133"/>
    </row>
    <row r="1589" spans="1:45" s="48" customFormat="1">
      <c r="A1589" s="42" t="s">
        <v>4980</v>
      </c>
      <c r="B1589" s="43" t="s">
        <v>4981</v>
      </c>
      <c r="C1589" s="44">
        <v>160</v>
      </c>
      <c r="D1589" s="47" t="s">
        <v>4982</v>
      </c>
      <c r="E1589" s="127">
        <v>6139</v>
      </c>
      <c r="F1589" s="28">
        <v>4909</v>
      </c>
      <c r="G1589" s="133"/>
      <c r="H1589" s="133"/>
      <c r="I1589" s="133"/>
      <c r="J1589" s="133"/>
      <c r="K1589" s="133"/>
      <c r="L1589" s="133"/>
      <c r="M1589" s="133"/>
      <c r="N1589" s="133"/>
      <c r="O1589" s="133"/>
      <c r="P1589" s="133"/>
      <c r="Q1589" s="133"/>
      <c r="R1589" s="133"/>
      <c r="S1589" s="133"/>
      <c r="T1589" s="133"/>
      <c r="U1589" s="133"/>
      <c r="V1589" s="133"/>
      <c r="W1589" s="133"/>
      <c r="X1589" s="133"/>
      <c r="Y1589" s="133"/>
      <c r="Z1589" s="133"/>
      <c r="AA1589" s="133"/>
      <c r="AB1589" s="133"/>
      <c r="AC1589" s="133"/>
      <c r="AD1589" s="133"/>
      <c r="AE1589" s="133"/>
      <c r="AF1589" s="133"/>
      <c r="AG1589" s="133"/>
      <c r="AH1589" s="133"/>
      <c r="AI1589" s="133"/>
      <c r="AJ1589" s="133"/>
      <c r="AK1589" s="133"/>
      <c r="AL1589" s="133"/>
      <c r="AM1589" s="133"/>
      <c r="AN1589" s="133"/>
      <c r="AO1589" s="133"/>
      <c r="AP1589" s="133"/>
      <c r="AQ1589" s="133"/>
      <c r="AR1589" s="133"/>
      <c r="AS1589" s="133"/>
    </row>
    <row r="1590" spans="1:45" s="48" customFormat="1">
      <c r="A1590" s="42" t="s">
        <v>4983</v>
      </c>
      <c r="B1590" s="43" t="s">
        <v>4984</v>
      </c>
      <c r="C1590" s="44">
        <v>160</v>
      </c>
      <c r="D1590" s="47" t="s">
        <v>4985</v>
      </c>
      <c r="E1590" s="127">
        <v>6139</v>
      </c>
      <c r="F1590" s="28">
        <v>4909</v>
      </c>
      <c r="G1590" s="133"/>
      <c r="H1590" s="133"/>
      <c r="I1590" s="133"/>
      <c r="J1590" s="133"/>
      <c r="K1590" s="133"/>
      <c r="L1590" s="133"/>
      <c r="M1590" s="133"/>
      <c r="N1590" s="133"/>
      <c r="O1590" s="133"/>
      <c r="P1590" s="133"/>
      <c r="Q1590" s="133"/>
      <c r="R1590" s="133"/>
      <c r="S1590" s="133"/>
      <c r="T1590" s="133"/>
      <c r="U1590" s="133"/>
      <c r="V1590" s="133"/>
      <c r="W1590" s="133"/>
      <c r="X1590" s="133"/>
      <c r="Y1590" s="133"/>
      <c r="Z1590" s="133"/>
      <c r="AA1590" s="133"/>
      <c r="AB1590" s="133"/>
      <c r="AC1590" s="133"/>
      <c r="AD1590" s="133"/>
      <c r="AE1590" s="133"/>
      <c r="AF1590" s="133"/>
      <c r="AG1590" s="133"/>
      <c r="AH1590" s="133"/>
      <c r="AI1590" s="133"/>
      <c r="AJ1590" s="133"/>
      <c r="AK1590" s="133"/>
      <c r="AL1590" s="133"/>
      <c r="AM1590" s="133"/>
      <c r="AN1590" s="133"/>
      <c r="AO1590" s="133"/>
      <c r="AP1590" s="133"/>
      <c r="AQ1590" s="133"/>
      <c r="AR1590" s="133"/>
      <c r="AS1590" s="133"/>
    </row>
    <row r="1591" spans="1:45" s="48" customFormat="1">
      <c r="A1591" s="42" t="s">
        <v>4986</v>
      </c>
      <c r="B1591" s="43" t="s">
        <v>4987</v>
      </c>
      <c r="C1591" s="44">
        <v>160</v>
      </c>
      <c r="D1591" s="47" t="s">
        <v>4988</v>
      </c>
      <c r="E1591" s="127">
        <v>6139</v>
      </c>
      <c r="F1591" s="28">
        <v>4909</v>
      </c>
      <c r="G1591" s="133"/>
      <c r="H1591" s="133"/>
      <c r="I1591" s="133"/>
      <c r="J1591" s="133"/>
      <c r="K1591" s="133"/>
      <c r="L1591" s="133"/>
      <c r="M1591" s="133"/>
      <c r="N1591" s="133"/>
      <c r="O1591" s="133"/>
      <c r="P1591" s="133"/>
      <c r="Q1591" s="133"/>
      <c r="R1591" s="133"/>
      <c r="S1591" s="133"/>
      <c r="T1591" s="133"/>
      <c r="U1591" s="133"/>
      <c r="V1591" s="133"/>
      <c r="W1591" s="133"/>
      <c r="X1591" s="133"/>
      <c r="Y1591" s="133"/>
      <c r="Z1591" s="133"/>
      <c r="AA1591" s="133"/>
      <c r="AB1591" s="133"/>
      <c r="AC1591" s="133"/>
      <c r="AD1591" s="133"/>
      <c r="AE1591" s="133"/>
      <c r="AF1591" s="133"/>
      <c r="AG1591" s="133"/>
      <c r="AH1591" s="133"/>
      <c r="AI1591" s="133"/>
      <c r="AJ1591" s="133"/>
      <c r="AK1591" s="133"/>
      <c r="AL1591" s="133"/>
      <c r="AM1591" s="133"/>
      <c r="AN1591" s="133"/>
      <c r="AO1591" s="133"/>
      <c r="AP1591" s="133"/>
      <c r="AQ1591" s="133"/>
      <c r="AR1591" s="133"/>
      <c r="AS1591" s="133"/>
    </row>
    <row r="1592" spans="1:45" s="48" customFormat="1">
      <c r="A1592" s="42" t="s">
        <v>4989</v>
      </c>
      <c r="B1592" s="43" t="s">
        <v>4990</v>
      </c>
      <c r="C1592" s="44">
        <v>160</v>
      </c>
      <c r="D1592" s="47" t="s">
        <v>4991</v>
      </c>
      <c r="E1592" s="127">
        <v>6139</v>
      </c>
      <c r="F1592" s="28">
        <v>4909</v>
      </c>
      <c r="G1592" s="133"/>
      <c r="H1592" s="133"/>
      <c r="I1592" s="133"/>
      <c r="J1592" s="133"/>
      <c r="K1592" s="133"/>
      <c r="L1592" s="133"/>
      <c r="M1592" s="133"/>
      <c r="N1592" s="133"/>
      <c r="O1592" s="133"/>
      <c r="P1592" s="133"/>
      <c r="Q1592" s="133"/>
      <c r="R1592" s="133"/>
      <c r="S1592" s="133"/>
      <c r="T1592" s="133"/>
      <c r="U1592" s="133"/>
      <c r="V1592" s="133"/>
      <c r="W1592" s="133"/>
      <c r="X1592" s="133"/>
      <c r="Y1592" s="133"/>
      <c r="Z1592" s="133"/>
      <c r="AA1592" s="133"/>
      <c r="AB1592" s="133"/>
      <c r="AC1592" s="133"/>
      <c r="AD1592" s="133"/>
      <c r="AE1592" s="133"/>
      <c r="AF1592" s="133"/>
      <c r="AG1592" s="133"/>
      <c r="AH1592" s="133"/>
      <c r="AI1592" s="133"/>
      <c r="AJ1592" s="133"/>
      <c r="AK1592" s="133"/>
      <c r="AL1592" s="133"/>
      <c r="AM1592" s="133"/>
      <c r="AN1592" s="133"/>
      <c r="AO1592" s="133"/>
      <c r="AP1592" s="133"/>
      <c r="AQ1592" s="133"/>
      <c r="AR1592" s="133"/>
      <c r="AS1592" s="133"/>
    </row>
    <row r="1593" spans="1:45" s="48" customFormat="1">
      <c r="A1593" s="42" t="s">
        <v>4992</v>
      </c>
      <c r="B1593" s="43" t="s">
        <v>4993</v>
      </c>
      <c r="C1593" s="44">
        <v>160</v>
      </c>
      <c r="D1593" s="47" t="s">
        <v>4994</v>
      </c>
      <c r="E1593" s="127">
        <v>6139</v>
      </c>
      <c r="F1593" s="28">
        <v>4909</v>
      </c>
      <c r="G1593" s="133"/>
      <c r="H1593" s="133"/>
      <c r="I1593" s="133"/>
      <c r="J1593" s="133"/>
      <c r="K1593" s="133"/>
      <c r="L1593" s="133"/>
      <c r="M1593" s="133"/>
      <c r="N1593" s="133"/>
      <c r="O1593" s="133"/>
      <c r="P1593" s="133"/>
      <c r="Q1593" s="133"/>
      <c r="R1593" s="133"/>
      <c r="S1593" s="133"/>
      <c r="T1593" s="133"/>
      <c r="U1593" s="133"/>
      <c r="V1593" s="133"/>
      <c r="W1593" s="133"/>
      <c r="X1593" s="133"/>
      <c r="Y1593" s="133"/>
      <c r="Z1593" s="133"/>
      <c r="AA1593" s="133"/>
      <c r="AB1593" s="133"/>
      <c r="AC1593" s="133"/>
      <c r="AD1593" s="133"/>
      <c r="AE1593" s="133"/>
      <c r="AF1593" s="133"/>
      <c r="AG1593" s="133"/>
      <c r="AH1593" s="133"/>
      <c r="AI1593" s="133"/>
      <c r="AJ1593" s="133"/>
      <c r="AK1593" s="133"/>
      <c r="AL1593" s="133"/>
      <c r="AM1593" s="133"/>
      <c r="AN1593" s="133"/>
      <c r="AO1593" s="133"/>
      <c r="AP1593" s="133"/>
      <c r="AQ1593" s="133"/>
      <c r="AR1593" s="133"/>
      <c r="AS1593" s="133"/>
    </row>
    <row r="1594" spans="1:45" s="48" customFormat="1">
      <c r="A1594" s="42" t="s">
        <v>4995</v>
      </c>
      <c r="B1594" s="43" t="s">
        <v>4996</v>
      </c>
      <c r="C1594" s="44">
        <v>160</v>
      </c>
      <c r="D1594" s="47" t="s">
        <v>4997</v>
      </c>
      <c r="E1594" s="127">
        <v>6139</v>
      </c>
      <c r="F1594" s="28">
        <v>4909</v>
      </c>
      <c r="G1594" s="133"/>
      <c r="H1594" s="133"/>
      <c r="I1594" s="133"/>
      <c r="J1594" s="133"/>
      <c r="K1594" s="133"/>
      <c r="L1594" s="133"/>
      <c r="M1594" s="133"/>
      <c r="N1594" s="133"/>
      <c r="O1594" s="133"/>
      <c r="P1594" s="133"/>
      <c r="Q1594" s="133"/>
      <c r="R1594" s="133"/>
      <c r="S1594" s="133"/>
      <c r="T1594" s="133"/>
      <c r="U1594" s="133"/>
      <c r="V1594" s="133"/>
      <c r="W1594" s="133"/>
      <c r="X1594" s="133"/>
      <c r="Y1594" s="133"/>
      <c r="Z1594" s="133"/>
      <c r="AA1594" s="133"/>
      <c r="AB1594" s="133"/>
      <c r="AC1594" s="133"/>
      <c r="AD1594" s="133"/>
      <c r="AE1594" s="133"/>
      <c r="AF1594" s="133"/>
      <c r="AG1594" s="133"/>
      <c r="AH1594" s="133"/>
      <c r="AI1594" s="133"/>
      <c r="AJ1594" s="133"/>
      <c r="AK1594" s="133"/>
      <c r="AL1594" s="133"/>
      <c r="AM1594" s="133"/>
      <c r="AN1594" s="133"/>
      <c r="AO1594" s="133"/>
      <c r="AP1594" s="133"/>
      <c r="AQ1594" s="133"/>
      <c r="AR1594" s="133"/>
      <c r="AS1594" s="133"/>
    </row>
    <row r="1595" spans="1:45" s="48" customFormat="1">
      <c r="A1595" s="42" t="s">
        <v>4998</v>
      </c>
      <c r="B1595" s="43" t="s">
        <v>4999</v>
      </c>
      <c r="C1595" s="44">
        <v>160</v>
      </c>
      <c r="D1595" s="47" t="s">
        <v>5000</v>
      </c>
      <c r="E1595" s="127">
        <v>6139</v>
      </c>
      <c r="F1595" s="28">
        <v>4909</v>
      </c>
      <c r="G1595" s="133"/>
      <c r="H1595" s="133"/>
      <c r="I1595" s="133"/>
      <c r="J1595" s="133"/>
      <c r="K1595" s="133"/>
      <c r="L1595" s="133"/>
      <c r="M1595" s="133"/>
      <c r="N1595" s="133"/>
      <c r="O1595" s="133"/>
      <c r="P1595" s="133"/>
      <c r="Q1595" s="133"/>
      <c r="R1595" s="133"/>
      <c r="S1595" s="133"/>
      <c r="T1595" s="133"/>
      <c r="U1595" s="133"/>
      <c r="V1595" s="133"/>
      <c r="W1595" s="133"/>
      <c r="X1595" s="133"/>
      <c r="Y1595" s="133"/>
      <c r="Z1595" s="133"/>
      <c r="AA1595" s="133"/>
      <c r="AB1595" s="133"/>
      <c r="AC1595" s="133"/>
      <c r="AD1595" s="133"/>
      <c r="AE1595" s="133"/>
      <c r="AF1595" s="133"/>
      <c r="AG1595" s="133"/>
      <c r="AH1595" s="133"/>
      <c r="AI1595" s="133"/>
      <c r="AJ1595" s="133"/>
      <c r="AK1595" s="133"/>
      <c r="AL1595" s="133"/>
      <c r="AM1595" s="133"/>
      <c r="AN1595" s="133"/>
      <c r="AO1595" s="133"/>
      <c r="AP1595" s="133"/>
      <c r="AQ1595" s="133"/>
      <c r="AR1595" s="133"/>
      <c r="AS1595" s="133"/>
    </row>
    <row r="1596" spans="1:45" s="48" customFormat="1">
      <c r="A1596" s="42" t="s">
        <v>5001</v>
      </c>
      <c r="B1596" s="43" t="s">
        <v>5002</v>
      </c>
      <c r="C1596" s="44">
        <v>160</v>
      </c>
      <c r="D1596" s="47" t="s">
        <v>5003</v>
      </c>
      <c r="E1596" s="127">
        <v>6139</v>
      </c>
      <c r="F1596" s="28">
        <v>4909</v>
      </c>
      <c r="G1596" s="133"/>
      <c r="H1596" s="133"/>
      <c r="I1596" s="133"/>
      <c r="J1596" s="133"/>
      <c r="K1596" s="133"/>
      <c r="L1596" s="133"/>
      <c r="M1596" s="133"/>
      <c r="N1596" s="133"/>
      <c r="O1596" s="133"/>
      <c r="P1596" s="133"/>
      <c r="Q1596" s="133"/>
      <c r="R1596" s="133"/>
      <c r="S1596" s="133"/>
      <c r="T1596" s="133"/>
      <c r="U1596" s="133"/>
      <c r="V1596" s="133"/>
      <c r="W1596" s="133"/>
      <c r="X1596" s="133"/>
      <c r="Y1596" s="133"/>
      <c r="Z1596" s="133"/>
      <c r="AA1596" s="133"/>
      <c r="AB1596" s="133"/>
      <c r="AC1596" s="133"/>
      <c r="AD1596" s="133"/>
      <c r="AE1596" s="133"/>
      <c r="AF1596" s="133"/>
      <c r="AG1596" s="133"/>
      <c r="AH1596" s="133"/>
      <c r="AI1596" s="133"/>
      <c r="AJ1596" s="133"/>
      <c r="AK1596" s="133"/>
      <c r="AL1596" s="133"/>
      <c r="AM1596" s="133"/>
      <c r="AN1596" s="133"/>
      <c r="AO1596" s="133"/>
      <c r="AP1596" s="133"/>
      <c r="AQ1596" s="133"/>
      <c r="AR1596" s="133"/>
      <c r="AS1596" s="133"/>
    </row>
    <row r="1597" spans="1:45" s="48" customFormat="1">
      <c r="A1597" s="42" t="s">
        <v>5004</v>
      </c>
      <c r="B1597" s="43" t="s">
        <v>5005</v>
      </c>
      <c r="C1597" s="44">
        <v>160</v>
      </c>
      <c r="D1597" s="47" t="s">
        <v>5006</v>
      </c>
      <c r="E1597" s="127">
        <v>6139</v>
      </c>
      <c r="F1597" s="28">
        <v>4909</v>
      </c>
      <c r="G1597" s="133"/>
      <c r="H1597" s="133"/>
      <c r="I1597" s="133"/>
      <c r="J1597" s="133"/>
      <c r="K1597" s="133"/>
      <c r="L1597" s="133"/>
      <c r="M1597" s="133"/>
      <c r="N1597" s="133"/>
      <c r="O1597" s="133"/>
      <c r="P1597" s="133"/>
      <c r="Q1597" s="133"/>
      <c r="R1597" s="133"/>
      <c r="S1597" s="133"/>
      <c r="T1597" s="133"/>
      <c r="U1597" s="133"/>
      <c r="V1597" s="133"/>
      <c r="W1597" s="133"/>
      <c r="X1597" s="133"/>
      <c r="Y1597" s="133"/>
      <c r="Z1597" s="133"/>
      <c r="AA1597" s="133"/>
      <c r="AB1597" s="133"/>
      <c r="AC1597" s="133"/>
      <c r="AD1597" s="133"/>
      <c r="AE1597" s="133"/>
      <c r="AF1597" s="133"/>
      <c r="AG1597" s="133"/>
      <c r="AH1597" s="133"/>
      <c r="AI1597" s="133"/>
      <c r="AJ1597" s="133"/>
      <c r="AK1597" s="133"/>
      <c r="AL1597" s="133"/>
      <c r="AM1597" s="133"/>
      <c r="AN1597" s="133"/>
      <c r="AO1597" s="133"/>
      <c r="AP1597" s="133"/>
      <c r="AQ1597" s="133"/>
      <c r="AR1597" s="133"/>
      <c r="AS1597" s="133"/>
    </row>
    <row r="1598" spans="1:45" s="48" customFormat="1">
      <c r="A1598" s="42" t="s">
        <v>5007</v>
      </c>
      <c r="B1598" s="43" t="s">
        <v>5008</v>
      </c>
      <c r="C1598" s="44">
        <v>160</v>
      </c>
      <c r="D1598" s="47" t="s">
        <v>5009</v>
      </c>
      <c r="E1598" s="127">
        <v>6139</v>
      </c>
      <c r="F1598" s="28">
        <v>4909</v>
      </c>
      <c r="G1598" s="133"/>
      <c r="H1598" s="133"/>
      <c r="I1598" s="133"/>
      <c r="J1598" s="133"/>
      <c r="K1598" s="133"/>
      <c r="L1598" s="133"/>
      <c r="M1598" s="133"/>
      <c r="N1598" s="133"/>
      <c r="O1598" s="133"/>
      <c r="P1598" s="133"/>
      <c r="Q1598" s="133"/>
      <c r="R1598" s="133"/>
      <c r="S1598" s="133"/>
      <c r="T1598" s="133"/>
      <c r="U1598" s="133"/>
      <c r="V1598" s="133"/>
      <c r="W1598" s="133"/>
      <c r="X1598" s="133"/>
      <c r="Y1598" s="133"/>
      <c r="Z1598" s="133"/>
      <c r="AA1598" s="133"/>
      <c r="AB1598" s="133"/>
      <c r="AC1598" s="133"/>
      <c r="AD1598" s="133"/>
      <c r="AE1598" s="133"/>
      <c r="AF1598" s="133"/>
      <c r="AG1598" s="133"/>
      <c r="AH1598" s="133"/>
      <c r="AI1598" s="133"/>
      <c r="AJ1598" s="133"/>
      <c r="AK1598" s="133"/>
      <c r="AL1598" s="133"/>
      <c r="AM1598" s="133"/>
      <c r="AN1598" s="133"/>
      <c r="AO1598" s="133"/>
      <c r="AP1598" s="133"/>
      <c r="AQ1598" s="133"/>
      <c r="AR1598" s="133"/>
      <c r="AS1598" s="133"/>
    </row>
    <row r="1599" spans="1:45" s="48" customFormat="1">
      <c r="A1599" s="42" t="s">
        <v>5010</v>
      </c>
      <c r="B1599" s="43" t="s">
        <v>5011</v>
      </c>
      <c r="C1599" s="44">
        <v>160</v>
      </c>
      <c r="D1599" s="47" t="s">
        <v>5012</v>
      </c>
      <c r="E1599" s="127">
        <v>6139</v>
      </c>
      <c r="F1599" s="28">
        <v>4909</v>
      </c>
      <c r="G1599" s="133"/>
      <c r="H1599" s="133"/>
      <c r="I1599" s="133"/>
      <c r="J1599" s="133"/>
      <c r="K1599" s="133"/>
      <c r="L1599" s="133"/>
      <c r="M1599" s="133"/>
      <c r="N1599" s="133"/>
      <c r="O1599" s="133"/>
      <c r="P1599" s="133"/>
      <c r="Q1599" s="133"/>
      <c r="R1599" s="133"/>
      <c r="S1599" s="133"/>
      <c r="T1599" s="133"/>
      <c r="U1599" s="133"/>
      <c r="V1599" s="133"/>
      <c r="W1599" s="133"/>
      <c r="X1599" s="133"/>
      <c r="Y1599" s="133"/>
      <c r="Z1599" s="133"/>
      <c r="AA1599" s="133"/>
      <c r="AB1599" s="133"/>
      <c r="AC1599" s="133"/>
      <c r="AD1599" s="133"/>
      <c r="AE1599" s="133"/>
      <c r="AF1599" s="133"/>
      <c r="AG1599" s="133"/>
      <c r="AH1599" s="133"/>
      <c r="AI1599" s="133"/>
      <c r="AJ1599" s="133"/>
      <c r="AK1599" s="133"/>
      <c r="AL1599" s="133"/>
      <c r="AM1599" s="133"/>
      <c r="AN1599" s="133"/>
      <c r="AO1599" s="133"/>
      <c r="AP1599" s="133"/>
      <c r="AQ1599" s="133"/>
      <c r="AR1599" s="133"/>
      <c r="AS1599" s="133"/>
    </row>
    <row r="1600" spans="1:45" s="48" customFormat="1">
      <c r="A1600" s="42" t="s">
        <v>5013</v>
      </c>
      <c r="B1600" s="43" t="s">
        <v>5014</v>
      </c>
      <c r="C1600" s="44">
        <v>160</v>
      </c>
      <c r="D1600" s="47" t="s">
        <v>5015</v>
      </c>
      <c r="E1600" s="127">
        <v>6139</v>
      </c>
      <c r="F1600" s="28">
        <v>4909</v>
      </c>
      <c r="G1600" s="133"/>
      <c r="H1600" s="133"/>
      <c r="I1600" s="133"/>
      <c r="J1600" s="133"/>
      <c r="K1600" s="133"/>
      <c r="L1600" s="133"/>
      <c r="M1600" s="133"/>
      <c r="N1600" s="133"/>
      <c r="O1600" s="133"/>
      <c r="P1600" s="133"/>
      <c r="Q1600" s="133"/>
      <c r="R1600" s="133"/>
      <c r="S1600" s="133"/>
      <c r="T1600" s="133"/>
      <c r="U1600" s="133"/>
      <c r="V1600" s="133"/>
      <c r="W1600" s="133"/>
      <c r="X1600" s="133"/>
      <c r="Y1600" s="133"/>
      <c r="Z1600" s="133"/>
      <c r="AA1600" s="133"/>
      <c r="AB1600" s="133"/>
      <c r="AC1600" s="133"/>
      <c r="AD1600" s="133"/>
      <c r="AE1600" s="133"/>
      <c r="AF1600" s="133"/>
      <c r="AG1600" s="133"/>
      <c r="AH1600" s="133"/>
      <c r="AI1600" s="133"/>
      <c r="AJ1600" s="133"/>
      <c r="AK1600" s="133"/>
      <c r="AL1600" s="133"/>
      <c r="AM1600" s="133"/>
      <c r="AN1600" s="133"/>
      <c r="AO1600" s="133"/>
      <c r="AP1600" s="133"/>
      <c r="AQ1600" s="133"/>
      <c r="AR1600" s="133"/>
      <c r="AS1600" s="133"/>
    </row>
    <row r="1601" spans="1:45" s="48" customFormat="1">
      <c r="A1601" s="42" t="s">
        <v>5016</v>
      </c>
      <c r="B1601" s="43" t="s">
        <v>5017</v>
      </c>
      <c r="C1601" s="44">
        <v>160</v>
      </c>
      <c r="D1601" s="47" t="s">
        <v>5018</v>
      </c>
      <c r="E1601" s="127">
        <v>6139</v>
      </c>
      <c r="F1601" s="28">
        <v>4909</v>
      </c>
      <c r="G1601" s="133"/>
      <c r="H1601" s="133"/>
      <c r="I1601" s="133"/>
      <c r="J1601" s="133"/>
      <c r="K1601" s="133"/>
      <c r="L1601" s="133"/>
      <c r="M1601" s="133"/>
      <c r="N1601" s="133"/>
      <c r="O1601" s="133"/>
      <c r="P1601" s="133"/>
      <c r="Q1601" s="133"/>
      <c r="R1601" s="133"/>
      <c r="S1601" s="133"/>
      <c r="T1601" s="133"/>
      <c r="U1601" s="133"/>
      <c r="V1601" s="133"/>
      <c r="W1601" s="133"/>
      <c r="X1601" s="133"/>
      <c r="Y1601" s="133"/>
      <c r="Z1601" s="133"/>
      <c r="AA1601" s="133"/>
      <c r="AB1601" s="133"/>
      <c r="AC1601" s="133"/>
      <c r="AD1601" s="133"/>
      <c r="AE1601" s="133"/>
      <c r="AF1601" s="133"/>
      <c r="AG1601" s="133"/>
      <c r="AH1601" s="133"/>
      <c r="AI1601" s="133"/>
      <c r="AJ1601" s="133"/>
      <c r="AK1601" s="133"/>
      <c r="AL1601" s="133"/>
      <c r="AM1601" s="133"/>
      <c r="AN1601" s="133"/>
      <c r="AO1601" s="133"/>
      <c r="AP1601" s="133"/>
      <c r="AQ1601" s="133"/>
      <c r="AR1601" s="133"/>
      <c r="AS1601" s="133"/>
    </row>
    <row r="1602" spans="1:45" s="46" customFormat="1" ht="12.75" customHeight="1">
      <c r="A1602" s="42" t="s">
        <v>5019</v>
      </c>
      <c r="B1602" s="43" t="s">
        <v>5020</v>
      </c>
      <c r="C1602" s="44">
        <v>68</v>
      </c>
      <c r="D1602" s="41" t="s">
        <v>5021</v>
      </c>
      <c r="E1602" s="127">
        <v>1909</v>
      </c>
      <c r="F1602" s="28">
        <v>1529</v>
      </c>
      <c r="G1602" s="131"/>
      <c r="H1602" s="131"/>
      <c r="I1602" s="131"/>
      <c r="J1602" s="131"/>
      <c r="K1602" s="131"/>
      <c r="L1602" s="131"/>
      <c r="M1602" s="131"/>
      <c r="N1602" s="131"/>
      <c r="O1602" s="131"/>
      <c r="P1602" s="131"/>
      <c r="Q1602" s="131"/>
      <c r="R1602" s="131"/>
      <c r="S1602" s="131"/>
      <c r="T1602" s="131"/>
      <c r="U1602" s="131"/>
      <c r="V1602" s="131"/>
      <c r="W1602" s="131"/>
      <c r="X1602" s="131"/>
      <c r="Y1602" s="131"/>
      <c r="Z1602" s="131"/>
      <c r="AA1602" s="131"/>
      <c r="AB1602" s="131"/>
      <c r="AC1602" s="131"/>
      <c r="AD1602" s="131"/>
      <c r="AE1602" s="131"/>
      <c r="AF1602" s="131"/>
      <c r="AG1602" s="131"/>
      <c r="AH1602" s="131"/>
      <c r="AI1602" s="131"/>
      <c r="AJ1602" s="131"/>
      <c r="AK1602" s="131"/>
      <c r="AL1602" s="131"/>
      <c r="AM1602" s="131"/>
      <c r="AN1602" s="131"/>
      <c r="AO1602" s="131"/>
      <c r="AP1602" s="131"/>
      <c r="AQ1602" s="131"/>
      <c r="AR1602" s="131"/>
      <c r="AS1602" s="131"/>
    </row>
    <row r="1603" spans="1:45" s="46" customFormat="1" ht="12.75" customHeight="1">
      <c r="A1603" s="42" t="s">
        <v>5022</v>
      </c>
      <c r="B1603" s="43" t="s">
        <v>5023</v>
      </c>
      <c r="C1603" s="44">
        <v>88</v>
      </c>
      <c r="D1603" s="41" t="s">
        <v>5024</v>
      </c>
      <c r="E1603" s="127">
        <v>2209</v>
      </c>
      <c r="F1603" s="28">
        <v>1769</v>
      </c>
      <c r="G1603" s="131"/>
      <c r="H1603" s="131"/>
      <c r="I1603" s="131"/>
      <c r="J1603" s="131"/>
      <c r="K1603" s="131"/>
      <c r="L1603" s="131"/>
      <c r="M1603" s="131"/>
      <c r="N1603" s="131"/>
      <c r="O1603" s="131"/>
      <c r="P1603" s="131"/>
      <c r="Q1603" s="131"/>
      <c r="R1603" s="131"/>
      <c r="S1603" s="131"/>
      <c r="T1603" s="131"/>
      <c r="U1603" s="131"/>
      <c r="V1603" s="131"/>
      <c r="W1603" s="131"/>
      <c r="X1603" s="131"/>
      <c r="Y1603" s="131"/>
      <c r="Z1603" s="131"/>
      <c r="AA1603" s="131"/>
      <c r="AB1603" s="131"/>
      <c r="AC1603" s="131"/>
      <c r="AD1603" s="131"/>
      <c r="AE1603" s="131"/>
      <c r="AF1603" s="131"/>
      <c r="AG1603" s="131"/>
      <c r="AH1603" s="131"/>
      <c r="AI1603" s="131"/>
      <c r="AJ1603" s="131"/>
      <c r="AK1603" s="131"/>
      <c r="AL1603" s="131"/>
      <c r="AM1603" s="131"/>
      <c r="AN1603" s="131"/>
      <c r="AO1603" s="131"/>
      <c r="AP1603" s="131"/>
      <c r="AQ1603" s="131"/>
      <c r="AR1603" s="131"/>
      <c r="AS1603" s="131"/>
    </row>
    <row r="1604" spans="1:45" s="46" customFormat="1" ht="12.75" customHeight="1">
      <c r="A1604" s="42" t="s">
        <v>5025</v>
      </c>
      <c r="B1604" s="43" t="s">
        <v>5026</v>
      </c>
      <c r="C1604" s="44">
        <v>108</v>
      </c>
      <c r="D1604" s="41" t="s">
        <v>5027</v>
      </c>
      <c r="E1604" s="127">
        <v>2579</v>
      </c>
      <c r="F1604" s="28">
        <v>2069</v>
      </c>
      <c r="G1604" s="131"/>
      <c r="H1604" s="131"/>
      <c r="I1604" s="131"/>
      <c r="J1604" s="131"/>
      <c r="K1604" s="131"/>
      <c r="L1604" s="131"/>
      <c r="M1604" s="131"/>
      <c r="N1604" s="131"/>
      <c r="O1604" s="131"/>
      <c r="P1604" s="131"/>
      <c r="Q1604" s="131"/>
      <c r="R1604" s="131"/>
      <c r="S1604" s="131"/>
      <c r="T1604" s="131"/>
      <c r="U1604" s="131"/>
      <c r="V1604" s="131"/>
      <c r="W1604" s="131"/>
      <c r="X1604" s="131"/>
      <c r="Y1604" s="131"/>
      <c r="Z1604" s="131"/>
      <c r="AA1604" s="131"/>
      <c r="AB1604" s="131"/>
      <c r="AC1604" s="131"/>
      <c r="AD1604" s="131"/>
      <c r="AE1604" s="131"/>
      <c r="AF1604" s="131"/>
      <c r="AG1604" s="131"/>
      <c r="AH1604" s="131"/>
      <c r="AI1604" s="131"/>
      <c r="AJ1604" s="131"/>
      <c r="AK1604" s="131"/>
      <c r="AL1604" s="131"/>
      <c r="AM1604" s="131"/>
      <c r="AN1604" s="131"/>
      <c r="AO1604" s="131"/>
      <c r="AP1604" s="131"/>
      <c r="AQ1604" s="131"/>
      <c r="AR1604" s="131"/>
      <c r="AS1604" s="131"/>
    </row>
    <row r="1605" spans="1:45" s="46" customFormat="1" ht="12.75" customHeight="1">
      <c r="A1605" s="42" t="s">
        <v>5028</v>
      </c>
      <c r="B1605" s="43" t="s">
        <v>5029</v>
      </c>
      <c r="C1605" s="44">
        <v>13</v>
      </c>
      <c r="D1605" s="41" t="s">
        <v>5030</v>
      </c>
      <c r="E1605" s="127">
        <v>609</v>
      </c>
      <c r="F1605" s="28">
        <v>487.20000000000005</v>
      </c>
      <c r="G1605" s="131"/>
      <c r="H1605" s="131"/>
      <c r="I1605" s="131"/>
      <c r="J1605" s="131"/>
      <c r="K1605" s="131"/>
      <c r="L1605" s="131"/>
      <c r="M1605" s="131"/>
      <c r="N1605" s="131"/>
      <c r="O1605" s="131"/>
      <c r="P1605" s="131"/>
      <c r="Q1605" s="131"/>
      <c r="R1605" s="131"/>
      <c r="S1605" s="131"/>
      <c r="T1605" s="131"/>
      <c r="U1605" s="131"/>
      <c r="V1605" s="131"/>
      <c r="W1605" s="131"/>
      <c r="X1605" s="131"/>
      <c r="Y1605" s="131"/>
      <c r="Z1605" s="131"/>
      <c r="AA1605" s="131"/>
      <c r="AB1605" s="131"/>
      <c r="AC1605" s="131"/>
      <c r="AD1605" s="131"/>
      <c r="AE1605" s="131"/>
      <c r="AF1605" s="131"/>
      <c r="AG1605" s="131"/>
      <c r="AH1605" s="131"/>
      <c r="AI1605" s="131"/>
      <c r="AJ1605" s="131"/>
      <c r="AK1605" s="131"/>
      <c r="AL1605" s="131"/>
      <c r="AM1605" s="131"/>
      <c r="AN1605" s="131"/>
      <c r="AO1605" s="131"/>
      <c r="AP1605" s="131"/>
      <c r="AQ1605" s="131"/>
      <c r="AR1605" s="131"/>
      <c r="AS1605" s="131"/>
    </row>
    <row r="1606" spans="1:45" s="46" customFormat="1" ht="12.75" customHeight="1">
      <c r="A1606" s="42" t="s">
        <v>5031</v>
      </c>
      <c r="B1606" s="43" t="s">
        <v>5032</v>
      </c>
      <c r="C1606" s="44">
        <v>16</v>
      </c>
      <c r="D1606" s="41" t="s">
        <v>5033</v>
      </c>
      <c r="E1606" s="127">
        <v>619</v>
      </c>
      <c r="F1606" s="28">
        <v>495.20000000000005</v>
      </c>
      <c r="G1606" s="131"/>
      <c r="H1606" s="131"/>
      <c r="I1606" s="131"/>
      <c r="J1606" s="131"/>
      <c r="K1606" s="131"/>
      <c r="L1606" s="131"/>
      <c r="M1606" s="131"/>
      <c r="N1606" s="131"/>
      <c r="O1606" s="131"/>
      <c r="P1606" s="131"/>
      <c r="Q1606" s="131"/>
      <c r="R1606" s="131"/>
      <c r="S1606" s="131"/>
      <c r="T1606" s="131"/>
      <c r="U1606" s="131"/>
      <c r="V1606" s="131"/>
      <c r="W1606" s="131"/>
      <c r="X1606" s="131"/>
      <c r="Y1606" s="131"/>
      <c r="Z1606" s="131"/>
      <c r="AA1606" s="131"/>
      <c r="AB1606" s="131"/>
      <c r="AC1606" s="131"/>
      <c r="AD1606" s="131"/>
      <c r="AE1606" s="131"/>
      <c r="AF1606" s="131"/>
      <c r="AG1606" s="131"/>
      <c r="AH1606" s="131"/>
      <c r="AI1606" s="131"/>
      <c r="AJ1606" s="131"/>
      <c r="AK1606" s="131"/>
      <c r="AL1606" s="131"/>
      <c r="AM1606" s="131"/>
      <c r="AN1606" s="131"/>
      <c r="AO1606" s="131"/>
      <c r="AP1606" s="131"/>
      <c r="AQ1606" s="131"/>
      <c r="AR1606" s="131"/>
      <c r="AS1606" s="131"/>
    </row>
    <row r="1607" spans="1:45" s="46" customFormat="1" ht="12.75" customHeight="1">
      <c r="A1607" s="42" t="s">
        <v>5034</v>
      </c>
      <c r="B1607" s="43" t="s">
        <v>5035</v>
      </c>
      <c r="C1607" s="44">
        <v>2</v>
      </c>
      <c r="D1607" s="41" t="s">
        <v>5036</v>
      </c>
      <c r="E1607" s="127">
        <v>104</v>
      </c>
      <c r="F1607" s="28">
        <v>104</v>
      </c>
      <c r="G1607" s="131"/>
      <c r="H1607" s="131"/>
      <c r="I1607" s="131"/>
      <c r="J1607" s="131"/>
      <c r="K1607" s="131"/>
      <c r="L1607" s="131"/>
      <c r="M1607" s="131"/>
      <c r="N1607" s="131"/>
      <c r="O1607" s="131"/>
      <c r="P1607" s="131"/>
      <c r="Q1607" s="131"/>
      <c r="R1607" s="131"/>
      <c r="S1607" s="131"/>
      <c r="T1607" s="131"/>
      <c r="U1607" s="131"/>
      <c r="V1607" s="131"/>
      <c r="W1607" s="131"/>
      <c r="X1607" s="131"/>
      <c r="Y1607" s="131"/>
      <c r="Z1607" s="131"/>
      <c r="AA1607" s="131"/>
      <c r="AB1607" s="131"/>
      <c r="AC1607" s="131"/>
      <c r="AD1607" s="131"/>
      <c r="AE1607" s="131"/>
      <c r="AF1607" s="131"/>
      <c r="AG1607" s="131"/>
      <c r="AH1607" s="131"/>
      <c r="AI1607" s="131"/>
      <c r="AJ1607" s="131"/>
      <c r="AK1607" s="131"/>
      <c r="AL1607" s="131"/>
      <c r="AM1607" s="131"/>
      <c r="AN1607" s="131"/>
      <c r="AO1607" s="131"/>
      <c r="AP1607" s="131"/>
      <c r="AQ1607" s="131"/>
      <c r="AR1607" s="131"/>
      <c r="AS1607" s="131"/>
    </row>
    <row r="1608" spans="1:45" s="46" customFormat="1" ht="12.75" customHeight="1">
      <c r="A1608" s="42" t="s">
        <v>5037</v>
      </c>
      <c r="B1608" s="43" t="s">
        <v>5038</v>
      </c>
      <c r="C1608" s="44">
        <v>10</v>
      </c>
      <c r="D1608" s="41" t="s">
        <v>5039</v>
      </c>
      <c r="E1608" s="127">
        <v>399</v>
      </c>
      <c r="F1608" s="28">
        <v>319.20000000000005</v>
      </c>
      <c r="G1608" s="131"/>
      <c r="H1608" s="131"/>
      <c r="I1608" s="131"/>
      <c r="J1608" s="131"/>
      <c r="K1608" s="131"/>
      <c r="L1608" s="131"/>
      <c r="M1608" s="131"/>
      <c r="N1608" s="131"/>
      <c r="O1608" s="131"/>
      <c r="P1608" s="131"/>
      <c r="Q1608" s="131"/>
      <c r="R1608" s="131"/>
      <c r="S1608" s="131"/>
      <c r="T1608" s="131"/>
      <c r="U1608" s="131"/>
      <c r="V1608" s="131"/>
      <c r="W1608" s="131"/>
      <c r="X1608" s="131"/>
      <c r="Y1608" s="131"/>
      <c r="Z1608" s="131"/>
      <c r="AA1608" s="131"/>
      <c r="AB1608" s="131"/>
      <c r="AC1608" s="131"/>
      <c r="AD1608" s="131"/>
      <c r="AE1608" s="131"/>
      <c r="AF1608" s="131"/>
      <c r="AG1608" s="131"/>
      <c r="AH1608" s="131"/>
      <c r="AI1608" s="131"/>
      <c r="AJ1608" s="131"/>
      <c r="AK1608" s="131"/>
      <c r="AL1608" s="131"/>
      <c r="AM1608" s="131"/>
      <c r="AN1608" s="131"/>
      <c r="AO1608" s="131"/>
      <c r="AP1608" s="131"/>
      <c r="AQ1608" s="131"/>
      <c r="AR1608" s="131"/>
      <c r="AS1608" s="131"/>
    </row>
    <row r="1609" spans="1:45" s="46" customFormat="1" ht="12.75" customHeight="1">
      <c r="A1609" s="42" t="s">
        <v>5040</v>
      </c>
      <c r="B1609" s="43" t="s">
        <v>5041</v>
      </c>
      <c r="C1609" s="44">
        <v>10</v>
      </c>
      <c r="D1609" s="41" t="s">
        <v>5042</v>
      </c>
      <c r="E1609" s="127">
        <v>599</v>
      </c>
      <c r="F1609" s="28">
        <v>479.20000000000005</v>
      </c>
      <c r="G1609" s="131"/>
      <c r="H1609" s="131"/>
      <c r="I1609" s="131"/>
      <c r="J1609" s="131"/>
      <c r="K1609" s="131"/>
      <c r="L1609" s="131"/>
      <c r="M1609" s="131"/>
      <c r="N1609" s="131"/>
      <c r="O1609" s="131"/>
      <c r="P1609" s="131"/>
      <c r="Q1609" s="131"/>
      <c r="R1609" s="131"/>
      <c r="S1609" s="131"/>
      <c r="T1609" s="131"/>
      <c r="U1609" s="131"/>
      <c r="V1609" s="131"/>
      <c r="W1609" s="131"/>
      <c r="X1609" s="131"/>
      <c r="Y1609" s="131"/>
      <c r="Z1609" s="131"/>
      <c r="AA1609" s="131"/>
      <c r="AB1609" s="131"/>
      <c r="AC1609" s="131"/>
      <c r="AD1609" s="131"/>
      <c r="AE1609" s="131"/>
      <c r="AF1609" s="131"/>
      <c r="AG1609" s="131"/>
      <c r="AH1609" s="131"/>
      <c r="AI1609" s="131"/>
      <c r="AJ1609" s="131"/>
      <c r="AK1609" s="131"/>
      <c r="AL1609" s="131"/>
      <c r="AM1609" s="131"/>
      <c r="AN1609" s="131"/>
      <c r="AO1609" s="131"/>
      <c r="AP1609" s="131"/>
      <c r="AQ1609" s="131"/>
      <c r="AR1609" s="131"/>
      <c r="AS1609" s="131"/>
    </row>
    <row r="1610" spans="1:45" s="46" customFormat="1" ht="12.75" customHeight="1">
      <c r="A1610" s="42" t="s">
        <v>5043</v>
      </c>
      <c r="B1610" s="43" t="s">
        <v>5044</v>
      </c>
      <c r="C1610" s="44">
        <v>10</v>
      </c>
      <c r="D1610" s="41" t="s">
        <v>5045</v>
      </c>
      <c r="E1610" s="127">
        <v>599</v>
      </c>
      <c r="F1610" s="28">
        <v>479.20000000000005</v>
      </c>
      <c r="G1610" s="131"/>
      <c r="H1610" s="131"/>
      <c r="I1610" s="131"/>
      <c r="J1610" s="131"/>
      <c r="K1610" s="131"/>
      <c r="L1610" s="131"/>
      <c r="M1610" s="131"/>
      <c r="N1610" s="131"/>
      <c r="O1610" s="131"/>
      <c r="P1610" s="131"/>
      <c r="Q1610" s="131"/>
      <c r="R1610" s="131"/>
      <c r="S1610" s="131"/>
      <c r="T1610" s="131"/>
      <c r="U1610" s="131"/>
      <c r="V1610" s="131"/>
      <c r="W1610" s="131"/>
      <c r="X1610" s="131"/>
      <c r="Y1610" s="131"/>
      <c r="Z1610" s="131"/>
      <c r="AA1610" s="131"/>
      <c r="AB1610" s="131"/>
      <c r="AC1610" s="131"/>
      <c r="AD1610" s="131"/>
      <c r="AE1610" s="131"/>
      <c r="AF1610" s="131"/>
      <c r="AG1610" s="131"/>
      <c r="AH1610" s="131"/>
      <c r="AI1610" s="131"/>
      <c r="AJ1610" s="131"/>
      <c r="AK1610" s="131"/>
      <c r="AL1610" s="131"/>
      <c r="AM1610" s="131"/>
      <c r="AN1610" s="131"/>
      <c r="AO1610" s="131"/>
      <c r="AP1610" s="131"/>
      <c r="AQ1610" s="131"/>
      <c r="AR1610" s="131"/>
      <c r="AS1610" s="131"/>
    </row>
    <row r="1611" spans="1:45" s="46" customFormat="1" ht="12.75" customHeight="1">
      <c r="A1611" s="42" t="s">
        <v>5046</v>
      </c>
      <c r="B1611" s="43" t="s">
        <v>5047</v>
      </c>
      <c r="C1611" s="44">
        <v>10</v>
      </c>
      <c r="D1611" s="41" t="s">
        <v>5048</v>
      </c>
      <c r="E1611" s="127">
        <v>599</v>
      </c>
      <c r="F1611" s="28">
        <v>479.20000000000005</v>
      </c>
      <c r="G1611" s="131"/>
      <c r="H1611" s="131"/>
      <c r="I1611" s="131"/>
      <c r="J1611" s="131"/>
      <c r="K1611" s="131"/>
      <c r="L1611" s="131"/>
      <c r="M1611" s="131"/>
      <c r="N1611" s="131"/>
      <c r="O1611" s="131"/>
      <c r="P1611" s="131"/>
      <c r="Q1611" s="131"/>
      <c r="R1611" s="131"/>
      <c r="S1611" s="131"/>
      <c r="T1611" s="131"/>
      <c r="U1611" s="131"/>
      <c r="V1611" s="131"/>
      <c r="W1611" s="131"/>
      <c r="X1611" s="131"/>
      <c r="Y1611" s="131"/>
      <c r="Z1611" s="131"/>
      <c r="AA1611" s="131"/>
      <c r="AB1611" s="131"/>
      <c r="AC1611" s="131"/>
      <c r="AD1611" s="131"/>
      <c r="AE1611" s="131"/>
      <c r="AF1611" s="131"/>
      <c r="AG1611" s="131"/>
      <c r="AH1611" s="131"/>
      <c r="AI1611" s="131"/>
      <c r="AJ1611" s="131"/>
      <c r="AK1611" s="131"/>
      <c r="AL1611" s="131"/>
      <c r="AM1611" s="131"/>
      <c r="AN1611" s="131"/>
      <c r="AO1611" s="131"/>
      <c r="AP1611" s="131"/>
      <c r="AQ1611" s="131"/>
      <c r="AR1611" s="131"/>
      <c r="AS1611" s="131"/>
    </row>
    <row r="1612" spans="1:45" s="48" customFormat="1">
      <c r="A1612" s="42" t="s">
        <v>5049</v>
      </c>
      <c r="B1612" s="43" t="s">
        <v>5050</v>
      </c>
      <c r="C1612" s="44">
        <v>10</v>
      </c>
      <c r="D1612" s="84" t="s">
        <v>5051</v>
      </c>
      <c r="E1612" s="127">
        <v>599</v>
      </c>
      <c r="F1612" s="28">
        <v>479.20000000000005</v>
      </c>
      <c r="G1612" s="133"/>
      <c r="H1612" s="133"/>
      <c r="I1612" s="133"/>
      <c r="J1612" s="133"/>
      <c r="K1612" s="133"/>
      <c r="L1612" s="133"/>
      <c r="M1612" s="133"/>
      <c r="N1612" s="133"/>
      <c r="O1612" s="133"/>
      <c r="P1612" s="133"/>
      <c r="Q1612" s="133"/>
      <c r="R1612" s="133"/>
      <c r="S1612" s="133"/>
      <c r="T1612" s="133"/>
      <c r="U1612" s="133"/>
      <c r="V1612" s="133"/>
      <c r="W1612" s="133"/>
      <c r="X1612" s="133"/>
      <c r="Y1612" s="133"/>
      <c r="Z1612" s="133"/>
      <c r="AA1612" s="133"/>
      <c r="AB1612" s="133"/>
      <c r="AC1612" s="133"/>
      <c r="AD1612" s="133"/>
      <c r="AE1612" s="133"/>
      <c r="AF1612" s="133"/>
      <c r="AG1612" s="133"/>
      <c r="AH1612" s="133"/>
      <c r="AI1612" s="133"/>
      <c r="AJ1612" s="133"/>
      <c r="AK1612" s="133"/>
      <c r="AL1612" s="133"/>
      <c r="AM1612" s="133"/>
      <c r="AN1612" s="133"/>
      <c r="AO1612" s="133"/>
      <c r="AP1612" s="133"/>
      <c r="AQ1612" s="133"/>
      <c r="AR1612" s="133"/>
      <c r="AS1612" s="133"/>
    </row>
    <row r="1613" spans="1:45" s="48" customFormat="1">
      <c r="A1613" s="42" t="s">
        <v>5052</v>
      </c>
      <c r="B1613" s="43" t="s">
        <v>5053</v>
      </c>
      <c r="C1613" s="44">
        <v>10</v>
      </c>
      <c r="D1613" s="85" t="s">
        <v>5054</v>
      </c>
      <c r="E1613" s="127">
        <v>599</v>
      </c>
      <c r="F1613" s="28">
        <v>479.20000000000005</v>
      </c>
      <c r="G1613" s="133"/>
      <c r="H1613" s="133"/>
      <c r="I1613" s="133"/>
      <c r="J1613" s="133"/>
      <c r="K1613" s="133"/>
      <c r="L1613" s="133"/>
      <c r="M1613" s="133"/>
      <c r="N1613" s="133"/>
      <c r="O1613" s="133"/>
      <c r="P1613" s="133"/>
      <c r="Q1613" s="133"/>
      <c r="R1613" s="133"/>
      <c r="S1613" s="133"/>
      <c r="T1613" s="133"/>
      <c r="U1613" s="133"/>
      <c r="V1613" s="133"/>
      <c r="W1613" s="133"/>
      <c r="X1613" s="133"/>
      <c r="Y1613" s="133"/>
      <c r="Z1613" s="133"/>
      <c r="AA1613" s="133"/>
      <c r="AB1613" s="133"/>
      <c r="AC1613" s="133"/>
      <c r="AD1613" s="133"/>
      <c r="AE1613" s="133"/>
      <c r="AF1613" s="133"/>
      <c r="AG1613" s="133"/>
      <c r="AH1613" s="133"/>
      <c r="AI1613" s="133"/>
      <c r="AJ1613" s="133"/>
      <c r="AK1613" s="133"/>
      <c r="AL1613" s="133"/>
      <c r="AM1613" s="133"/>
      <c r="AN1613" s="133"/>
      <c r="AO1613" s="133"/>
      <c r="AP1613" s="133"/>
      <c r="AQ1613" s="133"/>
      <c r="AR1613" s="133"/>
      <c r="AS1613" s="133"/>
    </row>
    <row r="1614" spans="1:45" s="48" customFormat="1">
      <c r="A1614" s="42" t="s">
        <v>5055</v>
      </c>
      <c r="B1614" s="43" t="s">
        <v>5056</v>
      </c>
      <c r="C1614" s="44">
        <v>10</v>
      </c>
      <c r="D1614" s="47" t="s">
        <v>5057</v>
      </c>
      <c r="E1614" s="127">
        <v>599</v>
      </c>
      <c r="F1614" s="28">
        <v>479.20000000000005</v>
      </c>
      <c r="G1614" s="133"/>
      <c r="H1614" s="133"/>
      <c r="I1614" s="133"/>
      <c r="J1614" s="133"/>
      <c r="K1614" s="133"/>
      <c r="L1614" s="133"/>
      <c r="M1614" s="133"/>
      <c r="N1614" s="133"/>
      <c r="O1614" s="133"/>
      <c r="P1614" s="133"/>
      <c r="Q1614" s="133"/>
      <c r="R1614" s="133"/>
      <c r="S1614" s="133"/>
      <c r="T1614" s="133"/>
      <c r="U1614" s="133"/>
      <c r="V1614" s="133"/>
      <c r="W1614" s="133"/>
      <c r="X1614" s="133"/>
      <c r="Y1614" s="133"/>
      <c r="Z1614" s="133"/>
      <c r="AA1614" s="133"/>
      <c r="AB1614" s="133"/>
      <c r="AC1614" s="133"/>
      <c r="AD1614" s="133"/>
      <c r="AE1614" s="133"/>
      <c r="AF1614" s="133"/>
      <c r="AG1614" s="133"/>
      <c r="AH1614" s="133"/>
      <c r="AI1614" s="133"/>
      <c r="AJ1614" s="133"/>
      <c r="AK1614" s="133"/>
      <c r="AL1614" s="133"/>
      <c r="AM1614" s="133"/>
      <c r="AN1614" s="133"/>
      <c r="AO1614" s="133"/>
      <c r="AP1614" s="133"/>
      <c r="AQ1614" s="133"/>
      <c r="AR1614" s="133"/>
      <c r="AS1614" s="133"/>
    </row>
    <row r="1615" spans="1:45" s="48" customFormat="1">
      <c r="A1615" s="42" t="s">
        <v>5058</v>
      </c>
      <c r="B1615" s="43" t="s">
        <v>5059</v>
      </c>
      <c r="C1615" s="44">
        <v>10</v>
      </c>
      <c r="D1615" s="47" t="s">
        <v>5060</v>
      </c>
      <c r="E1615" s="127">
        <v>599</v>
      </c>
      <c r="F1615" s="28">
        <v>479.20000000000005</v>
      </c>
      <c r="G1615" s="133"/>
      <c r="H1615" s="133"/>
      <c r="I1615" s="133"/>
      <c r="J1615" s="133"/>
      <c r="K1615" s="133"/>
      <c r="L1615" s="133"/>
      <c r="M1615" s="133"/>
      <c r="N1615" s="133"/>
      <c r="O1615" s="133"/>
      <c r="P1615" s="133"/>
      <c r="Q1615" s="133"/>
      <c r="R1615" s="133"/>
      <c r="S1615" s="133"/>
      <c r="T1615" s="133"/>
      <c r="U1615" s="133"/>
      <c r="V1615" s="133"/>
      <c r="W1615" s="133"/>
      <c r="X1615" s="133"/>
      <c r="Y1615" s="133"/>
      <c r="Z1615" s="133"/>
      <c r="AA1615" s="133"/>
      <c r="AB1615" s="133"/>
      <c r="AC1615" s="133"/>
      <c r="AD1615" s="133"/>
      <c r="AE1615" s="133"/>
      <c r="AF1615" s="133"/>
      <c r="AG1615" s="133"/>
      <c r="AH1615" s="133"/>
      <c r="AI1615" s="133"/>
      <c r="AJ1615" s="133"/>
      <c r="AK1615" s="133"/>
      <c r="AL1615" s="133"/>
      <c r="AM1615" s="133"/>
      <c r="AN1615" s="133"/>
      <c r="AO1615" s="133"/>
      <c r="AP1615" s="133"/>
      <c r="AQ1615" s="133"/>
      <c r="AR1615" s="133"/>
      <c r="AS1615" s="133"/>
    </row>
    <row r="1616" spans="1:45" s="48" customFormat="1">
      <c r="A1616" s="42" t="s">
        <v>5061</v>
      </c>
      <c r="B1616" s="43" t="s">
        <v>5062</v>
      </c>
      <c r="C1616" s="44">
        <v>10</v>
      </c>
      <c r="D1616" s="47" t="s">
        <v>5063</v>
      </c>
      <c r="E1616" s="127">
        <v>599</v>
      </c>
      <c r="F1616" s="28">
        <v>479.20000000000005</v>
      </c>
      <c r="G1616" s="133"/>
      <c r="H1616" s="133"/>
      <c r="I1616" s="133"/>
      <c r="J1616" s="133"/>
      <c r="K1616" s="133"/>
      <c r="L1616" s="133"/>
      <c r="M1616" s="133"/>
      <c r="N1616" s="133"/>
      <c r="O1616" s="133"/>
      <c r="P1616" s="133"/>
      <c r="Q1616" s="133"/>
      <c r="R1616" s="133"/>
      <c r="S1616" s="133"/>
      <c r="T1616" s="133"/>
      <c r="U1616" s="133"/>
      <c r="V1616" s="133"/>
      <c r="W1616" s="133"/>
      <c r="X1616" s="133"/>
      <c r="Y1616" s="133"/>
      <c r="Z1616" s="133"/>
      <c r="AA1616" s="133"/>
      <c r="AB1616" s="133"/>
      <c r="AC1616" s="133"/>
      <c r="AD1616" s="133"/>
      <c r="AE1616" s="133"/>
      <c r="AF1616" s="133"/>
      <c r="AG1616" s="133"/>
      <c r="AH1616" s="133"/>
      <c r="AI1616" s="133"/>
      <c r="AJ1616" s="133"/>
      <c r="AK1616" s="133"/>
      <c r="AL1616" s="133"/>
      <c r="AM1616" s="133"/>
      <c r="AN1616" s="133"/>
      <c r="AO1616" s="133"/>
      <c r="AP1616" s="133"/>
      <c r="AQ1616" s="133"/>
      <c r="AR1616" s="133"/>
      <c r="AS1616" s="133"/>
    </row>
    <row r="1617" spans="1:45" s="48" customFormat="1">
      <c r="A1617" s="42" t="s">
        <v>5064</v>
      </c>
      <c r="B1617" s="43" t="s">
        <v>5065</v>
      </c>
      <c r="C1617" s="44">
        <v>10</v>
      </c>
      <c r="D1617" s="47" t="s">
        <v>5066</v>
      </c>
      <c r="E1617" s="127">
        <v>599</v>
      </c>
      <c r="F1617" s="28">
        <v>479.20000000000005</v>
      </c>
      <c r="G1617" s="133"/>
      <c r="H1617" s="133"/>
      <c r="I1617" s="133"/>
      <c r="J1617" s="133"/>
      <c r="K1617" s="133"/>
      <c r="L1617" s="133"/>
      <c r="M1617" s="133"/>
      <c r="N1617" s="133"/>
      <c r="O1617" s="133"/>
      <c r="P1617" s="133"/>
      <c r="Q1617" s="133"/>
      <c r="R1617" s="133"/>
      <c r="S1617" s="133"/>
      <c r="T1617" s="133"/>
      <c r="U1617" s="133"/>
      <c r="V1617" s="133"/>
      <c r="W1617" s="133"/>
      <c r="X1617" s="133"/>
      <c r="Y1617" s="133"/>
      <c r="Z1617" s="133"/>
      <c r="AA1617" s="133"/>
      <c r="AB1617" s="133"/>
      <c r="AC1617" s="133"/>
      <c r="AD1617" s="133"/>
      <c r="AE1617" s="133"/>
      <c r="AF1617" s="133"/>
      <c r="AG1617" s="133"/>
      <c r="AH1617" s="133"/>
      <c r="AI1617" s="133"/>
      <c r="AJ1617" s="133"/>
      <c r="AK1617" s="133"/>
      <c r="AL1617" s="133"/>
      <c r="AM1617" s="133"/>
      <c r="AN1617" s="133"/>
      <c r="AO1617" s="133"/>
      <c r="AP1617" s="133"/>
      <c r="AQ1617" s="133"/>
      <c r="AR1617" s="133"/>
      <c r="AS1617" s="133"/>
    </row>
    <row r="1618" spans="1:45" s="48" customFormat="1">
      <c r="A1618" s="42" t="s">
        <v>5067</v>
      </c>
      <c r="B1618" s="43" t="s">
        <v>5068</v>
      </c>
      <c r="C1618" s="44">
        <v>10</v>
      </c>
      <c r="D1618" s="47" t="s">
        <v>5069</v>
      </c>
      <c r="E1618" s="127">
        <v>599</v>
      </c>
      <c r="F1618" s="28">
        <v>479.20000000000005</v>
      </c>
      <c r="G1618" s="133"/>
      <c r="H1618" s="133"/>
      <c r="I1618" s="133"/>
      <c r="J1618" s="133"/>
      <c r="K1618" s="133"/>
      <c r="L1618" s="133"/>
      <c r="M1618" s="133"/>
      <c r="N1618" s="133"/>
      <c r="O1618" s="133"/>
      <c r="P1618" s="133"/>
      <c r="Q1618" s="133"/>
      <c r="R1618" s="133"/>
      <c r="S1618" s="133"/>
      <c r="T1618" s="133"/>
      <c r="U1618" s="133"/>
      <c r="V1618" s="133"/>
      <c r="W1618" s="133"/>
      <c r="X1618" s="133"/>
      <c r="Y1618" s="133"/>
      <c r="Z1618" s="133"/>
      <c r="AA1618" s="133"/>
      <c r="AB1618" s="133"/>
      <c r="AC1618" s="133"/>
      <c r="AD1618" s="133"/>
      <c r="AE1618" s="133"/>
      <c r="AF1618" s="133"/>
      <c r="AG1618" s="133"/>
      <c r="AH1618" s="133"/>
      <c r="AI1618" s="133"/>
      <c r="AJ1618" s="133"/>
      <c r="AK1618" s="133"/>
      <c r="AL1618" s="133"/>
      <c r="AM1618" s="133"/>
      <c r="AN1618" s="133"/>
      <c r="AO1618" s="133"/>
      <c r="AP1618" s="133"/>
      <c r="AQ1618" s="133"/>
      <c r="AR1618" s="133"/>
      <c r="AS1618" s="133"/>
    </row>
    <row r="1619" spans="1:45" s="48" customFormat="1">
      <c r="A1619" s="42" t="s">
        <v>5070</v>
      </c>
      <c r="B1619" s="43" t="s">
        <v>5071</v>
      </c>
      <c r="C1619" s="44">
        <v>10</v>
      </c>
      <c r="D1619" s="47" t="s">
        <v>5072</v>
      </c>
      <c r="E1619" s="127">
        <v>599</v>
      </c>
      <c r="F1619" s="28">
        <v>479.20000000000005</v>
      </c>
      <c r="G1619" s="133"/>
      <c r="H1619" s="133"/>
      <c r="I1619" s="133"/>
      <c r="J1619" s="133"/>
      <c r="K1619" s="133"/>
      <c r="L1619" s="133"/>
      <c r="M1619" s="133"/>
      <c r="N1619" s="133"/>
      <c r="O1619" s="133"/>
      <c r="P1619" s="133"/>
      <c r="Q1619" s="133"/>
      <c r="R1619" s="133"/>
      <c r="S1619" s="133"/>
      <c r="T1619" s="133"/>
      <c r="U1619" s="133"/>
      <c r="V1619" s="133"/>
      <c r="W1619" s="133"/>
      <c r="X1619" s="133"/>
      <c r="Y1619" s="133"/>
      <c r="Z1619" s="133"/>
      <c r="AA1619" s="133"/>
      <c r="AB1619" s="133"/>
      <c r="AC1619" s="133"/>
      <c r="AD1619" s="133"/>
      <c r="AE1619" s="133"/>
      <c r="AF1619" s="133"/>
      <c r="AG1619" s="133"/>
      <c r="AH1619" s="133"/>
      <c r="AI1619" s="133"/>
      <c r="AJ1619" s="133"/>
      <c r="AK1619" s="133"/>
      <c r="AL1619" s="133"/>
      <c r="AM1619" s="133"/>
      <c r="AN1619" s="133"/>
      <c r="AO1619" s="133"/>
      <c r="AP1619" s="133"/>
      <c r="AQ1619" s="133"/>
      <c r="AR1619" s="133"/>
      <c r="AS1619" s="133"/>
    </row>
    <row r="1620" spans="1:45" s="48" customFormat="1">
      <c r="A1620" s="42" t="s">
        <v>5073</v>
      </c>
      <c r="B1620" s="43" t="s">
        <v>5074</v>
      </c>
      <c r="C1620" s="44">
        <v>10</v>
      </c>
      <c r="D1620" s="47" t="s">
        <v>5075</v>
      </c>
      <c r="E1620" s="127">
        <v>599</v>
      </c>
      <c r="F1620" s="28">
        <v>479.20000000000005</v>
      </c>
      <c r="G1620" s="133"/>
      <c r="H1620" s="133"/>
      <c r="I1620" s="133"/>
      <c r="J1620" s="133"/>
      <c r="K1620" s="133"/>
      <c r="L1620" s="133"/>
      <c r="M1620" s="133"/>
      <c r="N1620" s="133"/>
      <c r="O1620" s="133"/>
      <c r="P1620" s="133"/>
      <c r="Q1620" s="133"/>
      <c r="R1620" s="133"/>
      <c r="S1620" s="133"/>
      <c r="T1620" s="133"/>
      <c r="U1620" s="133"/>
      <c r="V1620" s="133"/>
      <c r="W1620" s="133"/>
      <c r="X1620" s="133"/>
      <c r="Y1620" s="133"/>
      <c r="Z1620" s="133"/>
      <c r="AA1620" s="133"/>
      <c r="AB1620" s="133"/>
      <c r="AC1620" s="133"/>
      <c r="AD1620" s="133"/>
      <c r="AE1620" s="133"/>
      <c r="AF1620" s="133"/>
      <c r="AG1620" s="133"/>
      <c r="AH1620" s="133"/>
      <c r="AI1620" s="133"/>
      <c r="AJ1620" s="133"/>
      <c r="AK1620" s="133"/>
      <c r="AL1620" s="133"/>
      <c r="AM1620" s="133"/>
      <c r="AN1620" s="133"/>
      <c r="AO1620" s="133"/>
      <c r="AP1620" s="133"/>
      <c r="AQ1620" s="133"/>
      <c r="AR1620" s="133"/>
      <c r="AS1620" s="133"/>
    </row>
    <row r="1621" spans="1:45" s="48" customFormat="1">
      <c r="A1621" s="42" t="s">
        <v>5076</v>
      </c>
      <c r="B1621" s="43" t="s">
        <v>5077</v>
      </c>
      <c r="C1621" s="44">
        <v>10</v>
      </c>
      <c r="D1621" s="47" t="s">
        <v>5078</v>
      </c>
      <c r="E1621" s="127">
        <v>599</v>
      </c>
      <c r="F1621" s="28">
        <v>479.20000000000005</v>
      </c>
      <c r="G1621" s="133"/>
      <c r="H1621" s="133"/>
      <c r="I1621" s="133"/>
      <c r="J1621" s="133"/>
      <c r="K1621" s="133"/>
      <c r="L1621" s="133"/>
      <c r="M1621" s="133"/>
      <c r="N1621" s="133"/>
      <c r="O1621" s="133"/>
      <c r="P1621" s="133"/>
      <c r="Q1621" s="133"/>
      <c r="R1621" s="133"/>
      <c r="S1621" s="133"/>
      <c r="T1621" s="133"/>
      <c r="U1621" s="133"/>
      <c r="V1621" s="133"/>
      <c r="W1621" s="133"/>
      <c r="X1621" s="133"/>
      <c r="Y1621" s="133"/>
      <c r="Z1621" s="133"/>
      <c r="AA1621" s="133"/>
      <c r="AB1621" s="133"/>
      <c r="AC1621" s="133"/>
      <c r="AD1621" s="133"/>
      <c r="AE1621" s="133"/>
      <c r="AF1621" s="133"/>
      <c r="AG1621" s="133"/>
      <c r="AH1621" s="133"/>
      <c r="AI1621" s="133"/>
      <c r="AJ1621" s="133"/>
      <c r="AK1621" s="133"/>
      <c r="AL1621" s="133"/>
      <c r="AM1621" s="133"/>
      <c r="AN1621" s="133"/>
      <c r="AO1621" s="133"/>
      <c r="AP1621" s="133"/>
      <c r="AQ1621" s="133"/>
      <c r="AR1621" s="133"/>
      <c r="AS1621" s="133"/>
    </row>
    <row r="1622" spans="1:45" s="48" customFormat="1">
      <c r="A1622" s="42" t="s">
        <v>5079</v>
      </c>
      <c r="B1622" s="43" t="s">
        <v>5080</v>
      </c>
      <c r="C1622" s="44">
        <v>10</v>
      </c>
      <c r="D1622" s="47" t="s">
        <v>5081</v>
      </c>
      <c r="E1622" s="127">
        <v>599</v>
      </c>
      <c r="F1622" s="28">
        <v>479.20000000000005</v>
      </c>
      <c r="G1622" s="133"/>
      <c r="H1622" s="133"/>
      <c r="I1622" s="133"/>
      <c r="J1622" s="133"/>
      <c r="K1622" s="133"/>
      <c r="L1622" s="133"/>
      <c r="M1622" s="133"/>
      <c r="N1622" s="133"/>
      <c r="O1622" s="133"/>
      <c r="P1622" s="133"/>
      <c r="Q1622" s="133"/>
      <c r="R1622" s="133"/>
      <c r="S1622" s="133"/>
      <c r="T1622" s="133"/>
      <c r="U1622" s="133"/>
      <c r="V1622" s="133"/>
      <c r="W1622" s="133"/>
      <c r="X1622" s="133"/>
      <c r="Y1622" s="133"/>
      <c r="Z1622" s="133"/>
      <c r="AA1622" s="133"/>
      <c r="AB1622" s="133"/>
      <c r="AC1622" s="133"/>
      <c r="AD1622" s="133"/>
      <c r="AE1622" s="133"/>
      <c r="AF1622" s="133"/>
      <c r="AG1622" s="133"/>
      <c r="AH1622" s="133"/>
      <c r="AI1622" s="133"/>
      <c r="AJ1622" s="133"/>
      <c r="AK1622" s="133"/>
      <c r="AL1622" s="133"/>
      <c r="AM1622" s="133"/>
      <c r="AN1622" s="133"/>
      <c r="AO1622" s="133"/>
      <c r="AP1622" s="133"/>
      <c r="AQ1622" s="133"/>
      <c r="AR1622" s="133"/>
      <c r="AS1622" s="133"/>
    </row>
    <row r="1623" spans="1:45" s="48" customFormat="1">
      <c r="A1623" s="42" t="s">
        <v>5082</v>
      </c>
      <c r="B1623" s="43" t="s">
        <v>5083</v>
      </c>
      <c r="C1623" s="44">
        <v>10</v>
      </c>
      <c r="D1623" s="47" t="s">
        <v>5084</v>
      </c>
      <c r="E1623" s="127">
        <v>599</v>
      </c>
      <c r="F1623" s="28">
        <v>479.20000000000005</v>
      </c>
      <c r="G1623" s="133"/>
      <c r="H1623" s="133"/>
      <c r="I1623" s="133"/>
      <c r="J1623" s="133"/>
      <c r="K1623" s="133"/>
      <c r="L1623" s="133"/>
      <c r="M1623" s="133"/>
      <c r="N1623" s="133"/>
      <c r="O1623" s="133"/>
      <c r="P1623" s="133"/>
      <c r="Q1623" s="133"/>
      <c r="R1623" s="133"/>
      <c r="S1623" s="133"/>
      <c r="T1623" s="133"/>
      <c r="U1623" s="133"/>
      <c r="V1623" s="133"/>
      <c r="W1623" s="133"/>
      <c r="X1623" s="133"/>
      <c r="Y1623" s="133"/>
      <c r="Z1623" s="133"/>
      <c r="AA1623" s="133"/>
      <c r="AB1623" s="133"/>
      <c r="AC1623" s="133"/>
      <c r="AD1623" s="133"/>
      <c r="AE1623" s="133"/>
      <c r="AF1623" s="133"/>
      <c r="AG1623" s="133"/>
      <c r="AH1623" s="133"/>
      <c r="AI1623" s="133"/>
      <c r="AJ1623" s="133"/>
      <c r="AK1623" s="133"/>
      <c r="AL1623" s="133"/>
      <c r="AM1623" s="133"/>
      <c r="AN1623" s="133"/>
      <c r="AO1623" s="133"/>
      <c r="AP1623" s="133"/>
      <c r="AQ1623" s="133"/>
      <c r="AR1623" s="133"/>
      <c r="AS1623" s="133"/>
    </row>
    <row r="1624" spans="1:45" s="48" customFormat="1">
      <c r="A1624" s="42" t="s">
        <v>5085</v>
      </c>
      <c r="B1624" s="43" t="s">
        <v>5086</v>
      </c>
      <c r="C1624" s="44">
        <v>10</v>
      </c>
      <c r="D1624" s="47" t="s">
        <v>5087</v>
      </c>
      <c r="E1624" s="127">
        <v>599</v>
      </c>
      <c r="F1624" s="28">
        <v>479.20000000000005</v>
      </c>
      <c r="G1624" s="133"/>
      <c r="H1624" s="133"/>
      <c r="I1624" s="133"/>
      <c r="J1624" s="133"/>
      <c r="K1624" s="133"/>
      <c r="L1624" s="133"/>
      <c r="M1624" s="133"/>
      <c r="N1624" s="133"/>
      <c r="O1624" s="133"/>
      <c r="P1624" s="133"/>
      <c r="Q1624" s="133"/>
      <c r="R1624" s="133"/>
      <c r="S1624" s="133"/>
      <c r="T1624" s="133"/>
      <c r="U1624" s="133"/>
      <c r="V1624" s="133"/>
      <c r="W1624" s="133"/>
      <c r="X1624" s="133"/>
      <c r="Y1624" s="133"/>
      <c r="Z1624" s="133"/>
      <c r="AA1624" s="133"/>
      <c r="AB1624" s="133"/>
      <c r="AC1624" s="133"/>
      <c r="AD1624" s="133"/>
      <c r="AE1624" s="133"/>
      <c r="AF1624" s="133"/>
      <c r="AG1624" s="133"/>
      <c r="AH1624" s="133"/>
      <c r="AI1624" s="133"/>
      <c r="AJ1624" s="133"/>
      <c r="AK1624" s="133"/>
      <c r="AL1624" s="133"/>
      <c r="AM1624" s="133"/>
      <c r="AN1624" s="133"/>
      <c r="AO1624" s="133"/>
      <c r="AP1624" s="133"/>
      <c r="AQ1624" s="133"/>
      <c r="AR1624" s="133"/>
      <c r="AS1624" s="133"/>
    </row>
    <row r="1625" spans="1:45" s="48" customFormat="1">
      <c r="A1625" s="42" t="s">
        <v>5088</v>
      </c>
      <c r="B1625" s="43" t="s">
        <v>5089</v>
      </c>
      <c r="C1625" s="44">
        <v>10</v>
      </c>
      <c r="D1625" s="47" t="s">
        <v>5090</v>
      </c>
      <c r="E1625" s="127">
        <v>599</v>
      </c>
      <c r="F1625" s="28">
        <v>479.20000000000005</v>
      </c>
      <c r="G1625" s="133"/>
      <c r="H1625" s="133"/>
      <c r="I1625" s="133"/>
      <c r="J1625" s="133"/>
      <c r="K1625" s="133"/>
      <c r="L1625" s="133"/>
      <c r="M1625" s="133"/>
      <c r="N1625" s="133"/>
      <c r="O1625" s="133"/>
      <c r="P1625" s="133"/>
      <c r="Q1625" s="133"/>
      <c r="R1625" s="133"/>
      <c r="S1625" s="133"/>
      <c r="T1625" s="133"/>
      <c r="U1625" s="133"/>
      <c r="V1625" s="133"/>
      <c r="W1625" s="133"/>
      <c r="X1625" s="133"/>
      <c r="Y1625" s="133"/>
      <c r="Z1625" s="133"/>
      <c r="AA1625" s="133"/>
      <c r="AB1625" s="133"/>
      <c r="AC1625" s="133"/>
      <c r="AD1625" s="133"/>
      <c r="AE1625" s="133"/>
      <c r="AF1625" s="133"/>
      <c r="AG1625" s="133"/>
      <c r="AH1625" s="133"/>
      <c r="AI1625" s="133"/>
      <c r="AJ1625" s="133"/>
      <c r="AK1625" s="133"/>
      <c r="AL1625" s="133"/>
      <c r="AM1625" s="133"/>
      <c r="AN1625" s="133"/>
      <c r="AO1625" s="133"/>
      <c r="AP1625" s="133"/>
      <c r="AQ1625" s="133"/>
      <c r="AR1625" s="133"/>
      <c r="AS1625" s="133"/>
    </row>
    <row r="1626" spans="1:45" s="48" customFormat="1">
      <c r="A1626" s="42" t="s">
        <v>5091</v>
      </c>
      <c r="B1626" s="43" t="s">
        <v>5092</v>
      </c>
      <c r="C1626" s="44">
        <v>10</v>
      </c>
      <c r="D1626" s="47" t="s">
        <v>5093</v>
      </c>
      <c r="E1626" s="127">
        <v>599</v>
      </c>
      <c r="F1626" s="28">
        <v>479.20000000000005</v>
      </c>
      <c r="G1626" s="133"/>
      <c r="H1626" s="133"/>
      <c r="I1626" s="133"/>
      <c r="J1626" s="133"/>
      <c r="K1626" s="133"/>
      <c r="L1626" s="133"/>
      <c r="M1626" s="133"/>
      <c r="N1626" s="133"/>
      <c r="O1626" s="133"/>
      <c r="P1626" s="133"/>
      <c r="Q1626" s="133"/>
      <c r="R1626" s="133"/>
      <c r="S1626" s="133"/>
      <c r="T1626" s="133"/>
      <c r="U1626" s="133"/>
      <c r="V1626" s="133"/>
      <c r="W1626" s="133"/>
      <c r="X1626" s="133"/>
      <c r="Y1626" s="133"/>
      <c r="Z1626" s="133"/>
      <c r="AA1626" s="133"/>
      <c r="AB1626" s="133"/>
      <c r="AC1626" s="133"/>
      <c r="AD1626" s="133"/>
      <c r="AE1626" s="133"/>
      <c r="AF1626" s="133"/>
      <c r="AG1626" s="133"/>
      <c r="AH1626" s="133"/>
      <c r="AI1626" s="133"/>
      <c r="AJ1626" s="133"/>
      <c r="AK1626" s="133"/>
      <c r="AL1626" s="133"/>
      <c r="AM1626" s="133"/>
      <c r="AN1626" s="133"/>
      <c r="AO1626" s="133"/>
      <c r="AP1626" s="133"/>
      <c r="AQ1626" s="133"/>
      <c r="AR1626" s="133"/>
      <c r="AS1626" s="133"/>
    </row>
    <row r="1627" spans="1:45" s="46" customFormat="1" ht="12.75" customHeight="1">
      <c r="A1627" s="42" t="s">
        <v>5094</v>
      </c>
      <c r="B1627" s="43" t="s">
        <v>5095</v>
      </c>
      <c r="C1627" s="44">
        <v>11</v>
      </c>
      <c r="D1627" s="41" t="s">
        <v>5096</v>
      </c>
      <c r="E1627" s="127">
        <v>419</v>
      </c>
      <c r="F1627" s="28">
        <v>334</v>
      </c>
      <c r="G1627" s="131"/>
      <c r="H1627" s="131"/>
      <c r="I1627" s="131"/>
      <c r="J1627" s="131"/>
      <c r="K1627" s="131"/>
      <c r="L1627" s="131"/>
      <c r="M1627" s="131"/>
      <c r="N1627" s="131"/>
      <c r="O1627" s="131"/>
      <c r="P1627" s="131"/>
      <c r="Q1627" s="131"/>
      <c r="R1627" s="131"/>
      <c r="S1627" s="131"/>
      <c r="T1627" s="131"/>
      <c r="U1627" s="131"/>
      <c r="V1627" s="131"/>
      <c r="W1627" s="131"/>
      <c r="X1627" s="131"/>
      <c r="Y1627" s="131"/>
      <c r="Z1627" s="131"/>
      <c r="AA1627" s="131"/>
      <c r="AB1627" s="131"/>
      <c r="AC1627" s="131"/>
      <c r="AD1627" s="131"/>
      <c r="AE1627" s="131"/>
      <c r="AF1627" s="131"/>
      <c r="AG1627" s="131"/>
      <c r="AH1627" s="131"/>
      <c r="AI1627" s="131"/>
      <c r="AJ1627" s="131"/>
      <c r="AK1627" s="131"/>
      <c r="AL1627" s="131"/>
      <c r="AM1627" s="131"/>
      <c r="AN1627" s="131"/>
      <c r="AO1627" s="131"/>
      <c r="AP1627" s="131"/>
      <c r="AQ1627" s="131"/>
      <c r="AR1627" s="131"/>
      <c r="AS1627" s="131"/>
    </row>
    <row r="1628" spans="1:45" s="48" customFormat="1">
      <c r="A1628" s="42" t="s">
        <v>5097</v>
      </c>
      <c r="B1628" s="43" t="s">
        <v>5098</v>
      </c>
      <c r="C1628" s="44">
        <v>11</v>
      </c>
      <c r="D1628" s="86" t="s">
        <v>5099</v>
      </c>
      <c r="E1628" s="127">
        <v>669</v>
      </c>
      <c r="F1628" s="28">
        <v>534</v>
      </c>
      <c r="G1628" s="133"/>
      <c r="H1628" s="133"/>
      <c r="I1628" s="133"/>
      <c r="J1628" s="133"/>
      <c r="K1628" s="133"/>
      <c r="L1628" s="133"/>
      <c r="M1628" s="133"/>
      <c r="N1628" s="133"/>
      <c r="O1628" s="133"/>
      <c r="P1628" s="133"/>
      <c r="Q1628" s="133"/>
      <c r="R1628" s="133"/>
      <c r="S1628" s="133"/>
      <c r="T1628" s="133"/>
      <c r="U1628" s="133"/>
      <c r="V1628" s="133"/>
      <c r="W1628" s="133"/>
      <c r="X1628" s="133"/>
      <c r="Y1628" s="133"/>
      <c r="Z1628" s="133"/>
      <c r="AA1628" s="133"/>
      <c r="AB1628" s="133"/>
      <c r="AC1628" s="133"/>
      <c r="AD1628" s="133"/>
      <c r="AE1628" s="133"/>
      <c r="AF1628" s="133"/>
      <c r="AG1628" s="133"/>
      <c r="AH1628" s="133"/>
      <c r="AI1628" s="133"/>
      <c r="AJ1628" s="133"/>
      <c r="AK1628" s="133"/>
      <c r="AL1628" s="133"/>
      <c r="AM1628" s="133"/>
      <c r="AN1628" s="133"/>
      <c r="AO1628" s="133"/>
      <c r="AP1628" s="133"/>
      <c r="AQ1628" s="133"/>
      <c r="AR1628" s="133"/>
      <c r="AS1628" s="133"/>
    </row>
    <row r="1629" spans="1:45" s="48" customFormat="1">
      <c r="A1629" s="42" t="s">
        <v>5100</v>
      </c>
      <c r="B1629" s="43" t="s">
        <v>5101</v>
      </c>
      <c r="C1629" s="44">
        <v>11</v>
      </c>
      <c r="D1629" s="86" t="s">
        <v>5102</v>
      </c>
      <c r="E1629" s="127">
        <v>669</v>
      </c>
      <c r="F1629" s="28">
        <v>534</v>
      </c>
      <c r="G1629" s="133"/>
      <c r="H1629" s="133"/>
      <c r="I1629" s="133"/>
      <c r="J1629" s="133"/>
      <c r="K1629" s="133"/>
      <c r="L1629" s="133"/>
      <c r="M1629" s="133"/>
      <c r="N1629" s="133"/>
      <c r="O1629" s="133"/>
      <c r="P1629" s="133"/>
      <c r="Q1629" s="133"/>
      <c r="R1629" s="133"/>
      <c r="S1629" s="133"/>
      <c r="T1629" s="133"/>
      <c r="U1629" s="133"/>
      <c r="V1629" s="133"/>
      <c r="W1629" s="133"/>
      <c r="X1629" s="133"/>
      <c r="Y1629" s="133"/>
      <c r="Z1629" s="133"/>
      <c r="AA1629" s="133"/>
      <c r="AB1629" s="133"/>
      <c r="AC1629" s="133"/>
      <c r="AD1629" s="133"/>
      <c r="AE1629" s="133"/>
      <c r="AF1629" s="133"/>
      <c r="AG1629" s="133"/>
      <c r="AH1629" s="133"/>
      <c r="AI1629" s="133"/>
      <c r="AJ1629" s="133"/>
      <c r="AK1629" s="133"/>
      <c r="AL1629" s="133"/>
      <c r="AM1629" s="133"/>
      <c r="AN1629" s="133"/>
      <c r="AO1629" s="133"/>
      <c r="AP1629" s="133"/>
      <c r="AQ1629" s="133"/>
      <c r="AR1629" s="133"/>
      <c r="AS1629" s="133"/>
    </row>
    <row r="1630" spans="1:45" s="48" customFormat="1">
      <c r="A1630" s="42" t="s">
        <v>5103</v>
      </c>
      <c r="B1630" s="43" t="s">
        <v>5104</v>
      </c>
      <c r="C1630" s="44">
        <v>11</v>
      </c>
      <c r="D1630" s="86" t="s">
        <v>5105</v>
      </c>
      <c r="E1630" s="127">
        <v>669</v>
      </c>
      <c r="F1630" s="28">
        <v>534</v>
      </c>
      <c r="G1630" s="133"/>
      <c r="H1630" s="133"/>
      <c r="I1630" s="133"/>
      <c r="J1630" s="133"/>
      <c r="K1630" s="133"/>
      <c r="L1630" s="133"/>
      <c r="M1630" s="133"/>
      <c r="N1630" s="133"/>
      <c r="O1630" s="133"/>
      <c r="P1630" s="133"/>
      <c r="Q1630" s="133"/>
      <c r="R1630" s="133"/>
      <c r="S1630" s="133"/>
      <c r="T1630" s="133"/>
      <c r="U1630" s="133"/>
      <c r="V1630" s="133"/>
      <c r="W1630" s="133"/>
      <c r="X1630" s="133"/>
      <c r="Y1630" s="133"/>
      <c r="Z1630" s="133"/>
      <c r="AA1630" s="133"/>
      <c r="AB1630" s="133"/>
      <c r="AC1630" s="133"/>
      <c r="AD1630" s="133"/>
      <c r="AE1630" s="133"/>
      <c r="AF1630" s="133"/>
      <c r="AG1630" s="133"/>
      <c r="AH1630" s="133"/>
      <c r="AI1630" s="133"/>
      <c r="AJ1630" s="133"/>
      <c r="AK1630" s="133"/>
      <c r="AL1630" s="133"/>
      <c r="AM1630" s="133"/>
      <c r="AN1630" s="133"/>
      <c r="AO1630" s="133"/>
      <c r="AP1630" s="133"/>
      <c r="AQ1630" s="133"/>
      <c r="AR1630" s="133"/>
      <c r="AS1630" s="133"/>
    </row>
    <row r="1631" spans="1:45" s="48" customFormat="1">
      <c r="A1631" s="42" t="s">
        <v>5106</v>
      </c>
      <c r="B1631" s="43" t="s">
        <v>5107</v>
      </c>
      <c r="C1631" s="44">
        <v>11</v>
      </c>
      <c r="D1631" s="86" t="s">
        <v>5108</v>
      </c>
      <c r="E1631" s="127">
        <v>669</v>
      </c>
      <c r="F1631" s="28">
        <v>534</v>
      </c>
      <c r="G1631" s="133"/>
      <c r="H1631" s="133"/>
      <c r="I1631" s="133"/>
      <c r="J1631" s="133"/>
      <c r="K1631" s="133"/>
      <c r="L1631" s="133"/>
      <c r="M1631" s="133"/>
      <c r="N1631" s="133"/>
      <c r="O1631" s="133"/>
      <c r="P1631" s="133"/>
      <c r="Q1631" s="133"/>
      <c r="R1631" s="133"/>
      <c r="S1631" s="133"/>
      <c r="T1631" s="133"/>
      <c r="U1631" s="133"/>
      <c r="V1631" s="133"/>
      <c r="W1631" s="133"/>
      <c r="X1631" s="133"/>
      <c r="Y1631" s="133"/>
      <c r="Z1631" s="133"/>
      <c r="AA1631" s="133"/>
      <c r="AB1631" s="133"/>
      <c r="AC1631" s="133"/>
      <c r="AD1631" s="133"/>
      <c r="AE1631" s="133"/>
      <c r="AF1631" s="133"/>
      <c r="AG1631" s="133"/>
      <c r="AH1631" s="133"/>
      <c r="AI1631" s="133"/>
      <c r="AJ1631" s="133"/>
      <c r="AK1631" s="133"/>
      <c r="AL1631" s="133"/>
      <c r="AM1631" s="133"/>
      <c r="AN1631" s="133"/>
      <c r="AO1631" s="133"/>
      <c r="AP1631" s="133"/>
      <c r="AQ1631" s="133"/>
      <c r="AR1631" s="133"/>
      <c r="AS1631" s="133"/>
    </row>
    <row r="1632" spans="1:45" s="48" customFormat="1">
      <c r="A1632" s="42" t="s">
        <v>5109</v>
      </c>
      <c r="B1632" s="43" t="s">
        <v>5110</v>
      </c>
      <c r="C1632" s="44">
        <v>11</v>
      </c>
      <c r="D1632" s="47" t="s">
        <v>5111</v>
      </c>
      <c r="E1632" s="127">
        <v>669</v>
      </c>
      <c r="F1632" s="28">
        <v>534</v>
      </c>
      <c r="G1632" s="133"/>
      <c r="H1632" s="133"/>
      <c r="I1632" s="133"/>
      <c r="J1632" s="133"/>
      <c r="K1632" s="133"/>
      <c r="L1632" s="133"/>
      <c r="M1632" s="133"/>
      <c r="N1632" s="133"/>
      <c r="O1632" s="133"/>
      <c r="P1632" s="133"/>
      <c r="Q1632" s="133"/>
      <c r="R1632" s="133"/>
      <c r="S1632" s="133"/>
      <c r="T1632" s="133"/>
      <c r="U1632" s="133"/>
      <c r="V1632" s="133"/>
      <c r="W1632" s="133"/>
      <c r="X1632" s="133"/>
      <c r="Y1632" s="133"/>
      <c r="Z1632" s="133"/>
      <c r="AA1632" s="133"/>
      <c r="AB1632" s="133"/>
      <c r="AC1632" s="133"/>
      <c r="AD1632" s="133"/>
      <c r="AE1632" s="133"/>
      <c r="AF1632" s="133"/>
      <c r="AG1632" s="133"/>
      <c r="AH1632" s="133"/>
      <c r="AI1632" s="133"/>
      <c r="AJ1632" s="133"/>
      <c r="AK1632" s="133"/>
      <c r="AL1632" s="133"/>
      <c r="AM1632" s="133"/>
      <c r="AN1632" s="133"/>
      <c r="AO1632" s="133"/>
      <c r="AP1632" s="133"/>
      <c r="AQ1632" s="133"/>
      <c r="AR1632" s="133"/>
      <c r="AS1632" s="133"/>
    </row>
    <row r="1633" spans="1:45" s="48" customFormat="1">
      <c r="A1633" s="42" t="s">
        <v>5112</v>
      </c>
      <c r="B1633" s="43" t="s">
        <v>5113</v>
      </c>
      <c r="C1633" s="44">
        <v>11</v>
      </c>
      <c r="D1633" s="47" t="s">
        <v>5114</v>
      </c>
      <c r="E1633" s="127">
        <v>669</v>
      </c>
      <c r="F1633" s="28">
        <v>534</v>
      </c>
      <c r="G1633" s="133"/>
      <c r="H1633" s="133"/>
      <c r="I1633" s="133"/>
      <c r="J1633" s="133"/>
      <c r="K1633" s="133"/>
      <c r="L1633" s="133"/>
      <c r="M1633" s="133"/>
      <c r="N1633" s="133"/>
      <c r="O1633" s="133"/>
      <c r="P1633" s="133"/>
      <c r="Q1633" s="133"/>
      <c r="R1633" s="133"/>
      <c r="S1633" s="133"/>
      <c r="T1633" s="133"/>
      <c r="U1633" s="133"/>
      <c r="V1633" s="133"/>
      <c r="W1633" s="133"/>
      <c r="X1633" s="133"/>
      <c r="Y1633" s="133"/>
      <c r="Z1633" s="133"/>
      <c r="AA1633" s="133"/>
      <c r="AB1633" s="133"/>
      <c r="AC1633" s="133"/>
      <c r="AD1633" s="133"/>
      <c r="AE1633" s="133"/>
      <c r="AF1633" s="133"/>
      <c r="AG1633" s="133"/>
      <c r="AH1633" s="133"/>
      <c r="AI1633" s="133"/>
      <c r="AJ1633" s="133"/>
      <c r="AK1633" s="133"/>
      <c r="AL1633" s="133"/>
      <c r="AM1633" s="133"/>
      <c r="AN1633" s="133"/>
      <c r="AO1633" s="133"/>
      <c r="AP1633" s="133"/>
      <c r="AQ1633" s="133"/>
      <c r="AR1633" s="133"/>
      <c r="AS1633" s="133"/>
    </row>
    <row r="1634" spans="1:45" s="48" customFormat="1">
      <c r="A1634" s="42" t="s">
        <v>5115</v>
      </c>
      <c r="B1634" s="43" t="s">
        <v>5116</v>
      </c>
      <c r="C1634" s="44">
        <v>11</v>
      </c>
      <c r="D1634" s="47" t="s">
        <v>5117</v>
      </c>
      <c r="E1634" s="127">
        <v>669</v>
      </c>
      <c r="F1634" s="28">
        <v>534</v>
      </c>
      <c r="G1634" s="133"/>
      <c r="H1634" s="133"/>
      <c r="I1634" s="133"/>
      <c r="J1634" s="133"/>
      <c r="K1634" s="133"/>
      <c r="L1634" s="133"/>
      <c r="M1634" s="133"/>
      <c r="N1634" s="133"/>
      <c r="O1634" s="133"/>
      <c r="P1634" s="133"/>
      <c r="Q1634" s="133"/>
      <c r="R1634" s="133"/>
      <c r="S1634" s="133"/>
      <c r="T1634" s="133"/>
      <c r="U1634" s="133"/>
      <c r="V1634" s="133"/>
      <c r="W1634" s="133"/>
      <c r="X1634" s="133"/>
      <c r="Y1634" s="133"/>
      <c r="Z1634" s="133"/>
      <c r="AA1634" s="133"/>
      <c r="AB1634" s="133"/>
      <c r="AC1634" s="133"/>
      <c r="AD1634" s="133"/>
      <c r="AE1634" s="133"/>
      <c r="AF1634" s="133"/>
      <c r="AG1634" s="133"/>
      <c r="AH1634" s="133"/>
      <c r="AI1634" s="133"/>
      <c r="AJ1634" s="133"/>
      <c r="AK1634" s="133"/>
      <c r="AL1634" s="133"/>
      <c r="AM1634" s="133"/>
      <c r="AN1634" s="133"/>
      <c r="AO1634" s="133"/>
      <c r="AP1634" s="133"/>
      <c r="AQ1634" s="133"/>
      <c r="AR1634" s="133"/>
      <c r="AS1634" s="133"/>
    </row>
    <row r="1635" spans="1:45" s="48" customFormat="1">
      <c r="A1635" s="42" t="s">
        <v>5118</v>
      </c>
      <c r="B1635" s="43" t="s">
        <v>5119</v>
      </c>
      <c r="C1635" s="44">
        <v>11</v>
      </c>
      <c r="D1635" s="47" t="s">
        <v>5120</v>
      </c>
      <c r="E1635" s="127">
        <v>669</v>
      </c>
      <c r="F1635" s="28">
        <v>534</v>
      </c>
      <c r="G1635" s="133"/>
      <c r="H1635" s="133"/>
      <c r="I1635" s="133"/>
      <c r="J1635" s="133"/>
      <c r="K1635" s="133"/>
      <c r="L1635" s="133"/>
      <c r="M1635" s="133"/>
      <c r="N1635" s="133"/>
      <c r="O1635" s="133"/>
      <c r="P1635" s="133"/>
      <c r="Q1635" s="133"/>
      <c r="R1635" s="133"/>
      <c r="S1635" s="133"/>
      <c r="T1635" s="133"/>
      <c r="U1635" s="133"/>
      <c r="V1635" s="133"/>
      <c r="W1635" s="133"/>
      <c r="X1635" s="133"/>
      <c r="Y1635" s="133"/>
      <c r="Z1635" s="133"/>
      <c r="AA1635" s="133"/>
      <c r="AB1635" s="133"/>
      <c r="AC1635" s="133"/>
      <c r="AD1635" s="133"/>
      <c r="AE1635" s="133"/>
      <c r="AF1635" s="133"/>
      <c r="AG1635" s="133"/>
      <c r="AH1635" s="133"/>
      <c r="AI1635" s="133"/>
      <c r="AJ1635" s="133"/>
      <c r="AK1635" s="133"/>
      <c r="AL1635" s="133"/>
      <c r="AM1635" s="133"/>
      <c r="AN1635" s="133"/>
      <c r="AO1635" s="133"/>
      <c r="AP1635" s="133"/>
      <c r="AQ1635" s="133"/>
      <c r="AR1635" s="133"/>
      <c r="AS1635" s="133"/>
    </row>
    <row r="1636" spans="1:45" s="48" customFormat="1">
      <c r="A1636" s="42" t="s">
        <v>5121</v>
      </c>
      <c r="B1636" s="43" t="s">
        <v>5122</v>
      </c>
      <c r="C1636" s="44">
        <v>11</v>
      </c>
      <c r="D1636" s="47" t="s">
        <v>5123</v>
      </c>
      <c r="E1636" s="127">
        <v>669</v>
      </c>
      <c r="F1636" s="28">
        <v>534</v>
      </c>
      <c r="G1636" s="133"/>
      <c r="H1636" s="133"/>
      <c r="I1636" s="133"/>
      <c r="J1636" s="133"/>
      <c r="K1636" s="133"/>
      <c r="L1636" s="133"/>
      <c r="M1636" s="133"/>
      <c r="N1636" s="133"/>
      <c r="O1636" s="133"/>
      <c r="P1636" s="133"/>
      <c r="Q1636" s="133"/>
      <c r="R1636" s="133"/>
      <c r="S1636" s="133"/>
      <c r="T1636" s="133"/>
      <c r="U1636" s="133"/>
      <c r="V1636" s="133"/>
      <c r="W1636" s="133"/>
      <c r="X1636" s="133"/>
      <c r="Y1636" s="133"/>
      <c r="Z1636" s="133"/>
      <c r="AA1636" s="133"/>
      <c r="AB1636" s="133"/>
      <c r="AC1636" s="133"/>
      <c r="AD1636" s="133"/>
      <c r="AE1636" s="133"/>
      <c r="AF1636" s="133"/>
      <c r="AG1636" s="133"/>
      <c r="AH1636" s="133"/>
      <c r="AI1636" s="133"/>
      <c r="AJ1636" s="133"/>
      <c r="AK1636" s="133"/>
      <c r="AL1636" s="133"/>
      <c r="AM1636" s="133"/>
      <c r="AN1636" s="133"/>
      <c r="AO1636" s="133"/>
      <c r="AP1636" s="133"/>
      <c r="AQ1636" s="133"/>
      <c r="AR1636" s="133"/>
      <c r="AS1636" s="133"/>
    </row>
    <row r="1637" spans="1:45" s="48" customFormat="1">
      <c r="A1637" s="42" t="s">
        <v>5124</v>
      </c>
      <c r="B1637" s="43" t="s">
        <v>5125</v>
      </c>
      <c r="C1637" s="44">
        <v>11</v>
      </c>
      <c r="D1637" s="47" t="s">
        <v>5126</v>
      </c>
      <c r="E1637" s="127">
        <v>669</v>
      </c>
      <c r="F1637" s="28">
        <v>534</v>
      </c>
      <c r="G1637" s="133"/>
      <c r="H1637" s="133"/>
      <c r="I1637" s="133"/>
      <c r="J1637" s="133"/>
      <c r="K1637" s="133"/>
      <c r="L1637" s="133"/>
      <c r="M1637" s="133"/>
      <c r="N1637" s="133"/>
      <c r="O1637" s="133"/>
      <c r="P1637" s="133"/>
      <c r="Q1637" s="133"/>
      <c r="R1637" s="133"/>
      <c r="S1637" s="133"/>
      <c r="T1637" s="133"/>
      <c r="U1637" s="133"/>
      <c r="V1637" s="133"/>
      <c r="W1637" s="133"/>
      <c r="X1637" s="133"/>
      <c r="Y1637" s="133"/>
      <c r="Z1637" s="133"/>
      <c r="AA1637" s="133"/>
      <c r="AB1637" s="133"/>
      <c r="AC1637" s="133"/>
      <c r="AD1637" s="133"/>
      <c r="AE1637" s="133"/>
      <c r="AF1637" s="133"/>
      <c r="AG1637" s="133"/>
      <c r="AH1637" s="133"/>
      <c r="AI1637" s="133"/>
      <c r="AJ1637" s="133"/>
      <c r="AK1637" s="133"/>
      <c r="AL1637" s="133"/>
      <c r="AM1637" s="133"/>
      <c r="AN1637" s="133"/>
      <c r="AO1637" s="133"/>
      <c r="AP1637" s="133"/>
      <c r="AQ1637" s="133"/>
      <c r="AR1637" s="133"/>
      <c r="AS1637" s="133"/>
    </row>
    <row r="1638" spans="1:45" s="48" customFormat="1">
      <c r="A1638" s="42" t="s">
        <v>5127</v>
      </c>
      <c r="B1638" s="43" t="s">
        <v>5128</v>
      </c>
      <c r="C1638" s="44">
        <v>11</v>
      </c>
      <c r="D1638" s="47" t="s">
        <v>5129</v>
      </c>
      <c r="E1638" s="127">
        <v>669</v>
      </c>
      <c r="F1638" s="28">
        <v>534</v>
      </c>
      <c r="G1638" s="133"/>
      <c r="H1638" s="133"/>
      <c r="I1638" s="133"/>
      <c r="J1638" s="133"/>
      <c r="K1638" s="133"/>
      <c r="L1638" s="133"/>
      <c r="M1638" s="133"/>
      <c r="N1638" s="133"/>
      <c r="O1638" s="133"/>
      <c r="P1638" s="133"/>
      <c r="Q1638" s="133"/>
      <c r="R1638" s="133"/>
      <c r="S1638" s="133"/>
      <c r="T1638" s="133"/>
      <c r="U1638" s="133"/>
      <c r="V1638" s="133"/>
      <c r="W1638" s="133"/>
      <c r="X1638" s="133"/>
      <c r="Y1638" s="133"/>
      <c r="Z1638" s="133"/>
      <c r="AA1638" s="133"/>
      <c r="AB1638" s="133"/>
      <c r="AC1638" s="133"/>
      <c r="AD1638" s="133"/>
      <c r="AE1638" s="133"/>
      <c r="AF1638" s="133"/>
      <c r="AG1638" s="133"/>
      <c r="AH1638" s="133"/>
      <c r="AI1638" s="133"/>
      <c r="AJ1638" s="133"/>
      <c r="AK1638" s="133"/>
      <c r="AL1638" s="133"/>
      <c r="AM1638" s="133"/>
      <c r="AN1638" s="133"/>
      <c r="AO1638" s="133"/>
      <c r="AP1638" s="133"/>
      <c r="AQ1638" s="133"/>
      <c r="AR1638" s="133"/>
      <c r="AS1638" s="133"/>
    </row>
    <row r="1639" spans="1:45" s="48" customFormat="1">
      <c r="A1639" s="42" t="s">
        <v>5130</v>
      </c>
      <c r="B1639" s="43" t="s">
        <v>5131</v>
      </c>
      <c r="C1639" s="44">
        <v>11</v>
      </c>
      <c r="D1639" s="47" t="s">
        <v>5132</v>
      </c>
      <c r="E1639" s="127">
        <v>669</v>
      </c>
      <c r="F1639" s="28">
        <v>534</v>
      </c>
      <c r="G1639" s="133"/>
      <c r="H1639" s="133"/>
      <c r="I1639" s="133"/>
      <c r="J1639" s="133"/>
      <c r="K1639" s="133"/>
      <c r="L1639" s="133"/>
      <c r="M1639" s="133"/>
      <c r="N1639" s="133"/>
      <c r="O1639" s="133"/>
      <c r="P1639" s="133"/>
      <c r="Q1639" s="133"/>
      <c r="R1639" s="133"/>
      <c r="S1639" s="133"/>
      <c r="T1639" s="133"/>
      <c r="U1639" s="133"/>
      <c r="V1639" s="133"/>
      <c r="W1639" s="133"/>
      <c r="X1639" s="133"/>
      <c r="Y1639" s="133"/>
      <c r="Z1639" s="133"/>
      <c r="AA1639" s="133"/>
      <c r="AB1639" s="133"/>
      <c r="AC1639" s="133"/>
      <c r="AD1639" s="133"/>
      <c r="AE1639" s="133"/>
      <c r="AF1639" s="133"/>
      <c r="AG1639" s="133"/>
      <c r="AH1639" s="133"/>
      <c r="AI1639" s="133"/>
      <c r="AJ1639" s="133"/>
      <c r="AK1639" s="133"/>
      <c r="AL1639" s="133"/>
      <c r="AM1639" s="133"/>
      <c r="AN1639" s="133"/>
      <c r="AO1639" s="133"/>
      <c r="AP1639" s="133"/>
      <c r="AQ1639" s="133"/>
      <c r="AR1639" s="133"/>
      <c r="AS1639" s="133"/>
    </row>
    <row r="1640" spans="1:45" s="48" customFormat="1">
      <c r="A1640" s="42" t="s">
        <v>5133</v>
      </c>
      <c r="B1640" s="43" t="s">
        <v>5134</v>
      </c>
      <c r="C1640" s="44">
        <v>11</v>
      </c>
      <c r="D1640" s="47" t="s">
        <v>5135</v>
      </c>
      <c r="E1640" s="127">
        <v>669</v>
      </c>
      <c r="F1640" s="28">
        <v>534</v>
      </c>
      <c r="G1640" s="133"/>
      <c r="H1640" s="133"/>
      <c r="I1640" s="133"/>
      <c r="J1640" s="133"/>
      <c r="K1640" s="133"/>
      <c r="L1640" s="133"/>
      <c r="M1640" s="133"/>
      <c r="N1640" s="133"/>
      <c r="O1640" s="133"/>
      <c r="P1640" s="133"/>
      <c r="Q1640" s="133"/>
      <c r="R1640" s="133"/>
      <c r="S1640" s="133"/>
      <c r="T1640" s="133"/>
      <c r="U1640" s="133"/>
      <c r="V1640" s="133"/>
      <c r="W1640" s="133"/>
      <c r="X1640" s="133"/>
      <c r="Y1640" s="133"/>
      <c r="Z1640" s="133"/>
      <c r="AA1640" s="133"/>
      <c r="AB1640" s="133"/>
      <c r="AC1640" s="133"/>
      <c r="AD1640" s="133"/>
      <c r="AE1640" s="133"/>
      <c r="AF1640" s="133"/>
      <c r="AG1640" s="133"/>
      <c r="AH1640" s="133"/>
      <c r="AI1640" s="133"/>
      <c r="AJ1640" s="133"/>
      <c r="AK1640" s="133"/>
      <c r="AL1640" s="133"/>
      <c r="AM1640" s="133"/>
      <c r="AN1640" s="133"/>
      <c r="AO1640" s="133"/>
      <c r="AP1640" s="133"/>
      <c r="AQ1640" s="133"/>
      <c r="AR1640" s="133"/>
      <c r="AS1640" s="133"/>
    </row>
    <row r="1641" spans="1:45" s="48" customFormat="1">
      <c r="A1641" s="42" t="s">
        <v>5136</v>
      </c>
      <c r="B1641" s="43" t="s">
        <v>5137</v>
      </c>
      <c r="C1641" s="44">
        <v>11</v>
      </c>
      <c r="D1641" s="47" t="s">
        <v>5138</v>
      </c>
      <c r="E1641" s="127">
        <v>669</v>
      </c>
      <c r="F1641" s="28">
        <v>534</v>
      </c>
      <c r="G1641" s="133"/>
      <c r="H1641" s="133"/>
      <c r="I1641" s="133"/>
      <c r="J1641" s="133"/>
      <c r="K1641" s="133"/>
      <c r="L1641" s="133"/>
      <c r="M1641" s="133"/>
      <c r="N1641" s="133"/>
      <c r="O1641" s="133"/>
      <c r="P1641" s="133"/>
      <c r="Q1641" s="133"/>
      <c r="R1641" s="133"/>
      <c r="S1641" s="133"/>
      <c r="T1641" s="133"/>
      <c r="U1641" s="133"/>
      <c r="V1641" s="133"/>
      <c r="W1641" s="133"/>
      <c r="X1641" s="133"/>
      <c r="Y1641" s="133"/>
      <c r="Z1641" s="133"/>
      <c r="AA1641" s="133"/>
      <c r="AB1641" s="133"/>
      <c r="AC1641" s="133"/>
      <c r="AD1641" s="133"/>
      <c r="AE1641" s="133"/>
      <c r="AF1641" s="133"/>
      <c r="AG1641" s="133"/>
      <c r="AH1641" s="133"/>
      <c r="AI1641" s="133"/>
      <c r="AJ1641" s="133"/>
      <c r="AK1641" s="133"/>
      <c r="AL1641" s="133"/>
      <c r="AM1641" s="133"/>
      <c r="AN1641" s="133"/>
      <c r="AO1641" s="133"/>
      <c r="AP1641" s="133"/>
      <c r="AQ1641" s="133"/>
      <c r="AR1641" s="133"/>
      <c r="AS1641" s="133"/>
    </row>
    <row r="1642" spans="1:45" s="48" customFormat="1">
      <c r="A1642" s="42" t="s">
        <v>5139</v>
      </c>
      <c r="B1642" s="43" t="s">
        <v>5140</v>
      </c>
      <c r="C1642" s="44">
        <v>11</v>
      </c>
      <c r="D1642" s="47" t="s">
        <v>5141</v>
      </c>
      <c r="E1642" s="127">
        <v>669</v>
      </c>
      <c r="F1642" s="28">
        <v>534</v>
      </c>
      <c r="G1642" s="133"/>
      <c r="H1642" s="133"/>
      <c r="I1642" s="133"/>
      <c r="J1642" s="133"/>
      <c r="K1642" s="133"/>
      <c r="L1642" s="133"/>
      <c r="M1642" s="133"/>
      <c r="N1642" s="133"/>
      <c r="O1642" s="133"/>
      <c r="P1642" s="133"/>
      <c r="Q1642" s="133"/>
      <c r="R1642" s="133"/>
      <c r="S1642" s="133"/>
      <c r="T1642" s="133"/>
      <c r="U1642" s="133"/>
      <c r="V1642" s="133"/>
      <c r="W1642" s="133"/>
      <c r="X1642" s="133"/>
      <c r="Y1642" s="133"/>
      <c r="Z1642" s="133"/>
      <c r="AA1642" s="133"/>
      <c r="AB1642" s="133"/>
      <c r="AC1642" s="133"/>
      <c r="AD1642" s="133"/>
      <c r="AE1642" s="133"/>
      <c r="AF1642" s="133"/>
      <c r="AG1642" s="133"/>
      <c r="AH1642" s="133"/>
      <c r="AI1642" s="133"/>
      <c r="AJ1642" s="133"/>
      <c r="AK1642" s="133"/>
      <c r="AL1642" s="133"/>
      <c r="AM1642" s="133"/>
      <c r="AN1642" s="133"/>
      <c r="AO1642" s="133"/>
      <c r="AP1642" s="133"/>
      <c r="AQ1642" s="133"/>
      <c r="AR1642" s="133"/>
      <c r="AS1642" s="133"/>
    </row>
    <row r="1643" spans="1:45" s="48" customFormat="1">
      <c r="A1643" s="42" t="s">
        <v>5142</v>
      </c>
      <c r="B1643" s="43" t="s">
        <v>5143</v>
      </c>
      <c r="C1643" s="44">
        <v>11</v>
      </c>
      <c r="D1643" s="47" t="s">
        <v>5144</v>
      </c>
      <c r="E1643" s="127">
        <v>669</v>
      </c>
      <c r="F1643" s="28">
        <v>534</v>
      </c>
      <c r="G1643" s="133"/>
      <c r="H1643" s="133"/>
      <c r="I1643" s="133"/>
      <c r="J1643" s="133"/>
      <c r="K1643" s="133"/>
      <c r="L1643" s="133"/>
      <c r="M1643" s="133"/>
      <c r="N1643" s="133"/>
      <c r="O1643" s="133"/>
      <c r="P1643" s="133"/>
      <c r="Q1643" s="133"/>
      <c r="R1643" s="133"/>
      <c r="S1643" s="133"/>
      <c r="T1643" s="133"/>
      <c r="U1643" s="133"/>
      <c r="V1643" s="133"/>
      <c r="W1643" s="133"/>
      <c r="X1643" s="133"/>
      <c r="Y1643" s="133"/>
      <c r="Z1643" s="133"/>
      <c r="AA1643" s="133"/>
      <c r="AB1643" s="133"/>
      <c r="AC1643" s="133"/>
      <c r="AD1643" s="133"/>
      <c r="AE1643" s="133"/>
      <c r="AF1643" s="133"/>
      <c r="AG1643" s="133"/>
      <c r="AH1643" s="133"/>
      <c r="AI1643" s="133"/>
      <c r="AJ1643" s="133"/>
      <c r="AK1643" s="133"/>
      <c r="AL1643" s="133"/>
      <c r="AM1643" s="133"/>
      <c r="AN1643" s="133"/>
      <c r="AO1643" s="133"/>
      <c r="AP1643" s="133"/>
      <c r="AQ1643" s="133"/>
      <c r="AR1643" s="133"/>
      <c r="AS1643" s="133"/>
    </row>
    <row r="1644" spans="1:45" s="48" customFormat="1">
      <c r="A1644" s="42" t="s">
        <v>5145</v>
      </c>
      <c r="B1644" s="43" t="s">
        <v>5146</v>
      </c>
      <c r="C1644" s="44">
        <v>11</v>
      </c>
      <c r="D1644" s="47" t="s">
        <v>5147</v>
      </c>
      <c r="E1644" s="127">
        <v>669</v>
      </c>
      <c r="F1644" s="28">
        <v>534</v>
      </c>
      <c r="G1644" s="133"/>
      <c r="H1644" s="133"/>
      <c r="I1644" s="133"/>
      <c r="J1644" s="133"/>
      <c r="K1644" s="133"/>
      <c r="L1644" s="133"/>
      <c r="M1644" s="133"/>
      <c r="N1644" s="133"/>
      <c r="O1644" s="133"/>
      <c r="P1644" s="133"/>
      <c r="Q1644" s="133"/>
      <c r="R1644" s="133"/>
      <c r="S1644" s="133"/>
      <c r="T1644" s="133"/>
      <c r="U1644" s="133"/>
      <c r="V1644" s="133"/>
      <c r="W1644" s="133"/>
      <c r="X1644" s="133"/>
      <c r="Y1644" s="133"/>
      <c r="Z1644" s="133"/>
      <c r="AA1644" s="133"/>
      <c r="AB1644" s="133"/>
      <c r="AC1644" s="133"/>
      <c r="AD1644" s="133"/>
      <c r="AE1644" s="133"/>
      <c r="AF1644" s="133"/>
      <c r="AG1644" s="133"/>
      <c r="AH1644" s="133"/>
      <c r="AI1644" s="133"/>
      <c r="AJ1644" s="133"/>
      <c r="AK1644" s="133"/>
      <c r="AL1644" s="133"/>
      <c r="AM1644" s="133"/>
      <c r="AN1644" s="133"/>
      <c r="AO1644" s="133"/>
      <c r="AP1644" s="133"/>
      <c r="AQ1644" s="133"/>
      <c r="AR1644" s="133"/>
      <c r="AS1644" s="133"/>
    </row>
    <row r="1645" spans="1:45" s="48" customFormat="1">
      <c r="A1645" s="42" t="s">
        <v>5148</v>
      </c>
      <c r="B1645" s="43" t="s">
        <v>5149</v>
      </c>
      <c r="C1645" s="44">
        <v>11</v>
      </c>
      <c r="D1645" s="47" t="s">
        <v>5150</v>
      </c>
      <c r="E1645" s="127">
        <v>669</v>
      </c>
      <c r="F1645" s="28">
        <v>534</v>
      </c>
      <c r="G1645" s="133"/>
      <c r="H1645" s="133"/>
      <c r="I1645" s="133"/>
      <c r="J1645" s="133"/>
      <c r="K1645" s="133"/>
      <c r="L1645" s="133"/>
      <c r="M1645" s="133"/>
      <c r="N1645" s="133"/>
      <c r="O1645" s="133"/>
      <c r="P1645" s="133"/>
      <c r="Q1645" s="133"/>
      <c r="R1645" s="133"/>
      <c r="S1645" s="133"/>
      <c r="T1645" s="133"/>
      <c r="U1645" s="133"/>
      <c r="V1645" s="133"/>
      <c r="W1645" s="133"/>
      <c r="X1645" s="133"/>
      <c r="Y1645" s="133"/>
      <c r="Z1645" s="133"/>
      <c r="AA1645" s="133"/>
      <c r="AB1645" s="133"/>
      <c r="AC1645" s="133"/>
      <c r="AD1645" s="133"/>
      <c r="AE1645" s="133"/>
      <c r="AF1645" s="133"/>
      <c r="AG1645" s="133"/>
      <c r="AH1645" s="133"/>
      <c r="AI1645" s="133"/>
      <c r="AJ1645" s="133"/>
      <c r="AK1645" s="133"/>
      <c r="AL1645" s="133"/>
      <c r="AM1645" s="133"/>
      <c r="AN1645" s="133"/>
      <c r="AO1645" s="133"/>
      <c r="AP1645" s="133"/>
      <c r="AQ1645" s="133"/>
      <c r="AR1645" s="133"/>
      <c r="AS1645" s="133"/>
    </row>
    <row r="1646" spans="1:45" s="46" customFormat="1" ht="12.75" customHeight="1">
      <c r="A1646" s="42" t="s">
        <v>5151</v>
      </c>
      <c r="B1646" s="43" t="s">
        <v>5152</v>
      </c>
      <c r="C1646" s="44">
        <v>14</v>
      </c>
      <c r="D1646" s="41" t="s">
        <v>5153</v>
      </c>
      <c r="E1646" s="127">
        <v>449</v>
      </c>
      <c r="F1646" s="28">
        <v>359.20000000000005</v>
      </c>
      <c r="G1646" s="131"/>
      <c r="H1646" s="131"/>
      <c r="I1646" s="131"/>
      <c r="J1646" s="131"/>
      <c r="K1646" s="131"/>
      <c r="L1646" s="131"/>
      <c r="M1646" s="131"/>
      <c r="N1646" s="131"/>
      <c r="O1646" s="131"/>
      <c r="P1646" s="131"/>
      <c r="Q1646" s="131"/>
      <c r="R1646" s="131"/>
      <c r="S1646" s="131"/>
      <c r="T1646" s="131"/>
      <c r="U1646" s="131"/>
      <c r="V1646" s="131"/>
      <c r="W1646" s="131"/>
      <c r="X1646" s="131"/>
      <c r="Y1646" s="131"/>
      <c r="Z1646" s="131"/>
      <c r="AA1646" s="131"/>
      <c r="AB1646" s="131"/>
      <c r="AC1646" s="131"/>
      <c r="AD1646" s="131"/>
      <c r="AE1646" s="131"/>
      <c r="AF1646" s="131"/>
      <c r="AG1646" s="131"/>
      <c r="AH1646" s="131"/>
      <c r="AI1646" s="131"/>
      <c r="AJ1646" s="131"/>
      <c r="AK1646" s="131"/>
      <c r="AL1646" s="131"/>
      <c r="AM1646" s="131"/>
      <c r="AN1646" s="131"/>
      <c r="AO1646" s="131"/>
      <c r="AP1646" s="131"/>
      <c r="AQ1646" s="131"/>
      <c r="AR1646" s="131"/>
      <c r="AS1646" s="131"/>
    </row>
    <row r="1647" spans="1:45" s="48" customFormat="1">
      <c r="A1647" s="42" t="s">
        <v>5154</v>
      </c>
      <c r="B1647" s="43" t="s">
        <v>5155</v>
      </c>
      <c r="C1647" s="44">
        <v>14</v>
      </c>
      <c r="D1647" s="86" t="s">
        <v>5156</v>
      </c>
      <c r="E1647" s="127">
        <v>799</v>
      </c>
      <c r="F1647" s="28">
        <v>639.20000000000005</v>
      </c>
      <c r="G1647" s="133"/>
      <c r="H1647" s="133"/>
      <c r="I1647" s="133"/>
      <c r="J1647" s="133"/>
      <c r="K1647" s="133"/>
      <c r="L1647" s="133"/>
      <c r="M1647" s="133"/>
      <c r="N1647" s="133"/>
      <c r="O1647" s="133"/>
      <c r="P1647" s="133"/>
      <c r="Q1647" s="133"/>
      <c r="R1647" s="133"/>
      <c r="S1647" s="133"/>
      <c r="T1647" s="133"/>
      <c r="U1647" s="133"/>
      <c r="V1647" s="133"/>
      <c r="W1647" s="133"/>
      <c r="X1647" s="133"/>
      <c r="Y1647" s="133"/>
      <c r="Z1647" s="133"/>
      <c r="AA1647" s="133"/>
      <c r="AB1647" s="133"/>
      <c r="AC1647" s="133"/>
      <c r="AD1647" s="133"/>
      <c r="AE1647" s="133"/>
      <c r="AF1647" s="133"/>
      <c r="AG1647" s="133"/>
      <c r="AH1647" s="133"/>
      <c r="AI1647" s="133"/>
      <c r="AJ1647" s="133"/>
      <c r="AK1647" s="133"/>
      <c r="AL1647" s="133"/>
      <c r="AM1647" s="133"/>
      <c r="AN1647" s="133"/>
      <c r="AO1647" s="133"/>
      <c r="AP1647" s="133"/>
      <c r="AQ1647" s="133"/>
      <c r="AR1647" s="133"/>
      <c r="AS1647" s="133"/>
    </row>
    <row r="1648" spans="1:45" s="48" customFormat="1">
      <c r="A1648" s="42" t="s">
        <v>5157</v>
      </c>
      <c r="B1648" s="43" t="s">
        <v>5158</v>
      </c>
      <c r="C1648" s="44">
        <v>14</v>
      </c>
      <c r="D1648" s="86" t="s">
        <v>5159</v>
      </c>
      <c r="E1648" s="127">
        <v>799</v>
      </c>
      <c r="F1648" s="28">
        <v>639.20000000000005</v>
      </c>
      <c r="G1648" s="133"/>
      <c r="H1648" s="133"/>
      <c r="I1648" s="133"/>
      <c r="J1648" s="133"/>
      <c r="K1648" s="133"/>
      <c r="L1648" s="133"/>
      <c r="M1648" s="133"/>
      <c r="N1648" s="133"/>
      <c r="O1648" s="133"/>
      <c r="P1648" s="133"/>
      <c r="Q1648" s="133"/>
      <c r="R1648" s="133"/>
      <c r="S1648" s="133"/>
      <c r="T1648" s="133"/>
      <c r="U1648" s="133"/>
      <c r="V1648" s="133"/>
      <c r="W1648" s="133"/>
      <c r="X1648" s="133"/>
      <c r="Y1648" s="133"/>
      <c r="Z1648" s="133"/>
      <c r="AA1648" s="133"/>
      <c r="AB1648" s="133"/>
      <c r="AC1648" s="133"/>
      <c r="AD1648" s="133"/>
      <c r="AE1648" s="133"/>
      <c r="AF1648" s="133"/>
      <c r="AG1648" s="133"/>
      <c r="AH1648" s="133"/>
      <c r="AI1648" s="133"/>
      <c r="AJ1648" s="133"/>
      <c r="AK1648" s="133"/>
      <c r="AL1648" s="133"/>
      <c r="AM1648" s="133"/>
      <c r="AN1648" s="133"/>
      <c r="AO1648" s="133"/>
      <c r="AP1648" s="133"/>
      <c r="AQ1648" s="133"/>
      <c r="AR1648" s="133"/>
      <c r="AS1648" s="133"/>
    </row>
    <row r="1649" spans="1:45" s="48" customFormat="1">
      <c r="A1649" s="42" t="s">
        <v>5160</v>
      </c>
      <c r="B1649" s="43" t="s">
        <v>5161</v>
      </c>
      <c r="C1649" s="44">
        <v>14</v>
      </c>
      <c r="D1649" s="86" t="s">
        <v>5162</v>
      </c>
      <c r="E1649" s="127">
        <v>799</v>
      </c>
      <c r="F1649" s="28">
        <v>639.20000000000005</v>
      </c>
      <c r="G1649" s="133"/>
      <c r="H1649" s="133"/>
      <c r="I1649" s="133"/>
      <c r="J1649" s="133"/>
      <c r="K1649" s="133"/>
      <c r="L1649" s="133"/>
      <c r="M1649" s="133"/>
      <c r="N1649" s="133"/>
      <c r="O1649" s="133"/>
      <c r="P1649" s="133"/>
      <c r="Q1649" s="133"/>
      <c r="R1649" s="133"/>
      <c r="S1649" s="133"/>
      <c r="T1649" s="133"/>
      <c r="U1649" s="133"/>
      <c r="V1649" s="133"/>
      <c r="W1649" s="133"/>
      <c r="X1649" s="133"/>
      <c r="Y1649" s="133"/>
      <c r="Z1649" s="133"/>
      <c r="AA1649" s="133"/>
      <c r="AB1649" s="133"/>
      <c r="AC1649" s="133"/>
      <c r="AD1649" s="133"/>
      <c r="AE1649" s="133"/>
      <c r="AF1649" s="133"/>
      <c r="AG1649" s="133"/>
      <c r="AH1649" s="133"/>
      <c r="AI1649" s="133"/>
      <c r="AJ1649" s="133"/>
      <c r="AK1649" s="133"/>
      <c r="AL1649" s="133"/>
      <c r="AM1649" s="133"/>
      <c r="AN1649" s="133"/>
      <c r="AO1649" s="133"/>
      <c r="AP1649" s="133"/>
      <c r="AQ1649" s="133"/>
      <c r="AR1649" s="133"/>
      <c r="AS1649" s="133"/>
    </row>
    <row r="1650" spans="1:45" s="48" customFormat="1">
      <c r="A1650" s="42" t="s">
        <v>5163</v>
      </c>
      <c r="B1650" s="43" t="s">
        <v>5164</v>
      </c>
      <c r="C1650" s="44">
        <v>14</v>
      </c>
      <c r="D1650" s="86" t="s">
        <v>5165</v>
      </c>
      <c r="E1650" s="127">
        <v>799</v>
      </c>
      <c r="F1650" s="28">
        <v>639.20000000000005</v>
      </c>
      <c r="G1650" s="133"/>
      <c r="H1650" s="133"/>
      <c r="I1650" s="133"/>
      <c r="J1650" s="133"/>
      <c r="K1650" s="133"/>
      <c r="L1650" s="133"/>
      <c r="M1650" s="133"/>
      <c r="N1650" s="133"/>
      <c r="O1650" s="133"/>
      <c r="P1650" s="133"/>
      <c r="Q1650" s="133"/>
      <c r="R1650" s="133"/>
      <c r="S1650" s="133"/>
      <c r="T1650" s="133"/>
      <c r="U1650" s="133"/>
      <c r="V1650" s="133"/>
      <c r="W1650" s="133"/>
      <c r="X1650" s="133"/>
      <c r="Y1650" s="133"/>
      <c r="Z1650" s="133"/>
      <c r="AA1650" s="133"/>
      <c r="AB1650" s="133"/>
      <c r="AC1650" s="133"/>
      <c r="AD1650" s="133"/>
      <c r="AE1650" s="133"/>
      <c r="AF1650" s="133"/>
      <c r="AG1650" s="133"/>
      <c r="AH1650" s="133"/>
      <c r="AI1650" s="133"/>
      <c r="AJ1650" s="133"/>
      <c r="AK1650" s="133"/>
      <c r="AL1650" s="133"/>
      <c r="AM1650" s="133"/>
      <c r="AN1650" s="133"/>
      <c r="AO1650" s="133"/>
      <c r="AP1650" s="133"/>
      <c r="AQ1650" s="133"/>
      <c r="AR1650" s="133"/>
      <c r="AS1650" s="133"/>
    </row>
    <row r="1651" spans="1:45" s="48" customFormat="1">
      <c r="A1651" s="42" t="s">
        <v>5166</v>
      </c>
      <c r="B1651" s="43" t="s">
        <v>5167</v>
      </c>
      <c r="C1651" s="44">
        <v>14</v>
      </c>
      <c r="D1651" s="47" t="s">
        <v>5168</v>
      </c>
      <c r="E1651" s="127">
        <v>799</v>
      </c>
      <c r="F1651" s="28">
        <v>639.20000000000005</v>
      </c>
      <c r="G1651" s="133"/>
      <c r="H1651" s="133"/>
      <c r="I1651" s="133"/>
      <c r="J1651" s="133"/>
      <c r="K1651" s="133"/>
      <c r="L1651" s="133"/>
      <c r="M1651" s="133"/>
      <c r="N1651" s="133"/>
      <c r="O1651" s="133"/>
      <c r="P1651" s="133"/>
      <c r="Q1651" s="133"/>
      <c r="R1651" s="133"/>
      <c r="S1651" s="133"/>
      <c r="T1651" s="133"/>
      <c r="U1651" s="133"/>
      <c r="V1651" s="133"/>
      <c r="W1651" s="133"/>
      <c r="X1651" s="133"/>
      <c r="Y1651" s="133"/>
      <c r="Z1651" s="133"/>
      <c r="AA1651" s="133"/>
      <c r="AB1651" s="133"/>
      <c r="AC1651" s="133"/>
      <c r="AD1651" s="133"/>
      <c r="AE1651" s="133"/>
      <c r="AF1651" s="133"/>
      <c r="AG1651" s="133"/>
      <c r="AH1651" s="133"/>
      <c r="AI1651" s="133"/>
      <c r="AJ1651" s="133"/>
      <c r="AK1651" s="133"/>
      <c r="AL1651" s="133"/>
      <c r="AM1651" s="133"/>
      <c r="AN1651" s="133"/>
      <c r="AO1651" s="133"/>
      <c r="AP1651" s="133"/>
      <c r="AQ1651" s="133"/>
      <c r="AR1651" s="133"/>
      <c r="AS1651" s="133"/>
    </row>
    <row r="1652" spans="1:45" s="48" customFormat="1">
      <c r="A1652" s="42" t="s">
        <v>5169</v>
      </c>
      <c r="B1652" s="43" t="s">
        <v>5170</v>
      </c>
      <c r="C1652" s="44">
        <v>14</v>
      </c>
      <c r="D1652" s="47" t="s">
        <v>5171</v>
      </c>
      <c r="E1652" s="127">
        <v>799</v>
      </c>
      <c r="F1652" s="28">
        <v>639.20000000000005</v>
      </c>
      <c r="G1652" s="133"/>
      <c r="H1652" s="133"/>
      <c r="I1652" s="133"/>
      <c r="J1652" s="133"/>
      <c r="K1652" s="133"/>
      <c r="L1652" s="133"/>
      <c r="M1652" s="133"/>
      <c r="N1652" s="133"/>
      <c r="O1652" s="133"/>
      <c r="P1652" s="133"/>
      <c r="Q1652" s="133"/>
      <c r="R1652" s="133"/>
      <c r="S1652" s="133"/>
      <c r="T1652" s="133"/>
      <c r="U1652" s="133"/>
      <c r="V1652" s="133"/>
      <c r="W1652" s="133"/>
      <c r="X1652" s="133"/>
      <c r="Y1652" s="133"/>
      <c r="Z1652" s="133"/>
      <c r="AA1652" s="133"/>
      <c r="AB1652" s="133"/>
      <c r="AC1652" s="133"/>
      <c r="AD1652" s="133"/>
      <c r="AE1652" s="133"/>
      <c r="AF1652" s="133"/>
      <c r="AG1652" s="133"/>
      <c r="AH1652" s="133"/>
      <c r="AI1652" s="133"/>
      <c r="AJ1652" s="133"/>
      <c r="AK1652" s="133"/>
      <c r="AL1652" s="133"/>
      <c r="AM1652" s="133"/>
      <c r="AN1652" s="133"/>
      <c r="AO1652" s="133"/>
      <c r="AP1652" s="133"/>
      <c r="AQ1652" s="133"/>
      <c r="AR1652" s="133"/>
      <c r="AS1652" s="133"/>
    </row>
    <row r="1653" spans="1:45" s="48" customFormat="1">
      <c r="A1653" s="42" t="s">
        <v>5172</v>
      </c>
      <c r="B1653" s="43" t="s">
        <v>5173</v>
      </c>
      <c r="C1653" s="44">
        <v>14</v>
      </c>
      <c r="D1653" s="47" t="s">
        <v>5174</v>
      </c>
      <c r="E1653" s="127">
        <v>799</v>
      </c>
      <c r="F1653" s="28">
        <v>639.20000000000005</v>
      </c>
      <c r="G1653" s="133"/>
      <c r="H1653" s="133"/>
      <c r="I1653" s="133"/>
      <c r="J1653" s="133"/>
      <c r="K1653" s="133"/>
      <c r="L1653" s="133"/>
      <c r="M1653" s="133"/>
      <c r="N1653" s="133"/>
      <c r="O1653" s="133"/>
      <c r="P1653" s="133"/>
      <c r="Q1653" s="133"/>
      <c r="R1653" s="133"/>
      <c r="S1653" s="133"/>
      <c r="T1653" s="133"/>
      <c r="U1653" s="133"/>
      <c r="V1653" s="133"/>
      <c r="W1653" s="133"/>
      <c r="X1653" s="133"/>
      <c r="Y1653" s="133"/>
      <c r="Z1653" s="133"/>
      <c r="AA1653" s="133"/>
      <c r="AB1653" s="133"/>
      <c r="AC1653" s="133"/>
      <c r="AD1653" s="133"/>
      <c r="AE1653" s="133"/>
      <c r="AF1653" s="133"/>
      <c r="AG1653" s="133"/>
      <c r="AH1653" s="133"/>
      <c r="AI1653" s="133"/>
      <c r="AJ1653" s="133"/>
      <c r="AK1653" s="133"/>
      <c r="AL1653" s="133"/>
      <c r="AM1653" s="133"/>
      <c r="AN1653" s="133"/>
      <c r="AO1653" s="133"/>
      <c r="AP1653" s="133"/>
      <c r="AQ1653" s="133"/>
      <c r="AR1653" s="133"/>
      <c r="AS1653" s="133"/>
    </row>
    <row r="1654" spans="1:45" s="48" customFormat="1">
      <c r="A1654" s="42" t="s">
        <v>5175</v>
      </c>
      <c r="B1654" s="43" t="s">
        <v>5176</v>
      </c>
      <c r="C1654" s="44">
        <v>14</v>
      </c>
      <c r="D1654" s="47" t="s">
        <v>5177</v>
      </c>
      <c r="E1654" s="127">
        <v>799</v>
      </c>
      <c r="F1654" s="28">
        <v>639.20000000000005</v>
      </c>
      <c r="G1654" s="133"/>
      <c r="H1654" s="133"/>
      <c r="I1654" s="133"/>
      <c r="J1654" s="133"/>
      <c r="K1654" s="133"/>
      <c r="L1654" s="133"/>
      <c r="M1654" s="133"/>
      <c r="N1654" s="133"/>
      <c r="O1654" s="133"/>
      <c r="P1654" s="133"/>
      <c r="Q1654" s="133"/>
      <c r="R1654" s="133"/>
      <c r="S1654" s="133"/>
      <c r="T1654" s="133"/>
      <c r="U1654" s="133"/>
      <c r="V1654" s="133"/>
      <c r="W1654" s="133"/>
      <c r="X1654" s="133"/>
      <c r="Y1654" s="133"/>
      <c r="Z1654" s="133"/>
      <c r="AA1654" s="133"/>
      <c r="AB1654" s="133"/>
      <c r="AC1654" s="133"/>
      <c r="AD1654" s="133"/>
      <c r="AE1654" s="133"/>
      <c r="AF1654" s="133"/>
      <c r="AG1654" s="133"/>
      <c r="AH1654" s="133"/>
      <c r="AI1654" s="133"/>
      <c r="AJ1654" s="133"/>
      <c r="AK1654" s="133"/>
      <c r="AL1654" s="133"/>
      <c r="AM1654" s="133"/>
      <c r="AN1654" s="133"/>
      <c r="AO1654" s="133"/>
      <c r="AP1654" s="133"/>
      <c r="AQ1654" s="133"/>
      <c r="AR1654" s="133"/>
      <c r="AS1654" s="133"/>
    </row>
    <row r="1655" spans="1:45" s="48" customFormat="1">
      <c r="A1655" s="42" t="s">
        <v>5178</v>
      </c>
      <c r="B1655" s="43" t="s">
        <v>5179</v>
      </c>
      <c r="C1655" s="44">
        <v>14</v>
      </c>
      <c r="D1655" s="47" t="s">
        <v>5180</v>
      </c>
      <c r="E1655" s="127">
        <v>799</v>
      </c>
      <c r="F1655" s="28">
        <v>639.20000000000005</v>
      </c>
      <c r="G1655" s="133"/>
      <c r="H1655" s="133"/>
      <c r="I1655" s="133"/>
      <c r="J1655" s="133"/>
      <c r="K1655" s="133"/>
      <c r="L1655" s="133"/>
      <c r="M1655" s="133"/>
      <c r="N1655" s="133"/>
      <c r="O1655" s="133"/>
      <c r="P1655" s="133"/>
      <c r="Q1655" s="133"/>
      <c r="R1655" s="133"/>
      <c r="S1655" s="133"/>
      <c r="T1655" s="133"/>
      <c r="U1655" s="133"/>
      <c r="V1655" s="133"/>
      <c r="W1655" s="133"/>
      <c r="X1655" s="133"/>
      <c r="Y1655" s="133"/>
      <c r="Z1655" s="133"/>
      <c r="AA1655" s="133"/>
      <c r="AB1655" s="133"/>
      <c r="AC1655" s="133"/>
      <c r="AD1655" s="133"/>
      <c r="AE1655" s="133"/>
      <c r="AF1655" s="133"/>
      <c r="AG1655" s="133"/>
      <c r="AH1655" s="133"/>
      <c r="AI1655" s="133"/>
      <c r="AJ1655" s="133"/>
      <c r="AK1655" s="133"/>
      <c r="AL1655" s="133"/>
      <c r="AM1655" s="133"/>
      <c r="AN1655" s="133"/>
      <c r="AO1655" s="133"/>
      <c r="AP1655" s="133"/>
      <c r="AQ1655" s="133"/>
      <c r="AR1655" s="133"/>
      <c r="AS1655" s="133"/>
    </row>
    <row r="1656" spans="1:45" s="48" customFormat="1">
      <c r="A1656" s="42" t="s">
        <v>5181</v>
      </c>
      <c r="B1656" s="43" t="s">
        <v>5182</v>
      </c>
      <c r="C1656" s="44">
        <v>14</v>
      </c>
      <c r="D1656" s="47" t="s">
        <v>5183</v>
      </c>
      <c r="E1656" s="127">
        <v>799</v>
      </c>
      <c r="F1656" s="28">
        <v>639.20000000000005</v>
      </c>
      <c r="G1656" s="133"/>
      <c r="H1656" s="133"/>
      <c r="I1656" s="133"/>
      <c r="J1656" s="133"/>
      <c r="K1656" s="133"/>
      <c r="L1656" s="133"/>
      <c r="M1656" s="133"/>
      <c r="N1656" s="133"/>
      <c r="O1656" s="133"/>
      <c r="P1656" s="133"/>
      <c r="Q1656" s="133"/>
      <c r="R1656" s="133"/>
      <c r="S1656" s="133"/>
      <c r="T1656" s="133"/>
      <c r="U1656" s="133"/>
      <c r="V1656" s="133"/>
      <c r="W1656" s="133"/>
      <c r="X1656" s="133"/>
      <c r="Y1656" s="133"/>
      <c r="Z1656" s="133"/>
      <c r="AA1656" s="133"/>
      <c r="AB1656" s="133"/>
      <c r="AC1656" s="133"/>
      <c r="AD1656" s="133"/>
      <c r="AE1656" s="133"/>
      <c r="AF1656" s="133"/>
      <c r="AG1656" s="133"/>
      <c r="AH1656" s="133"/>
      <c r="AI1656" s="133"/>
      <c r="AJ1656" s="133"/>
      <c r="AK1656" s="133"/>
      <c r="AL1656" s="133"/>
      <c r="AM1656" s="133"/>
      <c r="AN1656" s="133"/>
      <c r="AO1656" s="133"/>
      <c r="AP1656" s="133"/>
      <c r="AQ1656" s="133"/>
      <c r="AR1656" s="133"/>
      <c r="AS1656" s="133"/>
    </row>
    <row r="1657" spans="1:45" s="48" customFormat="1">
      <c r="A1657" s="42" t="s">
        <v>5184</v>
      </c>
      <c r="B1657" s="43" t="s">
        <v>5185</v>
      </c>
      <c r="C1657" s="44">
        <v>14</v>
      </c>
      <c r="D1657" s="47" t="s">
        <v>5186</v>
      </c>
      <c r="E1657" s="127">
        <v>799</v>
      </c>
      <c r="F1657" s="28">
        <v>639.20000000000005</v>
      </c>
      <c r="G1657" s="133"/>
      <c r="H1657" s="133"/>
      <c r="I1657" s="133"/>
      <c r="J1657" s="133"/>
      <c r="K1657" s="133"/>
      <c r="L1657" s="133"/>
      <c r="M1657" s="133"/>
      <c r="N1657" s="133"/>
      <c r="O1657" s="133"/>
      <c r="P1657" s="133"/>
      <c r="Q1657" s="133"/>
      <c r="R1657" s="133"/>
      <c r="S1657" s="133"/>
      <c r="T1657" s="133"/>
      <c r="U1657" s="133"/>
      <c r="V1657" s="133"/>
      <c r="W1657" s="133"/>
      <c r="X1657" s="133"/>
      <c r="Y1657" s="133"/>
      <c r="Z1657" s="133"/>
      <c r="AA1657" s="133"/>
      <c r="AB1657" s="133"/>
      <c r="AC1657" s="133"/>
      <c r="AD1657" s="133"/>
      <c r="AE1657" s="133"/>
      <c r="AF1657" s="133"/>
      <c r="AG1657" s="133"/>
      <c r="AH1657" s="133"/>
      <c r="AI1657" s="133"/>
      <c r="AJ1657" s="133"/>
      <c r="AK1657" s="133"/>
      <c r="AL1657" s="133"/>
      <c r="AM1657" s="133"/>
      <c r="AN1657" s="133"/>
      <c r="AO1657" s="133"/>
      <c r="AP1657" s="133"/>
      <c r="AQ1657" s="133"/>
      <c r="AR1657" s="133"/>
      <c r="AS1657" s="133"/>
    </row>
    <row r="1658" spans="1:45" s="48" customFormat="1">
      <c r="A1658" s="42" t="s">
        <v>5187</v>
      </c>
      <c r="B1658" s="43" t="s">
        <v>5188</v>
      </c>
      <c r="C1658" s="44">
        <v>14</v>
      </c>
      <c r="D1658" s="47" t="s">
        <v>5189</v>
      </c>
      <c r="E1658" s="127">
        <v>799</v>
      </c>
      <c r="F1658" s="28">
        <v>639.20000000000005</v>
      </c>
      <c r="G1658" s="133"/>
      <c r="H1658" s="133"/>
      <c r="I1658" s="133"/>
      <c r="J1658" s="133"/>
      <c r="K1658" s="133"/>
      <c r="L1658" s="133"/>
      <c r="M1658" s="133"/>
      <c r="N1658" s="133"/>
      <c r="O1658" s="133"/>
      <c r="P1658" s="133"/>
      <c r="Q1658" s="133"/>
      <c r="R1658" s="133"/>
      <c r="S1658" s="133"/>
      <c r="T1658" s="133"/>
      <c r="U1658" s="133"/>
      <c r="V1658" s="133"/>
      <c r="W1658" s="133"/>
      <c r="X1658" s="133"/>
      <c r="Y1658" s="133"/>
      <c r="Z1658" s="133"/>
      <c r="AA1658" s="133"/>
      <c r="AB1658" s="133"/>
      <c r="AC1658" s="133"/>
      <c r="AD1658" s="133"/>
      <c r="AE1658" s="133"/>
      <c r="AF1658" s="133"/>
      <c r="AG1658" s="133"/>
      <c r="AH1658" s="133"/>
      <c r="AI1658" s="133"/>
      <c r="AJ1658" s="133"/>
      <c r="AK1658" s="133"/>
      <c r="AL1658" s="133"/>
      <c r="AM1658" s="133"/>
      <c r="AN1658" s="133"/>
      <c r="AO1658" s="133"/>
      <c r="AP1658" s="133"/>
      <c r="AQ1658" s="133"/>
      <c r="AR1658" s="133"/>
      <c r="AS1658" s="133"/>
    </row>
    <row r="1659" spans="1:45" s="48" customFormat="1">
      <c r="A1659" s="42" t="s">
        <v>5190</v>
      </c>
      <c r="B1659" s="43" t="s">
        <v>5191</v>
      </c>
      <c r="C1659" s="44">
        <v>14</v>
      </c>
      <c r="D1659" s="47" t="s">
        <v>5192</v>
      </c>
      <c r="E1659" s="127">
        <v>799</v>
      </c>
      <c r="F1659" s="28">
        <v>639.20000000000005</v>
      </c>
      <c r="G1659" s="133"/>
      <c r="H1659" s="133"/>
      <c r="I1659" s="133"/>
      <c r="J1659" s="133"/>
      <c r="K1659" s="133"/>
      <c r="L1659" s="133"/>
      <c r="M1659" s="133"/>
      <c r="N1659" s="133"/>
      <c r="O1659" s="133"/>
      <c r="P1659" s="133"/>
      <c r="Q1659" s="133"/>
      <c r="R1659" s="133"/>
      <c r="S1659" s="133"/>
      <c r="T1659" s="133"/>
      <c r="U1659" s="133"/>
      <c r="V1659" s="133"/>
      <c r="W1659" s="133"/>
      <c r="X1659" s="133"/>
      <c r="Y1659" s="133"/>
      <c r="Z1659" s="133"/>
      <c r="AA1659" s="133"/>
      <c r="AB1659" s="133"/>
      <c r="AC1659" s="133"/>
      <c r="AD1659" s="133"/>
      <c r="AE1659" s="133"/>
      <c r="AF1659" s="133"/>
      <c r="AG1659" s="133"/>
      <c r="AH1659" s="133"/>
      <c r="AI1659" s="133"/>
      <c r="AJ1659" s="133"/>
      <c r="AK1659" s="133"/>
      <c r="AL1659" s="133"/>
      <c r="AM1659" s="133"/>
      <c r="AN1659" s="133"/>
      <c r="AO1659" s="133"/>
      <c r="AP1659" s="133"/>
      <c r="AQ1659" s="133"/>
      <c r="AR1659" s="133"/>
      <c r="AS1659" s="133"/>
    </row>
    <row r="1660" spans="1:45" s="48" customFormat="1">
      <c r="A1660" s="42" t="s">
        <v>5193</v>
      </c>
      <c r="B1660" s="43" t="s">
        <v>5194</v>
      </c>
      <c r="C1660" s="44">
        <v>14</v>
      </c>
      <c r="D1660" s="47" t="s">
        <v>5195</v>
      </c>
      <c r="E1660" s="127">
        <v>799</v>
      </c>
      <c r="F1660" s="28">
        <v>639.20000000000005</v>
      </c>
      <c r="G1660" s="133"/>
      <c r="H1660" s="133"/>
      <c r="I1660" s="133"/>
      <c r="J1660" s="133"/>
      <c r="K1660" s="133"/>
      <c r="L1660" s="133"/>
      <c r="M1660" s="133"/>
      <c r="N1660" s="133"/>
      <c r="O1660" s="133"/>
      <c r="P1660" s="133"/>
      <c r="Q1660" s="133"/>
      <c r="R1660" s="133"/>
      <c r="S1660" s="133"/>
      <c r="T1660" s="133"/>
      <c r="U1660" s="133"/>
      <c r="V1660" s="133"/>
      <c r="W1660" s="133"/>
      <c r="X1660" s="133"/>
      <c r="Y1660" s="133"/>
      <c r="Z1660" s="133"/>
      <c r="AA1660" s="133"/>
      <c r="AB1660" s="133"/>
      <c r="AC1660" s="133"/>
      <c r="AD1660" s="133"/>
      <c r="AE1660" s="133"/>
      <c r="AF1660" s="133"/>
      <c r="AG1660" s="133"/>
      <c r="AH1660" s="133"/>
      <c r="AI1660" s="133"/>
      <c r="AJ1660" s="133"/>
      <c r="AK1660" s="133"/>
      <c r="AL1660" s="133"/>
      <c r="AM1660" s="133"/>
      <c r="AN1660" s="133"/>
      <c r="AO1660" s="133"/>
      <c r="AP1660" s="133"/>
      <c r="AQ1660" s="133"/>
      <c r="AR1660" s="133"/>
      <c r="AS1660" s="133"/>
    </row>
    <row r="1661" spans="1:45" s="48" customFormat="1">
      <c r="A1661" s="42" t="s">
        <v>5196</v>
      </c>
      <c r="B1661" s="43" t="s">
        <v>5197</v>
      </c>
      <c r="C1661" s="44">
        <v>14</v>
      </c>
      <c r="D1661" s="47" t="s">
        <v>5198</v>
      </c>
      <c r="E1661" s="127">
        <v>799</v>
      </c>
      <c r="F1661" s="28">
        <v>639.20000000000005</v>
      </c>
      <c r="G1661" s="133"/>
      <c r="H1661" s="133"/>
      <c r="I1661" s="133"/>
      <c r="J1661" s="133"/>
      <c r="K1661" s="133"/>
      <c r="L1661" s="133"/>
      <c r="M1661" s="133"/>
      <c r="N1661" s="133"/>
      <c r="O1661" s="133"/>
      <c r="P1661" s="133"/>
      <c r="Q1661" s="133"/>
      <c r="R1661" s="133"/>
      <c r="S1661" s="133"/>
      <c r="T1661" s="133"/>
      <c r="U1661" s="133"/>
      <c r="V1661" s="133"/>
      <c r="W1661" s="133"/>
      <c r="X1661" s="133"/>
      <c r="Y1661" s="133"/>
      <c r="Z1661" s="133"/>
      <c r="AA1661" s="133"/>
      <c r="AB1661" s="133"/>
      <c r="AC1661" s="133"/>
      <c r="AD1661" s="133"/>
      <c r="AE1661" s="133"/>
      <c r="AF1661" s="133"/>
      <c r="AG1661" s="133"/>
      <c r="AH1661" s="133"/>
      <c r="AI1661" s="133"/>
      <c r="AJ1661" s="133"/>
      <c r="AK1661" s="133"/>
      <c r="AL1661" s="133"/>
      <c r="AM1661" s="133"/>
      <c r="AN1661" s="133"/>
      <c r="AO1661" s="133"/>
      <c r="AP1661" s="133"/>
      <c r="AQ1661" s="133"/>
      <c r="AR1661" s="133"/>
      <c r="AS1661" s="133"/>
    </row>
    <row r="1662" spans="1:45" s="48" customFormat="1">
      <c r="A1662" s="42" t="s">
        <v>5199</v>
      </c>
      <c r="B1662" s="43" t="s">
        <v>5200</v>
      </c>
      <c r="C1662" s="44">
        <v>14</v>
      </c>
      <c r="D1662" s="47" t="s">
        <v>5201</v>
      </c>
      <c r="E1662" s="127">
        <v>799</v>
      </c>
      <c r="F1662" s="28">
        <v>639.20000000000005</v>
      </c>
      <c r="G1662" s="133"/>
      <c r="H1662" s="133"/>
      <c r="I1662" s="133"/>
      <c r="J1662" s="133"/>
      <c r="K1662" s="133"/>
      <c r="L1662" s="133"/>
      <c r="M1662" s="133"/>
      <c r="N1662" s="133"/>
      <c r="O1662" s="133"/>
      <c r="P1662" s="133"/>
      <c r="Q1662" s="133"/>
      <c r="R1662" s="133"/>
      <c r="S1662" s="133"/>
      <c r="T1662" s="133"/>
      <c r="U1662" s="133"/>
      <c r="V1662" s="133"/>
      <c r="W1662" s="133"/>
      <c r="X1662" s="133"/>
      <c r="Y1662" s="133"/>
      <c r="Z1662" s="133"/>
      <c r="AA1662" s="133"/>
      <c r="AB1662" s="133"/>
      <c r="AC1662" s="133"/>
      <c r="AD1662" s="133"/>
      <c r="AE1662" s="133"/>
      <c r="AF1662" s="133"/>
      <c r="AG1662" s="133"/>
      <c r="AH1662" s="133"/>
      <c r="AI1662" s="133"/>
      <c r="AJ1662" s="133"/>
      <c r="AK1662" s="133"/>
      <c r="AL1662" s="133"/>
      <c r="AM1662" s="133"/>
      <c r="AN1662" s="133"/>
      <c r="AO1662" s="133"/>
      <c r="AP1662" s="133"/>
      <c r="AQ1662" s="133"/>
      <c r="AR1662" s="133"/>
      <c r="AS1662" s="133"/>
    </row>
    <row r="1663" spans="1:45" s="48" customFormat="1">
      <c r="A1663" s="42" t="s">
        <v>5202</v>
      </c>
      <c r="B1663" s="43" t="s">
        <v>5203</v>
      </c>
      <c r="C1663" s="44">
        <v>14</v>
      </c>
      <c r="D1663" s="47" t="s">
        <v>5204</v>
      </c>
      <c r="E1663" s="127">
        <v>799</v>
      </c>
      <c r="F1663" s="28">
        <v>639.20000000000005</v>
      </c>
      <c r="G1663" s="133"/>
      <c r="H1663" s="133"/>
      <c r="I1663" s="133"/>
      <c r="J1663" s="133"/>
      <c r="K1663" s="133"/>
      <c r="L1663" s="133"/>
      <c r="M1663" s="133"/>
      <c r="N1663" s="133"/>
      <c r="O1663" s="133"/>
      <c r="P1663" s="133"/>
      <c r="Q1663" s="133"/>
      <c r="R1663" s="133"/>
      <c r="S1663" s="133"/>
      <c r="T1663" s="133"/>
      <c r="U1663" s="133"/>
      <c r="V1663" s="133"/>
      <c r="W1663" s="133"/>
      <c r="X1663" s="133"/>
      <c r="Y1663" s="133"/>
      <c r="Z1663" s="133"/>
      <c r="AA1663" s="133"/>
      <c r="AB1663" s="133"/>
      <c r="AC1663" s="133"/>
      <c r="AD1663" s="133"/>
      <c r="AE1663" s="133"/>
      <c r="AF1663" s="133"/>
      <c r="AG1663" s="133"/>
      <c r="AH1663" s="133"/>
      <c r="AI1663" s="133"/>
      <c r="AJ1663" s="133"/>
      <c r="AK1663" s="133"/>
      <c r="AL1663" s="133"/>
      <c r="AM1663" s="133"/>
      <c r="AN1663" s="133"/>
      <c r="AO1663" s="133"/>
      <c r="AP1663" s="133"/>
      <c r="AQ1663" s="133"/>
      <c r="AR1663" s="133"/>
      <c r="AS1663" s="133"/>
    </row>
    <row r="1664" spans="1:45" s="48" customFormat="1">
      <c r="A1664" s="42" t="s">
        <v>5205</v>
      </c>
      <c r="B1664" s="43" t="s">
        <v>5206</v>
      </c>
      <c r="C1664" s="44">
        <v>14</v>
      </c>
      <c r="D1664" s="47" t="s">
        <v>5207</v>
      </c>
      <c r="E1664" s="127">
        <v>799</v>
      </c>
      <c r="F1664" s="28">
        <v>639.20000000000005</v>
      </c>
      <c r="G1664" s="133"/>
      <c r="H1664" s="133"/>
      <c r="I1664" s="133"/>
      <c r="J1664" s="133"/>
      <c r="K1664" s="133"/>
      <c r="L1664" s="133"/>
      <c r="M1664" s="133"/>
      <c r="N1664" s="133"/>
      <c r="O1664" s="133"/>
      <c r="P1664" s="133"/>
      <c r="Q1664" s="133"/>
      <c r="R1664" s="133"/>
      <c r="S1664" s="133"/>
      <c r="T1664" s="133"/>
      <c r="U1664" s="133"/>
      <c r="V1664" s="133"/>
      <c r="W1664" s="133"/>
      <c r="X1664" s="133"/>
      <c r="Y1664" s="133"/>
      <c r="Z1664" s="133"/>
      <c r="AA1664" s="133"/>
      <c r="AB1664" s="133"/>
      <c r="AC1664" s="133"/>
      <c r="AD1664" s="133"/>
      <c r="AE1664" s="133"/>
      <c r="AF1664" s="133"/>
      <c r="AG1664" s="133"/>
      <c r="AH1664" s="133"/>
      <c r="AI1664" s="133"/>
      <c r="AJ1664" s="133"/>
      <c r="AK1664" s="133"/>
      <c r="AL1664" s="133"/>
      <c r="AM1664" s="133"/>
      <c r="AN1664" s="133"/>
      <c r="AO1664" s="133"/>
      <c r="AP1664" s="133"/>
      <c r="AQ1664" s="133"/>
      <c r="AR1664" s="133"/>
      <c r="AS1664" s="133"/>
    </row>
    <row r="1665" spans="1:45" s="46" customFormat="1" ht="12.75" customHeight="1">
      <c r="A1665" s="42" t="s">
        <v>5208</v>
      </c>
      <c r="B1665" s="43" t="s">
        <v>5209</v>
      </c>
      <c r="C1665" s="44">
        <v>24</v>
      </c>
      <c r="D1665" s="41" t="s">
        <v>5210</v>
      </c>
      <c r="E1665" s="127">
        <v>809</v>
      </c>
      <c r="F1665" s="28">
        <v>649</v>
      </c>
      <c r="G1665" s="131"/>
      <c r="H1665" s="131"/>
      <c r="I1665" s="131"/>
      <c r="J1665" s="131"/>
      <c r="K1665" s="131"/>
      <c r="L1665" s="131"/>
      <c r="M1665" s="131"/>
      <c r="N1665" s="131"/>
      <c r="O1665" s="131"/>
      <c r="P1665" s="131"/>
      <c r="Q1665" s="131"/>
      <c r="R1665" s="131"/>
      <c r="S1665" s="131"/>
      <c r="T1665" s="131"/>
      <c r="U1665" s="131"/>
      <c r="V1665" s="131"/>
      <c r="W1665" s="131"/>
      <c r="X1665" s="131"/>
      <c r="Y1665" s="131"/>
      <c r="Z1665" s="131"/>
      <c r="AA1665" s="131"/>
      <c r="AB1665" s="131"/>
      <c r="AC1665" s="131"/>
      <c r="AD1665" s="131"/>
      <c r="AE1665" s="131"/>
      <c r="AF1665" s="131"/>
      <c r="AG1665" s="131"/>
      <c r="AH1665" s="131"/>
      <c r="AI1665" s="131"/>
      <c r="AJ1665" s="131"/>
      <c r="AK1665" s="131"/>
      <c r="AL1665" s="131"/>
      <c r="AM1665" s="131"/>
      <c r="AN1665" s="131"/>
      <c r="AO1665" s="131"/>
      <c r="AP1665" s="131"/>
      <c r="AQ1665" s="131"/>
      <c r="AR1665" s="131"/>
      <c r="AS1665" s="131"/>
    </row>
    <row r="1666" spans="1:45" s="48" customFormat="1">
      <c r="A1666" s="42" t="s">
        <v>5211</v>
      </c>
      <c r="B1666" s="43" t="s">
        <v>5212</v>
      </c>
      <c r="C1666" s="44">
        <v>24</v>
      </c>
      <c r="D1666" s="86" t="s">
        <v>5213</v>
      </c>
      <c r="E1666" s="127">
        <v>1209</v>
      </c>
      <c r="F1666" s="28">
        <v>969</v>
      </c>
      <c r="G1666" s="133"/>
      <c r="H1666" s="133"/>
      <c r="I1666" s="133"/>
      <c r="J1666" s="133"/>
      <c r="K1666" s="133"/>
      <c r="L1666" s="133"/>
      <c r="M1666" s="133"/>
      <c r="N1666" s="133"/>
      <c r="O1666" s="133"/>
      <c r="P1666" s="133"/>
      <c r="Q1666" s="133"/>
      <c r="R1666" s="133"/>
      <c r="S1666" s="133"/>
      <c r="T1666" s="133"/>
      <c r="U1666" s="133"/>
      <c r="V1666" s="133"/>
      <c r="W1666" s="133"/>
      <c r="X1666" s="133"/>
      <c r="Y1666" s="133"/>
      <c r="Z1666" s="133"/>
      <c r="AA1666" s="133"/>
      <c r="AB1666" s="133"/>
      <c r="AC1666" s="133"/>
      <c r="AD1666" s="133"/>
      <c r="AE1666" s="133"/>
      <c r="AF1666" s="133"/>
      <c r="AG1666" s="133"/>
      <c r="AH1666" s="133"/>
      <c r="AI1666" s="133"/>
      <c r="AJ1666" s="133"/>
      <c r="AK1666" s="133"/>
      <c r="AL1666" s="133"/>
      <c r="AM1666" s="133"/>
      <c r="AN1666" s="133"/>
      <c r="AO1666" s="133"/>
      <c r="AP1666" s="133"/>
      <c r="AQ1666" s="133"/>
      <c r="AR1666" s="133"/>
      <c r="AS1666" s="133"/>
    </row>
    <row r="1667" spans="1:45" s="48" customFormat="1">
      <c r="A1667" s="42" t="s">
        <v>5214</v>
      </c>
      <c r="B1667" s="43" t="s">
        <v>5215</v>
      </c>
      <c r="C1667" s="44">
        <v>24</v>
      </c>
      <c r="D1667" s="86" t="s">
        <v>5216</v>
      </c>
      <c r="E1667" s="127">
        <v>1209</v>
      </c>
      <c r="F1667" s="28">
        <v>969</v>
      </c>
      <c r="G1667" s="133"/>
      <c r="H1667" s="133"/>
      <c r="I1667" s="133"/>
      <c r="J1667" s="133"/>
      <c r="K1667" s="133"/>
      <c r="L1667" s="133"/>
      <c r="M1667" s="133"/>
      <c r="N1667" s="133"/>
      <c r="O1667" s="133"/>
      <c r="P1667" s="133"/>
      <c r="Q1667" s="133"/>
      <c r="R1667" s="133"/>
      <c r="S1667" s="133"/>
      <c r="T1667" s="133"/>
      <c r="U1667" s="133"/>
      <c r="V1667" s="133"/>
      <c r="W1667" s="133"/>
      <c r="X1667" s="133"/>
      <c r="Y1667" s="133"/>
      <c r="Z1667" s="133"/>
      <c r="AA1667" s="133"/>
      <c r="AB1667" s="133"/>
      <c r="AC1667" s="133"/>
      <c r="AD1667" s="133"/>
      <c r="AE1667" s="133"/>
      <c r="AF1667" s="133"/>
      <c r="AG1667" s="133"/>
      <c r="AH1667" s="133"/>
      <c r="AI1667" s="133"/>
      <c r="AJ1667" s="133"/>
      <c r="AK1667" s="133"/>
      <c r="AL1667" s="133"/>
      <c r="AM1667" s="133"/>
      <c r="AN1667" s="133"/>
      <c r="AO1667" s="133"/>
      <c r="AP1667" s="133"/>
      <c r="AQ1667" s="133"/>
      <c r="AR1667" s="133"/>
      <c r="AS1667" s="133"/>
    </row>
    <row r="1668" spans="1:45" s="48" customFormat="1">
      <c r="A1668" s="42" t="s">
        <v>5217</v>
      </c>
      <c r="B1668" s="43" t="s">
        <v>5218</v>
      </c>
      <c r="C1668" s="44">
        <v>24</v>
      </c>
      <c r="D1668" s="86" t="s">
        <v>5219</v>
      </c>
      <c r="E1668" s="127">
        <v>1209</v>
      </c>
      <c r="F1668" s="28">
        <v>969</v>
      </c>
      <c r="G1668" s="133"/>
      <c r="H1668" s="133"/>
      <c r="I1668" s="133"/>
      <c r="J1668" s="133"/>
      <c r="K1668" s="133"/>
      <c r="L1668" s="133"/>
      <c r="M1668" s="133"/>
      <c r="N1668" s="133"/>
      <c r="O1668" s="133"/>
      <c r="P1668" s="133"/>
      <c r="Q1668" s="133"/>
      <c r="R1668" s="133"/>
      <c r="S1668" s="133"/>
      <c r="T1668" s="133"/>
      <c r="U1668" s="133"/>
      <c r="V1668" s="133"/>
      <c r="W1668" s="133"/>
      <c r="X1668" s="133"/>
      <c r="Y1668" s="133"/>
      <c r="Z1668" s="133"/>
      <c r="AA1668" s="133"/>
      <c r="AB1668" s="133"/>
      <c r="AC1668" s="133"/>
      <c r="AD1668" s="133"/>
      <c r="AE1668" s="133"/>
      <c r="AF1668" s="133"/>
      <c r="AG1668" s="133"/>
      <c r="AH1668" s="133"/>
      <c r="AI1668" s="133"/>
      <c r="AJ1668" s="133"/>
      <c r="AK1668" s="133"/>
      <c r="AL1668" s="133"/>
      <c r="AM1668" s="133"/>
      <c r="AN1668" s="133"/>
      <c r="AO1668" s="133"/>
      <c r="AP1668" s="133"/>
      <c r="AQ1668" s="133"/>
      <c r="AR1668" s="133"/>
      <c r="AS1668" s="133"/>
    </row>
    <row r="1669" spans="1:45" s="48" customFormat="1">
      <c r="A1669" s="42" t="s">
        <v>5220</v>
      </c>
      <c r="B1669" s="43" t="s">
        <v>5221</v>
      </c>
      <c r="C1669" s="44">
        <v>24</v>
      </c>
      <c r="D1669" s="86" t="s">
        <v>5222</v>
      </c>
      <c r="E1669" s="127">
        <v>1209</v>
      </c>
      <c r="F1669" s="28">
        <v>969</v>
      </c>
      <c r="G1669" s="133"/>
      <c r="H1669" s="133"/>
      <c r="I1669" s="133"/>
      <c r="J1669" s="133"/>
      <c r="K1669" s="133"/>
      <c r="L1669" s="133"/>
      <c r="M1669" s="133"/>
      <c r="N1669" s="133"/>
      <c r="O1669" s="133"/>
      <c r="P1669" s="133"/>
      <c r="Q1669" s="133"/>
      <c r="R1669" s="133"/>
      <c r="S1669" s="133"/>
      <c r="T1669" s="133"/>
      <c r="U1669" s="133"/>
      <c r="V1669" s="133"/>
      <c r="W1669" s="133"/>
      <c r="X1669" s="133"/>
      <c r="Y1669" s="133"/>
      <c r="Z1669" s="133"/>
      <c r="AA1669" s="133"/>
      <c r="AB1669" s="133"/>
      <c r="AC1669" s="133"/>
      <c r="AD1669" s="133"/>
      <c r="AE1669" s="133"/>
      <c r="AF1669" s="133"/>
      <c r="AG1669" s="133"/>
      <c r="AH1669" s="133"/>
      <c r="AI1669" s="133"/>
      <c r="AJ1669" s="133"/>
      <c r="AK1669" s="133"/>
      <c r="AL1669" s="133"/>
      <c r="AM1669" s="133"/>
      <c r="AN1669" s="133"/>
      <c r="AO1669" s="133"/>
      <c r="AP1669" s="133"/>
      <c r="AQ1669" s="133"/>
      <c r="AR1669" s="133"/>
      <c r="AS1669" s="133"/>
    </row>
    <row r="1670" spans="1:45" s="48" customFormat="1">
      <c r="A1670" s="42" t="s">
        <v>5223</v>
      </c>
      <c r="B1670" s="43" t="s">
        <v>5224</v>
      </c>
      <c r="C1670" s="44">
        <v>24</v>
      </c>
      <c r="D1670" s="47" t="s">
        <v>5225</v>
      </c>
      <c r="E1670" s="127">
        <v>1209</v>
      </c>
      <c r="F1670" s="28">
        <v>969</v>
      </c>
      <c r="G1670" s="133"/>
      <c r="H1670" s="133"/>
      <c r="I1670" s="133"/>
      <c r="J1670" s="133"/>
      <c r="K1670" s="133"/>
      <c r="L1670" s="133"/>
      <c r="M1670" s="133"/>
      <c r="N1670" s="133"/>
      <c r="O1670" s="133"/>
      <c r="P1670" s="133"/>
      <c r="Q1670" s="133"/>
      <c r="R1670" s="133"/>
      <c r="S1670" s="133"/>
      <c r="T1670" s="133"/>
      <c r="U1670" s="133"/>
      <c r="V1670" s="133"/>
      <c r="W1670" s="133"/>
      <c r="X1670" s="133"/>
      <c r="Y1670" s="133"/>
      <c r="Z1670" s="133"/>
      <c r="AA1670" s="133"/>
      <c r="AB1670" s="133"/>
      <c r="AC1670" s="133"/>
      <c r="AD1670" s="133"/>
      <c r="AE1670" s="133"/>
      <c r="AF1670" s="133"/>
      <c r="AG1670" s="133"/>
      <c r="AH1670" s="133"/>
      <c r="AI1670" s="133"/>
      <c r="AJ1670" s="133"/>
      <c r="AK1670" s="133"/>
      <c r="AL1670" s="133"/>
      <c r="AM1670" s="133"/>
      <c r="AN1670" s="133"/>
      <c r="AO1670" s="133"/>
      <c r="AP1670" s="133"/>
      <c r="AQ1670" s="133"/>
      <c r="AR1670" s="133"/>
      <c r="AS1670" s="133"/>
    </row>
    <row r="1671" spans="1:45" s="48" customFormat="1">
      <c r="A1671" s="42" t="s">
        <v>5226</v>
      </c>
      <c r="B1671" s="43" t="s">
        <v>5227</v>
      </c>
      <c r="C1671" s="44">
        <v>24</v>
      </c>
      <c r="D1671" s="47" t="s">
        <v>5228</v>
      </c>
      <c r="E1671" s="127">
        <v>1209</v>
      </c>
      <c r="F1671" s="28">
        <v>969</v>
      </c>
      <c r="G1671" s="133"/>
      <c r="H1671" s="133"/>
      <c r="I1671" s="133"/>
      <c r="J1671" s="133"/>
      <c r="K1671" s="133"/>
      <c r="L1671" s="133"/>
      <c r="M1671" s="133"/>
      <c r="N1671" s="133"/>
      <c r="O1671" s="133"/>
      <c r="P1671" s="133"/>
      <c r="Q1671" s="133"/>
      <c r="R1671" s="133"/>
      <c r="S1671" s="133"/>
      <c r="T1671" s="133"/>
      <c r="U1671" s="133"/>
      <c r="V1671" s="133"/>
      <c r="W1671" s="133"/>
      <c r="X1671" s="133"/>
      <c r="Y1671" s="133"/>
      <c r="Z1671" s="133"/>
      <c r="AA1671" s="133"/>
      <c r="AB1671" s="133"/>
      <c r="AC1671" s="133"/>
      <c r="AD1671" s="133"/>
      <c r="AE1671" s="133"/>
      <c r="AF1671" s="133"/>
      <c r="AG1671" s="133"/>
      <c r="AH1671" s="133"/>
      <c r="AI1671" s="133"/>
      <c r="AJ1671" s="133"/>
      <c r="AK1671" s="133"/>
      <c r="AL1671" s="133"/>
      <c r="AM1671" s="133"/>
      <c r="AN1671" s="133"/>
      <c r="AO1671" s="133"/>
      <c r="AP1671" s="133"/>
      <c r="AQ1671" s="133"/>
      <c r="AR1671" s="133"/>
      <c r="AS1671" s="133"/>
    </row>
    <row r="1672" spans="1:45" s="48" customFormat="1">
      <c r="A1672" s="42" t="s">
        <v>5229</v>
      </c>
      <c r="B1672" s="43" t="s">
        <v>5230</v>
      </c>
      <c r="C1672" s="44">
        <v>24</v>
      </c>
      <c r="D1672" s="47" t="s">
        <v>5231</v>
      </c>
      <c r="E1672" s="127">
        <v>1209</v>
      </c>
      <c r="F1672" s="28">
        <v>969</v>
      </c>
      <c r="G1672" s="133"/>
      <c r="H1672" s="133"/>
      <c r="I1672" s="133"/>
      <c r="J1672" s="133"/>
      <c r="K1672" s="133"/>
      <c r="L1672" s="133"/>
      <c r="M1672" s="133"/>
      <c r="N1672" s="133"/>
      <c r="O1672" s="133"/>
      <c r="P1672" s="133"/>
      <c r="Q1672" s="133"/>
      <c r="R1672" s="133"/>
      <c r="S1672" s="133"/>
      <c r="T1672" s="133"/>
      <c r="U1672" s="133"/>
      <c r="V1672" s="133"/>
      <c r="W1672" s="133"/>
      <c r="X1672" s="133"/>
      <c r="Y1672" s="133"/>
      <c r="Z1672" s="133"/>
      <c r="AA1672" s="133"/>
      <c r="AB1672" s="133"/>
      <c r="AC1672" s="133"/>
      <c r="AD1672" s="133"/>
      <c r="AE1672" s="133"/>
      <c r="AF1672" s="133"/>
      <c r="AG1672" s="133"/>
      <c r="AH1672" s="133"/>
      <c r="AI1672" s="133"/>
      <c r="AJ1672" s="133"/>
      <c r="AK1672" s="133"/>
      <c r="AL1672" s="133"/>
      <c r="AM1672" s="133"/>
      <c r="AN1672" s="133"/>
      <c r="AO1672" s="133"/>
      <c r="AP1672" s="133"/>
      <c r="AQ1672" s="133"/>
      <c r="AR1672" s="133"/>
      <c r="AS1672" s="133"/>
    </row>
    <row r="1673" spans="1:45" s="48" customFormat="1">
      <c r="A1673" s="42" t="s">
        <v>5232</v>
      </c>
      <c r="B1673" s="43" t="s">
        <v>5233</v>
      </c>
      <c r="C1673" s="44">
        <v>24</v>
      </c>
      <c r="D1673" s="47" t="s">
        <v>5234</v>
      </c>
      <c r="E1673" s="127">
        <v>1209</v>
      </c>
      <c r="F1673" s="28">
        <v>969</v>
      </c>
      <c r="G1673" s="133"/>
      <c r="H1673" s="133"/>
      <c r="I1673" s="133"/>
      <c r="J1673" s="133"/>
      <c r="K1673" s="133"/>
      <c r="L1673" s="133"/>
      <c r="M1673" s="133"/>
      <c r="N1673" s="133"/>
      <c r="O1673" s="133"/>
      <c r="P1673" s="133"/>
      <c r="Q1673" s="133"/>
      <c r="R1673" s="133"/>
      <c r="S1673" s="133"/>
      <c r="T1673" s="133"/>
      <c r="U1673" s="133"/>
      <c r="V1673" s="133"/>
      <c r="W1673" s="133"/>
      <c r="X1673" s="133"/>
      <c r="Y1673" s="133"/>
      <c r="Z1673" s="133"/>
      <c r="AA1673" s="133"/>
      <c r="AB1673" s="133"/>
      <c r="AC1673" s="133"/>
      <c r="AD1673" s="133"/>
      <c r="AE1673" s="133"/>
      <c r="AF1673" s="133"/>
      <c r="AG1673" s="133"/>
      <c r="AH1673" s="133"/>
      <c r="AI1673" s="133"/>
      <c r="AJ1673" s="133"/>
      <c r="AK1673" s="133"/>
      <c r="AL1673" s="133"/>
      <c r="AM1673" s="133"/>
      <c r="AN1673" s="133"/>
      <c r="AO1673" s="133"/>
      <c r="AP1673" s="133"/>
      <c r="AQ1673" s="133"/>
      <c r="AR1673" s="133"/>
      <c r="AS1673" s="133"/>
    </row>
    <row r="1674" spans="1:45" s="48" customFormat="1">
      <c r="A1674" s="42" t="s">
        <v>5235</v>
      </c>
      <c r="B1674" s="43" t="s">
        <v>5236</v>
      </c>
      <c r="C1674" s="44">
        <v>24</v>
      </c>
      <c r="D1674" s="47" t="s">
        <v>5237</v>
      </c>
      <c r="E1674" s="127">
        <v>1209</v>
      </c>
      <c r="F1674" s="28">
        <v>969</v>
      </c>
      <c r="G1674" s="133"/>
      <c r="H1674" s="133"/>
      <c r="I1674" s="133"/>
      <c r="J1674" s="133"/>
      <c r="K1674" s="133"/>
      <c r="L1674" s="133"/>
      <c r="M1674" s="133"/>
      <c r="N1674" s="133"/>
      <c r="O1674" s="133"/>
      <c r="P1674" s="133"/>
      <c r="Q1674" s="133"/>
      <c r="R1674" s="133"/>
      <c r="S1674" s="133"/>
      <c r="T1674" s="133"/>
      <c r="U1674" s="133"/>
      <c r="V1674" s="133"/>
      <c r="W1674" s="133"/>
      <c r="X1674" s="133"/>
      <c r="Y1674" s="133"/>
      <c r="Z1674" s="133"/>
      <c r="AA1674" s="133"/>
      <c r="AB1674" s="133"/>
      <c r="AC1674" s="133"/>
      <c r="AD1674" s="133"/>
      <c r="AE1674" s="133"/>
      <c r="AF1674" s="133"/>
      <c r="AG1674" s="133"/>
      <c r="AH1674" s="133"/>
      <c r="AI1674" s="133"/>
      <c r="AJ1674" s="133"/>
      <c r="AK1674" s="133"/>
      <c r="AL1674" s="133"/>
      <c r="AM1674" s="133"/>
      <c r="AN1674" s="133"/>
      <c r="AO1674" s="133"/>
      <c r="AP1674" s="133"/>
      <c r="AQ1674" s="133"/>
      <c r="AR1674" s="133"/>
      <c r="AS1674" s="133"/>
    </row>
    <row r="1675" spans="1:45" s="48" customFormat="1">
      <c r="A1675" s="42" t="s">
        <v>5238</v>
      </c>
      <c r="B1675" s="43" t="s">
        <v>5239</v>
      </c>
      <c r="C1675" s="44">
        <v>24</v>
      </c>
      <c r="D1675" s="47" t="s">
        <v>5240</v>
      </c>
      <c r="E1675" s="127">
        <v>1209</v>
      </c>
      <c r="F1675" s="28">
        <v>969</v>
      </c>
      <c r="G1675" s="133"/>
      <c r="H1675" s="133"/>
      <c r="I1675" s="133"/>
      <c r="J1675" s="133"/>
      <c r="K1675" s="133"/>
      <c r="L1675" s="133"/>
      <c r="M1675" s="133"/>
      <c r="N1675" s="133"/>
      <c r="O1675" s="133"/>
      <c r="P1675" s="133"/>
      <c r="Q1675" s="133"/>
      <c r="R1675" s="133"/>
      <c r="S1675" s="133"/>
      <c r="T1675" s="133"/>
      <c r="U1675" s="133"/>
      <c r="V1675" s="133"/>
      <c r="W1675" s="133"/>
      <c r="X1675" s="133"/>
      <c r="Y1675" s="133"/>
      <c r="Z1675" s="133"/>
      <c r="AA1675" s="133"/>
      <c r="AB1675" s="133"/>
      <c r="AC1675" s="133"/>
      <c r="AD1675" s="133"/>
      <c r="AE1675" s="133"/>
      <c r="AF1675" s="133"/>
      <c r="AG1675" s="133"/>
      <c r="AH1675" s="133"/>
      <c r="AI1675" s="133"/>
      <c r="AJ1675" s="133"/>
      <c r="AK1675" s="133"/>
      <c r="AL1675" s="133"/>
      <c r="AM1675" s="133"/>
      <c r="AN1675" s="133"/>
      <c r="AO1675" s="133"/>
      <c r="AP1675" s="133"/>
      <c r="AQ1675" s="133"/>
      <c r="AR1675" s="133"/>
      <c r="AS1675" s="133"/>
    </row>
    <row r="1676" spans="1:45" s="48" customFormat="1">
      <c r="A1676" s="42" t="s">
        <v>5241</v>
      </c>
      <c r="B1676" s="43" t="s">
        <v>5242</v>
      </c>
      <c r="C1676" s="44">
        <v>24</v>
      </c>
      <c r="D1676" s="47" t="s">
        <v>5243</v>
      </c>
      <c r="E1676" s="127">
        <v>1209</v>
      </c>
      <c r="F1676" s="28">
        <v>969</v>
      </c>
      <c r="G1676" s="133"/>
      <c r="H1676" s="133"/>
      <c r="I1676" s="133"/>
      <c r="J1676" s="133"/>
      <c r="K1676" s="133"/>
      <c r="L1676" s="133"/>
      <c r="M1676" s="133"/>
      <c r="N1676" s="133"/>
      <c r="O1676" s="133"/>
      <c r="P1676" s="133"/>
      <c r="Q1676" s="133"/>
      <c r="R1676" s="133"/>
      <c r="S1676" s="133"/>
      <c r="T1676" s="133"/>
      <c r="U1676" s="133"/>
      <c r="V1676" s="133"/>
      <c r="W1676" s="133"/>
      <c r="X1676" s="133"/>
      <c r="Y1676" s="133"/>
      <c r="Z1676" s="133"/>
      <c r="AA1676" s="133"/>
      <c r="AB1676" s="133"/>
      <c r="AC1676" s="133"/>
      <c r="AD1676" s="133"/>
      <c r="AE1676" s="133"/>
      <c r="AF1676" s="133"/>
      <c r="AG1676" s="133"/>
      <c r="AH1676" s="133"/>
      <c r="AI1676" s="133"/>
      <c r="AJ1676" s="133"/>
      <c r="AK1676" s="133"/>
      <c r="AL1676" s="133"/>
      <c r="AM1676" s="133"/>
      <c r="AN1676" s="133"/>
      <c r="AO1676" s="133"/>
      <c r="AP1676" s="133"/>
      <c r="AQ1676" s="133"/>
      <c r="AR1676" s="133"/>
      <c r="AS1676" s="133"/>
    </row>
    <row r="1677" spans="1:45" s="48" customFormat="1">
      <c r="A1677" s="42" t="s">
        <v>5244</v>
      </c>
      <c r="B1677" s="43" t="s">
        <v>5245</v>
      </c>
      <c r="C1677" s="44">
        <v>24</v>
      </c>
      <c r="D1677" s="47" t="s">
        <v>5246</v>
      </c>
      <c r="E1677" s="127">
        <v>1209</v>
      </c>
      <c r="F1677" s="28">
        <v>969</v>
      </c>
      <c r="G1677" s="133"/>
      <c r="H1677" s="133"/>
      <c r="I1677" s="133"/>
      <c r="J1677" s="133"/>
      <c r="K1677" s="133"/>
      <c r="L1677" s="133"/>
      <c r="M1677" s="133"/>
      <c r="N1677" s="133"/>
      <c r="O1677" s="133"/>
      <c r="P1677" s="133"/>
      <c r="Q1677" s="133"/>
      <c r="R1677" s="133"/>
      <c r="S1677" s="133"/>
      <c r="T1677" s="133"/>
      <c r="U1677" s="133"/>
      <c r="V1677" s="133"/>
      <c r="W1677" s="133"/>
      <c r="X1677" s="133"/>
      <c r="Y1677" s="133"/>
      <c r="Z1677" s="133"/>
      <c r="AA1677" s="133"/>
      <c r="AB1677" s="133"/>
      <c r="AC1677" s="133"/>
      <c r="AD1677" s="133"/>
      <c r="AE1677" s="133"/>
      <c r="AF1677" s="133"/>
      <c r="AG1677" s="133"/>
      <c r="AH1677" s="133"/>
      <c r="AI1677" s="133"/>
      <c r="AJ1677" s="133"/>
      <c r="AK1677" s="133"/>
      <c r="AL1677" s="133"/>
      <c r="AM1677" s="133"/>
      <c r="AN1677" s="133"/>
      <c r="AO1677" s="133"/>
      <c r="AP1677" s="133"/>
      <c r="AQ1677" s="133"/>
      <c r="AR1677" s="133"/>
      <c r="AS1677" s="133"/>
    </row>
    <row r="1678" spans="1:45" s="48" customFormat="1">
      <c r="A1678" s="42" t="s">
        <v>5247</v>
      </c>
      <c r="B1678" s="43" t="s">
        <v>5248</v>
      </c>
      <c r="C1678" s="44">
        <v>24</v>
      </c>
      <c r="D1678" s="47" t="s">
        <v>5249</v>
      </c>
      <c r="E1678" s="127">
        <v>1209</v>
      </c>
      <c r="F1678" s="28">
        <v>969</v>
      </c>
      <c r="G1678" s="133"/>
      <c r="H1678" s="133"/>
      <c r="I1678" s="133"/>
      <c r="J1678" s="133"/>
      <c r="K1678" s="133"/>
      <c r="L1678" s="133"/>
      <c r="M1678" s="133"/>
      <c r="N1678" s="133"/>
      <c r="O1678" s="133"/>
      <c r="P1678" s="133"/>
      <c r="Q1678" s="133"/>
      <c r="R1678" s="133"/>
      <c r="S1678" s="133"/>
      <c r="T1678" s="133"/>
      <c r="U1678" s="133"/>
      <c r="V1678" s="133"/>
      <c r="W1678" s="133"/>
      <c r="X1678" s="133"/>
      <c r="Y1678" s="133"/>
      <c r="Z1678" s="133"/>
      <c r="AA1678" s="133"/>
      <c r="AB1678" s="133"/>
      <c r="AC1678" s="133"/>
      <c r="AD1678" s="133"/>
      <c r="AE1678" s="133"/>
      <c r="AF1678" s="133"/>
      <c r="AG1678" s="133"/>
      <c r="AH1678" s="133"/>
      <c r="AI1678" s="133"/>
      <c r="AJ1678" s="133"/>
      <c r="AK1678" s="133"/>
      <c r="AL1678" s="133"/>
      <c r="AM1678" s="133"/>
      <c r="AN1678" s="133"/>
      <c r="AO1678" s="133"/>
      <c r="AP1678" s="133"/>
      <c r="AQ1678" s="133"/>
      <c r="AR1678" s="133"/>
      <c r="AS1678" s="133"/>
    </row>
    <row r="1679" spans="1:45" s="48" customFormat="1">
      <c r="A1679" s="42" t="s">
        <v>5250</v>
      </c>
      <c r="B1679" s="43" t="s">
        <v>5251</v>
      </c>
      <c r="C1679" s="44">
        <v>24</v>
      </c>
      <c r="D1679" s="47" t="s">
        <v>5252</v>
      </c>
      <c r="E1679" s="127">
        <v>1209</v>
      </c>
      <c r="F1679" s="28">
        <v>969</v>
      </c>
      <c r="G1679" s="133"/>
      <c r="H1679" s="133"/>
      <c r="I1679" s="133"/>
      <c r="J1679" s="133"/>
      <c r="K1679" s="133"/>
      <c r="L1679" s="133"/>
      <c r="M1679" s="133"/>
      <c r="N1679" s="133"/>
      <c r="O1679" s="133"/>
      <c r="P1679" s="133"/>
      <c r="Q1679" s="133"/>
      <c r="R1679" s="133"/>
      <c r="S1679" s="133"/>
      <c r="T1679" s="133"/>
      <c r="U1679" s="133"/>
      <c r="V1679" s="133"/>
      <c r="W1679" s="133"/>
      <c r="X1679" s="133"/>
      <c r="Y1679" s="133"/>
      <c r="Z1679" s="133"/>
      <c r="AA1679" s="133"/>
      <c r="AB1679" s="133"/>
      <c r="AC1679" s="133"/>
      <c r="AD1679" s="133"/>
      <c r="AE1679" s="133"/>
      <c r="AF1679" s="133"/>
      <c r="AG1679" s="133"/>
      <c r="AH1679" s="133"/>
      <c r="AI1679" s="133"/>
      <c r="AJ1679" s="133"/>
      <c r="AK1679" s="133"/>
      <c r="AL1679" s="133"/>
      <c r="AM1679" s="133"/>
      <c r="AN1679" s="133"/>
      <c r="AO1679" s="133"/>
      <c r="AP1679" s="133"/>
      <c r="AQ1679" s="133"/>
      <c r="AR1679" s="133"/>
      <c r="AS1679" s="133"/>
    </row>
    <row r="1680" spans="1:45" s="48" customFormat="1">
      <c r="A1680" s="42" t="s">
        <v>5253</v>
      </c>
      <c r="B1680" s="43" t="s">
        <v>5254</v>
      </c>
      <c r="C1680" s="44">
        <v>24</v>
      </c>
      <c r="D1680" s="47" t="s">
        <v>5255</v>
      </c>
      <c r="E1680" s="127">
        <v>1209</v>
      </c>
      <c r="F1680" s="28">
        <v>969</v>
      </c>
      <c r="G1680" s="133"/>
      <c r="H1680" s="133"/>
      <c r="I1680" s="133"/>
      <c r="J1680" s="133"/>
      <c r="K1680" s="133"/>
      <c r="L1680" s="133"/>
      <c r="M1680" s="133"/>
      <c r="N1680" s="133"/>
      <c r="O1680" s="133"/>
      <c r="P1680" s="133"/>
      <c r="Q1680" s="133"/>
      <c r="R1680" s="133"/>
      <c r="S1680" s="133"/>
      <c r="T1680" s="133"/>
      <c r="U1680" s="133"/>
      <c r="V1680" s="133"/>
      <c r="W1680" s="133"/>
      <c r="X1680" s="133"/>
      <c r="Y1680" s="133"/>
      <c r="Z1680" s="133"/>
      <c r="AA1680" s="133"/>
      <c r="AB1680" s="133"/>
      <c r="AC1680" s="133"/>
      <c r="AD1680" s="133"/>
      <c r="AE1680" s="133"/>
      <c r="AF1680" s="133"/>
      <c r="AG1680" s="133"/>
      <c r="AH1680" s="133"/>
      <c r="AI1680" s="133"/>
      <c r="AJ1680" s="133"/>
      <c r="AK1680" s="133"/>
      <c r="AL1680" s="133"/>
      <c r="AM1680" s="133"/>
      <c r="AN1680" s="133"/>
      <c r="AO1680" s="133"/>
      <c r="AP1680" s="133"/>
      <c r="AQ1680" s="133"/>
      <c r="AR1680" s="133"/>
      <c r="AS1680" s="133"/>
    </row>
    <row r="1681" spans="1:45" s="48" customFormat="1">
      <c r="A1681" s="42" t="s">
        <v>5256</v>
      </c>
      <c r="B1681" s="43" t="s">
        <v>5257</v>
      </c>
      <c r="C1681" s="44">
        <v>24</v>
      </c>
      <c r="D1681" s="47" t="s">
        <v>5258</v>
      </c>
      <c r="E1681" s="127">
        <v>1209</v>
      </c>
      <c r="F1681" s="28">
        <v>969</v>
      </c>
      <c r="G1681" s="133"/>
      <c r="H1681" s="133"/>
      <c r="I1681" s="133"/>
      <c r="J1681" s="133"/>
      <c r="K1681" s="133"/>
      <c r="L1681" s="133"/>
      <c r="M1681" s="133"/>
      <c r="N1681" s="133"/>
      <c r="O1681" s="133"/>
      <c r="P1681" s="133"/>
      <c r="Q1681" s="133"/>
      <c r="R1681" s="133"/>
      <c r="S1681" s="133"/>
      <c r="T1681" s="133"/>
      <c r="U1681" s="133"/>
      <c r="V1681" s="133"/>
      <c r="W1681" s="133"/>
      <c r="X1681" s="133"/>
      <c r="Y1681" s="133"/>
      <c r="Z1681" s="133"/>
      <c r="AA1681" s="133"/>
      <c r="AB1681" s="133"/>
      <c r="AC1681" s="133"/>
      <c r="AD1681" s="133"/>
      <c r="AE1681" s="133"/>
      <c r="AF1681" s="133"/>
      <c r="AG1681" s="133"/>
      <c r="AH1681" s="133"/>
      <c r="AI1681" s="133"/>
      <c r="AJ1681" s="133"/>
      <c r="AK1681" s="133"/>
      <c r="AL1681" s="133"/>
      <c r="AM1681" s="133"/>
      <c r="AN1681" s="133"/>
      <c r="AO1681" s="133"/>
      <c r="AP1681" s="133"/>
      <c r="AQ1681" s="133"/>
      <c r="AR1681" s="133"/>
      <c r="AS1681" s="133"/>
    </row>
    <row r="1682" spans="1:45" s="48" customFormat="1">
      <c r="A1682" s="42" t="s">
        <v>5259</v>
      </c>
      <c r="B1682" s="43" t="s">
        <v>5260</v>
      </c>
      <c r="C1682" s="44">
        <v>24</v>
      </c>
      <c r="D1682" s="47" t="s">
        <v>5261</v>
      </c>
      <c r="E1682" s="127">
        <v>1209</v>
      </c>
      <c r="F1682" s="28">
        <v>969</v>
      </c>
      <c r="G1682" s="133"/>
      <c r="H1682" s="133"/>
      <c r="I1682" s="133"/>
      <c r="J1682" s="133"/>
      <c r="K1682" s="133"/>
      <c r="L1682" s="133"/>
      <c r="M1682" s="133"/>
      <c r="N1682" s="133"/>
      <c r="O1682" s="133"/>
      <c r="P1682" s="133"/>
      <c r="Q1682" s="133"/>
      <c r="R1682" s="133"/>
      <c r="S1682" s="133"/>
      <c r="T1682" s="133"/>
      <c r="U1682" s="133"/>
      <c r="V1682" s="133"/>
      <c r="W1682" s="133"/>
      <c r="X1682" s="133"/>
      <c r="Y1682" s="133"/>
      <c r="Z1682" s="133"/>
      <c r="AA1682" s="133"/>
      <c r="AB1682" s="133"/>
      <c r="AC1682" s="133"/>
      <c r="AD1682" s="133"/>
      <c r="AE1682" s="133"/>
      <c r="AF1682" s="133"/>
      <c r="AG1682" s="133"/>
      <c r="AH1682" s="133"/>
      <c r="AI1682" s="133"/>
      <c r="AJ1682" s="133"/>
      <c r="AK1682" s="133"/>
      <c r="AL1682" s="133"/>
      <c r="AM1682" s="133"/>
      <c r="AN1682" s="133"/>
      <c r="AO1682" s="133"/>
      <c r="AP1682" s="133"/>
      <c r="AQ1682" s="133"/>
      <c r="AR1682" s="133"/>
      <c r="AS1682" s="133"/>
    </row>
    <row r="1683" spans="1:45" s="48" customFormat="1">
      <c r="A1683" s="42" t="s">
        <v>5262</v>
      </c>
      <c r="B1683" s="43" t="s">
        <v>5263</v>
      </c>
      <c r="C1683" s="44">
        <v>24</v>
      </c>
      <c r="D1683" s="47" t="s">
        <v>5264</v>
      </c>
      <c r="E1683" s="127">
        <v>1209</v>
      </c>
      <c r="F1683" s="28">
        <v>969</v>
      </c>
      <c r="G1683" s="133"/>
      <c r="H1683" s="133"/>
      <c r="I1683" s="133"/>
      <c r="J1683" s="133"/>
      <c r="K1683" s="133"/>
      <c r="L1683" s="133"/>
      <c r="M1683" s="133"/>
      <c r="N1683" s="133"/>
      <c r="O1683" s="133"/>
      <c r="P1683" s="133"/>
      <c r="Q1683" s="133"/>
      <c r="R1683" s="133"/>
      <c r="S1683" s="133"/>
      <c r="T1683" s="133"/>
      <c r="U1683" s="133"/>
      <c r="V1683" s="133"/>
      <c r="W1683" s="133"/>
      <c r="X1683" s="133"/>
      <c r="Y1683" s="133"/>
      <c r="Z1683" s="133"/>
      <c r="AA1683" s="133"/>
      <c r="AB1683" s="133"/>
      <c r="AC1683" s="133"/>
      <c r="AD1683" s="133"/>
      <c r="AE1683" s="133"/>
      <c r="AF1683" s="133"/>
      <c r="AG1683" s="133"/>
      <c r="AH1683" s="133"/>
      <c r="AI1683" s="133"/>
      <c r="AJ1683" s="133"/>
      <c r="AK1683" s="133"/>
      <c r="AL1683" s="133"/>
      <c r="AM1683" s="133"/>
      <c r="AN1683" s="133"/>
      <c r="AO1683" s="133"/>
      <c r="AP1683" s="133"/>
      <c r="AQ1683" s="133"/>
      <c r="AR1683" s="133"/>
      <c r="AS1683" s="133"/>
    </row>
    <row r="1684" spans="1:45" s="46" customFormat="1" ht="12.75" customHeight="1">
      <c r="A1684" s="42" t="s">
        <v>5265</v>
      </c>
      <c r="B1684" s="43" t="s">
        <v>5266</v>
      </c>
      <c r="C1684" s="44">
        <v>6</v>
      </c>
      <c r="D1684" s="41" t="s">
        <v>5267</v>
      </c>
      <c r="E1684" s="127">
        <v>309</v>
      </c>
      <c r="F1684" s="28">
        <v>249</v>
      </c>
      <c r="G1684" s="131"/>
      <c r="H1684" s="131"/>
      <c r="I1684" s="131"/>
      <c r="J1684" s="131"/>
      <c r="K1684" s="131"/>
      <c r="L1684" s="131"/>
      <c r="M1684" s="131"/>
      <c r="N1684" s="131"/>
      <c r="O1684" s="131"/>
      <c r="P1684" s="131"/>
      <c r="Q1684" s="131"/>
      <c r="R1684" s="131"/>
      <c r="S1684" s="131"/>
      <c r="T1684" s="131"/>
      <c r="U1684" s="131"/>
      <c r="V1684" s="131"/>
      <c r="W1684" s="131"/>
      <c r="X1684" s="131"/>
      <c r="Y1684" s="131"/>
      <c r="Z1684" s="131"/>
      <c r="AA1684" s="131"/>
      <c r="AB1684" s="131"/>
      <c r="AC1684" s="131"/>
      <c r="AD1684" s="131"/>
      <c r="AE1684" s="131"/>
      <c r="AF1684" s="131"/>
      <c r="AG1684" s="131"/>
      <c r="AH1684" s="131"/>
      <c r="AI1684" s="131"/>
      <c r="AJ1684" s="131"/>
      <c r="AK1684" s="131"/>
      <c r="AL1684" s="131"/>
      <c r="AM1684" s="131"/>
      <c r="AN1684" s="131"/>
      <c r="AO1684" s="131"/>
      <c r="AP1684" s="131"/>
      <c r="AQ1684" s="131"/>
      <c r="AR1684" s="131"/>
      <c r="AS1684" s="131"/>
    </row>
    <row r="1685" spans="1:45" s="48" customFormat="1">
      <c r="A1685" s="42" t="s">
        <v>5268</v>
      </c>
      <c r="B1685" s="43" t="s">
        <v>5269</v>
      </c>
      <c r="C1685" s="44">
        <v>6</v>
      </c>
      <c r="D1685" s="86" t="s">
        <v>5270</v>
      </c>
      <c r="E1685" s="127">
        <v>509</v>
      </c>
      <c r="F1685" s="28">
        <v>409</v>
      </c>
      <c r="G1685" s="133"/>
      <c r="H1685" s="133"/>
      <c r="I1685" s="133"/>
      <c r="J1685" s="133"/>
      <c r="K1685" s="133"/>
      <c r="L1685" s="133"/>
      <c r="M1685" s="133"/>
      <c r="N1685" s="133"/>
      <c r="O1685" s="133"/>
      <c r="P1685" s="133"/>
      <c r="Q1685" s="133"/>
      <c r="R1685" s="133"/>
      <c r="S1685" s="133"/>
      <c r="T1685" s="133"/>
      <c r="U1685" s="133"/>
      <c r="V1685" s="133"/>
      <c r="W1685" s="133"/>
      <c r="X1685" s="133"/>
      <c r="Y1685" s="133"/>
      <c r="Z1685" s="133"/>
      <c r="AA1685" s="133"/>
      <c r="AB1685" s="133"/>
      <c r="AC1685" s="133"/>
      <c r="AD1685" s="133"/>
      <c r="AE1685" s="133"/>
      <c r="AF1685" s="133"/>
      <c r="AG1685" s="133"/>
      <c r="AH1685" s="133"/>
      <c r="AI1685" s="133"/>
      <c r="AJ1685" s="133"/>
      <c r="AK1685" s="133"/>
      <c r="AL1685" s="133"/>
      <c r="AM1685" s="133"/>
      <c r="AN1685" s="133"/>
      <c r="AO1685" s="133"/>
      <c r="AP1685" s="133"/>
      <c r="AQ1685" s="133"/>
      <c r="AR1685" s="133"/>
      <c r="AS1685" s="133"/>
    </row>
    <row r="1686" spans="1:45" s="48" customFormat="1">
      <c r="A1686" s="42" t="s">
        <v>5271</v>
      </c>
      <c r="B1686" s="43" t="s">
        <v>5272</v>
      </c>
      <c r="C1686" s="44">
        <v>6</v>
      </c>
      <c r="D1686" s="86" t="s">
        <v>5273</v>
      </c>
      <c r="E1686" s="127">
        <v>509</v>
      </c>
      <c r="F1686" s="28">
        <v>409</v>
      </c>
      <c r="G1686" s="133"/>
      <c r="H1686" s="133"/>
      <c r="I1686" s="133"/>
      <c r="J1686" s="133"/>
      <c r="K1686" s="133"/>
      <c r="L1686" s="133"/>
      <c r="M1686" s="133"/>
      <c r="N1686" s="133"/>
      <c r="O1686" s="133"/>
      <c r="P1686" s="133"/>
      <c r="Q1686" s="133"/>
      <c r="R1686" s="133"/>
      <c r="S1686" s="133"/>
      <c r="T1686" s="133"/>
      <c r="U1686" s="133"/>
      <c r="V1686" s="133"/>
      <c r="W1686" s="133"/>
      <c r="X1686" s="133"/>
      <c r="Y1686" s="133"/>
      <c r="Z1686" s="133"/>
      <c r="AA1686" s="133"/>
      <c r="AB1686" s="133"/>
      <c r="AC1686" s="133"/>
      <c r="AD1686" s="133"/>
      <c r="AE1686" s="133"/>
      <c r="AF1686" s="133"/>
      <c r="AG1686" s="133"/>
      <c r="AH1686" s="133"/>
      <c r="AI1686" s="133"/>
      <c r="AJ1686" s="133"/>
      <c r="AK1686" s="133"/>
      <c r="AL1686" s="133"/>
      <c r="AM1686" s="133"/>
      <c r="AN1686" s="133"/>
      <c r="AO1686" s="133"/>
      <c r="AP1686" s="133"/>
      <c r="AQ1686" s="133"/>
      <c r="AR1686" s="133"/>
      <c r="AS1686" s="133"/>
    </row>
    <row r="1687" spans="1:45" s="48" customFormat="1">
      <c r="A1687" s="42" t="s">
        <v>5274</v>
      </c>
      <c r="B1687" s="43" t="s">
        <v>5275</v>
      </c>
      <c r="C1687" s="44">
        <v>6</v>
      </c>
      <c r="D1687" s="86" t="s">
        <v>5276</v>
      </c>
      <c r="E1687" s="127">
        <v>509</v>
      </c>
      <c r="F1687" s="28">
        <v>409</v>
      </c>
      <c r="G1687" s="133"/>
      <c r="H1687" s="133"/>
      <c r="I1687" s="133"/>
      <c r="J1687" s="133"/>
      <c r="K1687" s="133"/>
      <c r="L1687" s="133"/>
      <c r="M1687" s="133"/>
      <c r="N1687" s="133"/>
      <c r="O1687" s="133"/>
      <c r="P1687" s="133"/>
      <c r="Q1687" s="133"/>
      <c r="R1687" s="133"/>
      <c r="S1687" s="133"/>
      <c r="T1687" s="133"/>
      <c r="U1687" s="133"/>
      <c r="V1687" s="133"/>
      <c r="W1687" s="133"/>
      <c r="X1687" s="133"/>
      <c r="Y1687" s="133"/>
      <c r="Z1687" s="133"/>
      <c r="AA1687" s="133"/>
      <c r="AB1687" s="133"/>
      <c r="AC1687" s="133"/>
      <c r="AD1687" s="133"/>
      <c r="AE1687" s="133"/>
      <c r="AF1687" s="133"/>
      <c r="AG1687" s="133"/>
      <c r="AH1687" s="133"/>
      <c r="AI1687" s="133"/>
      <c r="AJ1687" s="133"/>
      <c r="AK1687" s="133"/>
      <c r="AL1687" s="133"/>
      <c r="AM1687" s="133"/>
      <c r="AN1687" s="133"/>
      <c r="AO1687" s="133"/>
      <c r="AP1687" s="133"/>
      <c r="AQ1687" s="133"/>
      <c r="AR1687" s="133"/>
      <c r="AS1687" s="133"/>
    </row>
    <row r="1688" spans="1:45" s="48" customFormat="1">
      <c r="A1688" s="42" t="s">
        <v>5277</v>
      </c>
      <c r="B1688" s="43" t="s">
        <v>5278</v>
      </c>
      <c r="C1688" s="44">
        <v>6</v>
      </c>
      <c r="D1688" s="86" t="s">
        <v>5279</v>
      </c>
      <c r="E1688" s="127">
        <v>509</v>
      </c>
      <c r="F1688" s="28">
        <v>409</v>
      </c>
      <c r="G1688" s="133"/>
      <c r="H1688" s="133"/>
      <c r="I1688" s="133"/>
      <c r="J1688" s="133"/>
      <c r="K1688" s="133"/>
      <c r="L1688" s="133"/>
      <c r="M1688" s="133"/>
      <c r="N1688" s="133"/>
      <c r="O1688" s="133"/>
      <c r="P1688" s="133"/>
      <c r="Q1688" s="133"/>
      <c r="R1688" s="133"/>
      <c r="S1688" s="133"/>
      <c r="T1688" s="133"/>
      <c r="U1688" s="133"/>
      <c r="V1688" s="133"/>
      <c r="W1688" s="133"/>
      <c r="X1688" s="133"/>
      <c r="Y1688" s="133"/>
      <c r="Z1688" s="133"/>
      <c r="AA1688" s="133"/>
      <c r="AB1688" s="133"/>
      <c r="AC1688" s="133"/>
      <c r="AD1688" s="133"/>
      <c r="AE1688" s="133"/>
      <c r="AF1688" s="133"/>
      <c r="AG1688" s="133"/>
      <c r="AH1688" s="133"/>
      <c r="AI1688" s="133"/>
      <c r="AJ1688" s="133"/>
      <c r="AK1688" s="133"/>
      <c r="AL1688" s="133"/>
      <c r="AM1688" s="133"/>
      <c r="AN1688" s="133"/>
      <c r="AO1688" s="133"/>
      <c r="AP1688" s="133"/>
      <c r="AQ1688" s="133"/>
      <c r="AR1688" s="133"/>
      <c r="AS1688" s="133"/>
    </row>
    <row r="1689" spans="1:45" s="48" customFormat="1">
      <c r="A1689" s="42" t="s">
        <v>5280</v>
      </c>
      <c r="B1689" s="43" t="s">
        <v>5281</v>
      </c>
      <c r="C1689" s="44">
        <v>6</v>
      </c>
      <c r="D1689" s="47" t="s">
        <v>5282</v>
      </c>
      <c r="E1689" s="127">
        <v>509</v>
      </c>
      <c r="F1689" s="28">
        <v>409</v>
      </c>
      <c r="G1689" s="133"/>
      <c r="H1689" s="133"/>
      <c r="I1689" s="133"/>
      <c r="J1689" s="133"/>
      <c r="K1689" s="133"/>
      <c r="L1689" s="133"/>
      <c r="M1689" s="133"/>
      <c r="N1689" s="133"/>
      <c r="O1689" s="133"/>
      <c r="P1689" s="133"/>
      <c r="Q1689" s="133"/>
      <c r="R1689" s="133"/>
      <c r="S1689" s="133"/>
      <c r="T1689" s="133"/>
      <c r="U1689" s="133"/>
      <c r="V1689" s="133"/>
      <c r="W1689" s="133"/>
      <c r="X1689" s="133"/>
      <c r="Y1689" s="133"/>
      <c r="Z1689" s="133"/>
      <c r="AA1689" s="133"/>
      <c r="AB1689" s="133"/>
      <c r="AC1689" s="133"/>
      <c r="AD1689" s="133"/>
      <c r="AE1689" s="133"/>
      <c r="AF1689" s="133"/>
      <c r="AG1689" s="133"/>
      <c r="AH1689" s="133"/>
      <c r="AI1689" s="133"/>
      <c r="AJ1689" s="133"/>
      <c r="AK1689" s="133"/>
      <c r="AL1689" s="133"/>
      <c r="AM1689" s="133"/>
      <c r="AN1689" s="133"/>
      <c r="AO1689" s="133"/>
      <c r="AP1689" s="133"/>
      <c r="AQ1689" s="133"/>
      <c r="AR1689" s="133"/>
      <c r="AS1689" s="133"/>
    </row>
    <row r="1690" spans="1:45" s="48" customFormat="1">
      <c r="A1690" s="42" t="s">
        <v>5283</v>
      </c>
      <c r="B1690" s="43" t="s">
        <v>5284</v>
      </c>
      <c r="C1690" s="44">
        <v>6</v>
      </c>
      <c r="D1690" s="47" t="s">
        <v>5285</v>
      </c>
      <c r="E1690" s="127">
        <v>509</v>
      </c>
      <c r="F1690" s="28">
        <v>409</v>
      </c>
      <c r="G1690" s="133"/>
      <c r="H1690" s="133"/>
      <c r="I1690" s="133"/>
      <c r="J1690" s="133"/>
      <c r="K1690" s="133"/>
      <c r="L1690" s="133"/>
      <c r="M1690" s="133"/>
      <c r="N1690" s="133"/>
      <c r="O1690" s="133"/>
      <c r="P1690" s="133"/>
      <c r="Q1690" s="133"/>
      <c r="R1690" s="133"/>
      <c r="S1690" s="133"/>
      <c r="T1690" s="133"/>
      <c r="U1690" s="133"/>
      <c r="V1690" s="133"/>
      <c r="W1690" s="133"/>
      <c r="X1690" s="133"/>
      <c r="Y1690" s="133"/>
      <c r="Z1690" s="133"/>
      <c r="AA1690" s="133"/>
      <c r="AB1690" s="133"/>
      <c r="AC1690" s="133"/>
      <c r="AD1690" s="133"/>
      <c r="AE1690" s="133"/>
      <c r="AF1690" s="133"/>
      <c r="AG1690" s="133"/>
      <c r="AH1690" s="133"/>
      <c r="AI1690" s="133"/>
      <c r="AJ1690" s="133"/>
      <c r="AK1690" s="133"/>
      <c r="AL1690" s="133"/>
      <c r="AM1690" s="133"/>
      <c r="AN1690" s="133"/>
      <c r="AO1690" s="133"/>
      <c r="AP1690" s="133"/>
      <c r="AQ1690" s="133"/>
      <c r="AR1690" s="133"/>
      <c r="AS1690" s="133"/>
    </row>
    <row r="1691" spans="1:45" s="48" customFormat="1">
      <c r="A1691" s="42" t="s">
        <v>5286</v>
      </c>
      <c r="B1691" s="43" t="s">
        <v>5287</v>
      </c>
      <c r="C1691" s="44">
        <v>6</v>
      </c>
      <c r="D1691" s="47" t="s">
        <v>5288</v>
      </c>
      <c r="E1691" s="127">
        <v>509</v>
      </c>
      <c r="F1691" s="28">
        <v>409</v>
      </c>
      <c r="G1691" s="133"/>
      <c r="H1691" s="133"/>
      <c r="I1691" s="133"/>
      <c r="J1691" s="133"/>
      <c r="K1691" s="133"/>
      <c r="L1691" s="133"/>
      <c r="M1691" s="133"/>
      <c r="N1691" s="133"/>
      <c r="O1691" s="133"/>
      <c r="P1691" s="133"/>
      <c r="Q1691" s="133"/>
      <c r="R1691" s="133"/>
      <c r="S1691" s="133"/>
      <c r="T1691" s="133"/>
      <c r="U1691" s="133"/>
      <c r="V1691" s="133"/>
      <c r="W1691" s="133"/>
      <c r="X1691" s="133"/>
      <c r="Y1691" s="133"/>
      <c r="Z1691" s="133"/>
      <c r="AA1691" s="133"/>
      <c r="AB1691" s="133"/>
      <c r="AC1691" s="133"/>
      <c r="AD1691" s="133"/>
      <c r="AE1691" s="133"/>
      <c r="AF1691" s="133"/>
      <c r="AG1691" s="133"/>
      <c r="AH1691" s="133"/>
      <c r="AI1691" s="133"/>
      <c r="AJ1691" s="133"/>
      <c r="AK1691" s="133"/>
      <c r="AL1691" s="133"/>
      <c r="AM1691" s="133"/>
      <c r="AN1691" s="133"/>
      <c r="AO1691" s="133"/>
      <c r="AP1691" s="133"/>
      <c r="AQ1691" s="133"/>
      <c r="AR1691" s="133"/>
      <c r="AS1691" s="133"/>
    </row>
    <row r="1692" spans="1:45" s="48" customFormat="1">
      <c r="A1692" s="42" t="s">
        <v>5289</v>
      </c>
      <c r="B1692" s="43" t="s">
        <v>5290</v>
      </c>
      <c r="C1692" s="44">
        <v>6</v>
      </c>
      <c r="D1692" s="47" t="s">
        <v>5291</v>
      </c>
      <c r="E1692" s="127">
        <v>509</v>
      </c>
      <c r="F1692" s="28">
        <v>409</v>
      </c>
      <c r="G1692" s="133"/>
      <c r="H1692" s="133"/>
      <c r="I1692" s="133"/>
      <c r="J1692" s="133"/>
      <c r="K1692" s="133"/>
      <c r="L1692" s="133"/>
      <c r="M1692" s="133"/>
      <c r="N1692" s="133"/>
      <c r="O1692" s="133"/>
      <c r="P1692" s="133"/>
      <c r="Q1692" s="133"/>
      <c r="R1692" s="133"/>
      <c r="S1692" s="133"/>
      <c r="T1692" s="133"/>
      <c r="U1692" s="133"/>
      <c r="V1692" s="133"/>
      <c r="W1692" s="133"/>
      <c r="X1692" s="133"/>
      <c r="Y1692" s="133"/>
      <c r="Z1692" s="133"/>
      <c r="AA1692" s="133"/>
      <c r="AB1692" s="133"/>
      <c r="AC1692" s="133"/>
      <c r="AD1692" s="133"/>
      <c r="AE1692" s="133"/>
      <c r="AF1692" s="133"/>
      <c r="AG1692" s="133"/>
      <c r="AH1692" s="133"/>
      <c r="AI1692" s="133"/>
      <c r="AJ1692" s="133"/>
      <c r="AK1692" s="133"/>
      <c r="AL1692" s="133"/>
      <c r="AM1692" s="133"/>
      <c r="AN1692" s="133"/>
      <c r="AO1692" s="133"/>
      <c r="AP1692" s="133"/>
      <c r="AQ1692" s="133"/>
      <c r="AR1692" s="133"/>
      <c r="AS1692" s="133"/>
    </row>
    <row r="1693" spans="1:45" s="48" customFormat="1">
      <c r="A1693" s="42" t="s">
        <v>5292</v>
      </c>
      <c r="B1693" s="43" t="s">
        <v>5293</v>
      </c>
      <c r="C1693" s="44">
        <v>6</v>
      </c>
      <c r="D1693" s="47" t="s">
        <v>5294</v>
      </c>
      <c r="E1693" s="127">
        <v>509</v>
      </c>
      <c r="F1693" s="28">
        <v>409</v>
      </c>
      <c r="G1693" s="133"/>
      <c r="H1693" s="133"/>
      <c r="I1693" s="133"/>
      <c r="J1693" s="133"/>
      <c r="K1693" s="133"/>
      <c r="L1693" s="133"/>
      <c r="M1693" s="133"/>
      <c r="N1693" s="133"/>
      <c r="O1693" s="133"/>
      <c r="P1693" s="133"/>
      <c r="Q1693" s="133"/>
      <c r="R1693" s="133"/>
      <c r="S1693" s="133"/>
      <c r="T1693" s="133"/>
      <c r="U1693" s="133"/>
      <c r="V1693" s="133"/>
      <c r="W1693" s="133"/>
      <c r="X1693" s="133"/>
      <c r="Y1693" s="133"/>
      <c r="Z1693" s="133"/>
      <c r="AA1693" s="133"/>
      <c r="AB1693" s="133"/>
      <c r="AC1693" s="133"/>
      <c r="AD1693" s="133"/>
      <c r="AE1693" s="133"/>
      <c r="AF1693" s="133"/>
      <c r="AG1693" s="133"/>
      <c r="AH1693" s="133"/>
      <c r="AI1693" s="133"/>
      <c r="AJ1693" s="133"/>
      <c r="AK1693" s="133"/>
      <c r="AL1693" s="133"/>
      <c r="AM1693" s="133"/>
      <c r="AN1693" s="133"/>
      <c r="AO1693" s="133"/>
      <c r="AP1693" s="133"/>
      <c r="AQ1693" s="133"/>
      <c r="AR1693" s="133"/>
      <c r="AS1693" s="133"/>
    </row>
    <row r="1694" spans="1:45" s="48" customFormat="1">
      <c r="A1694" s="42" t="s">
        <v>5295</v>
      </c>
      <c r="B1694" s="43" t="s">
        <v>5296</v>
      </c>
      <c r="C1694" s="44">
        <v>6</v>
      </c>
      <c r="D1694" s="47" t="s">
        <v>5297</v>
      </c>
      <c r="E1694" s="127">
        <v>509</v>
      </c>
      <c r="F1694" s="28">
        <v>409</v>
      </c>
      <c r="G1694" s="133"/>
      <c r="H1694" s="133"/>
      <c r="I1694" s="133"/>
      <c r="J1694" s="133"/>
      <c r="K1694" s="133"/>
      <c r="L1694" s="133"/>
      <c r="M1694" s="133"/>
      <c r="N1694" s="133"/>
      <c r="O1694" s="133"/>
      <c r="P1694" s="133"/>
      <c r="Q1694" s="133"/>
      <c r="R1694" s="133"/>
      <c r="S1694" s="133"/>
      <c r="T1694" s="133"/>
      <c r="U1694" s="133"/>
      <c r="V1694" s="133"/>
      <c r="W1694" s="133"/>
      <c r="X1694" s="133"/>
      <c r="Y1694" s="133"/>
      <c r="Z1694" s="133"/>
      <c r="AA1694" s="133"/>
      <c r="AB1694" s="133"/>
      <c r="AC1694" s="133"/>
      <c r="AD1694" s="133"/>
      <c r="AE1694" s="133"/>
      <c r="AF1694" s="133"/>
      <c r="AG1694" s="133"/>
      <c r="AH1694" s="133"/>
      <c r="AI1694" s="133"/>
      <c r="AJ1694" s="133"/>
      <c r="AK1694" s="133"/>
      <c r="AL1694" s="133"/>
      <c r="AM1694" s="133"/>
      <c r="AN1694" s="133"/>
      <c r="AO1694" s="133"/>
      <c r="AP1694" s="133"/>
      <c r="AQ1694" s="133"/>
      <c r="AR1694" s="133"/>
      <c r="AS1694" s="133"/>
    </row>
    <row r="1695" spans="1:45" s="48" customFormat="1">
      <c r="A1695" s="42" t="s">
        <v>5298</v>
      </c>
      <c r="B1695" s="43" t="s">
        <v>5299</v>
      </c>
      <c r="C1695" s="44">
        <v>6</v>
      </c>
      <c r="D1695" s="47" t="s">
        <v>5300</v>
      </c>
      <c r="E1695" s="127">
        <v>509</v>
      </c>
      <c r="F1695" s="28">
        <v>409</v>
      </c>
      <c r="G1695" s="133"/>
      <c r="H1695" s="133"/>
      <c r="I1695" s="133"/>
      <c r="J1695" s="133"/>
      <c r="K1695" s="133"/>
      <c r="L1695" s="133"/>
      <c r="M1695" s="133"/>
      <c r="N1695" s="133"/>
      <c r="O1695" s="133"/>
      <c r="P1695" s="133"/>
      <c r="Q1695" s="133"/>
      <c r="R1695" s="133"/>
      <c r="S1695" s="133"/>
      <c r="T1695" s="133"/>
      <c r="U1695" s="133"/>
      <c r="V1695" s="133"/>
      <c r="W1695" s="133"/>
      <c r="X1695" s="133"/>
      <c r="Y1695" s="133"/>
      <c r="Z1695" s="133"/>
      <c r="AA1695" s="133"/>
      <c r="AB1695" s="133"/>
      <c r="AC1695" s="133"/>
      <c r="AD1695" s="133"/>
      <c r="AE1695" s="133"/>
      <c r="AF1695" s="133"/>
      <c r="AG1695" s="133"/>
      <c r="AH1695" s="133"/>
      <c r="AI1695" s="133"/>
      <c r="AJ1695" s="133"/>
      <c r="AK1695" s="133"/>
      <c r="AL1695" s="133"/>
      <c r="AM1695" s="133"/>
      <c r="AN1695" s="133"/>
      <c r="AO1695" s="133"/>
      <c r="AP1695" s="133"/>
      <c r="AQ1695" s="133"/>
      <c r="AR1695" s="133"/>
      <c r="AS1695" s="133"/>
    </row>
    <row r="1696" spans="1:45" s="48" customFormat="1">
      <c r="A1696" s="42" t="s">
        <v>5301</v>
      </c>
      <c r="B1696" s="43" t="s">
        <v>5302</v>
      </c>
      <c r="C1696" s="44">
        <v>6</v>
      </c>
      <c r="D1696" s="47" t="s">
        <v>5303</v>
      </c>
      <c r="E1696" s="127">
        <v>509</v>
      </c>
      <c r="F1696" s="28">
        <v>409</v>
      </c>
      <c r="G1696" s="133"/>
      <c r="H1696" s="133"/>
      <c r="I1696" s="133"/>
      <c r="J1696" s="133"/>
      <c r="K1696" s="133"/>
      <c r="L1696" s="133"/>
      <c r="M1696" s="133"/>
      <c r="N1696" s="133"/>
      <c r="O1696" s="133"/>
      <c r="P1696" s="133"/>
      <c r="Q1696" s="133"/>
      <c r="R1696" s="133"/>
      <c r="S1696" s="133"/>
      <c r="T1696" s="133"/>
      <c r="U1696" s="133"/>
      <c r="V1696" s="133"/>
      <c r="W1696" s="133"/>
      <c r="X1696" s="133"/>
      <c r="Y1696" s="133"/>
      <c r="Z1696" s="133"/>
      <c r="AA1696" s="133"/>
      <c r="AB1696" s="133"/>
      <c r="AC1696" s="133"/>
      <c r="AD1696" s="133"/>
      <c r="AE1696" s="133"/>
      <c r="AF1696" s="133"/>
      <c r="AG1696" s="133"/>
      <c r="AH1696" s="133"/>
      <c r="AI1696" s="133"/>
      <c r="AJ1696" s="133"/>
      <c r="AK1696" s="133"/>
      <c r="AL1696" s="133"/>
      <c r="AM1696" s="133"/>
      <c r="AN1696" s="133"/>
      <c r="AO1696" s="133"/>
      <c r="AP1696" s="133"/>
      <c r="AQ1696" s="133"/>
      <c r="AR1696" s="133"/>
      <c r="AS1696" s="133"/>
    </row>
    <row r="1697" spans="1:45" s="48" customFormat="1">
      <c r="A1697" s="42" t="s">
        <v>5304</v>
      </c>
      <c r="B1697" s="43" t="s">
        <v>5305</v>
      </c>
      <c r="C1697" s="44">
        <v>6</v>
      </c>
      <c r="D1697" s="47" t="s">
        <v>5306</v>
      </c>
      <c r="E1697" s="127">
        <v>509</v>
      </c>
      <c r="F1697" s="28">
        <v>409</v>
      </c>
      <c r="G1697" s="133"/>
      <c r="H1697" s="133"/>
      <c r="I1697" s="133"/>
      <c r="J1697" s="133"/>
      <c r="K1697" s="133"/>
      <c r="L1697" s="133"/>
      <c r="M1697" s="133"/>
      <c r="N1697" s="133"/>
      <c r="O1697" s="133"/>
      <c r="P1697" s="133"/>
      <c r="Q1697" s="133"/>
      <c r="R1697" s="133"/>
      <c r="S1697" s="133"/>
      <c r="T1697" s="133"/>
      <c r="U1697" s="133"/>
      <c r="V1697" s="133"/>
      <c r="W1697" s="133"/>
      <c r="X1697" s="133"/>
      <c r="Y1697" s="133"/>
      <c r="Z1697" s="133"/>
      <c r="AA1697" s="133"/>
      <c r="AB1697" s="133"/>
      <c r="AC1697" s="133"/>
      <c r="AD1697" s="133"/>
      <c r="AE1697" s="133"/>
      <c r="AF1697" s="133"/>
      <c r="AG1697" s="133"/>
      <c r="AH1697" s="133"/>
      <c r="AI1697" s="133"/>
      <c r="AJ1697" s="133"/>
      <c r="AK1697" s="133"/>
      <c r="AL1697" s="133"/>
      <c r="AM1697" s="133"/>
      <c r="AN1697" s="133"/>
      <c r="AO1697" s="133"/>
      <c r="AP1697" s="133"/>
      <c r="AQ1697" s="133"/>
      <c r="AR1697" s="133"/>
      <c r="AS1697" s="133"/>
    </row>
    <row r="1698" spans="1:45" s="48" customFormat="1">
      <c r="A1698" s="42" t="s">
        <v>5307</v>
      </c>
      <c r="B1698" s="43" t="s">
        <v>5308</v>
      </c>
      <c r="C1698" s="44">
        <v>6</v>
      </c>
      <c r="D1698" s="47" t="s">
        <v>5309</v>
      </c>
      <c r="E1698" s="127">
        <v>509</v>
      </c>
      <c r="F1698" s="28">
        <v>409</v>
      </c>
      <c r="G1698" s="133"/>
      <c r="H1698" s="133"/>
      <c r="I1698" s="133"/>
      <c r="J1698" s="133"/>
      <c r="K1698" s="133"/>
      <c r="L1698" s="133"/>
      <c r="M1698" s="133"/>
      <c r="N1698" s="133"/>
      <c r="O1698" s="133"/>
      <c r="P1698" s="133"/>
      <c r="Q1698" s="133"/>
      <c r="R1698" s="133"/>
      <c r="S1698" s="133"/>
      <c r="T1698" s="133"/>
      <c r="U1698" s="133"/>
      <c r="V1698" s="133"/>
      <c r="W1698" s="133"/>
      <c r="X1698" s="133"/>
      <c r="Y1698" s="133"/>
      <c r="Z1698" s="133"/>
      <c r="AA1698" s="133"/>
      <c r="AB1698" s="133"/>
      <c r="AC1698" s="133"/>
      <c r="AD1698" s="133"/>
      <c r="AE1698" s="133"/>
      <c r="AF1698" s="133"/>
      <c r="AG1698" s="133"/>
      <c r="AH1698" s="133"/>
      <c r="AI1698" s="133"/>
      <c r="AJ1698" s="133"/>
      <c r="AK1698" s="133"/>
      <c r="AL1698" s="133"/>
      <c r="AM1698" s="133"/>
      <c r="AN1698" s="133"/>
      <c r="AO1698" s="133"/>
      <c r="AP1698" s="133"/>
      <c r="AQ1698" s="133"/>
      <c r="AR1698" s="133"/>
      <c r="AS1698" s="133"/>
    </row>
    <row r="1699" spans="1:45" s="48" customFormat="1">
      <c r="A1699" s="42" t="s">
        <v>5310</v>
      </c>
      <c r="B1699" s="43" t="s">
        <v>5311</v>
      </c>
      <c r="C1699" s="44">
        <v>6</v>
      </c>
      <c r="D1699" s="47" t="s">
        <v>5312</v>
      </c>
      <c r="E1699" s="127">
        <v>509</v>
      </c>
      <c r="F1699" s="28">
        <v>409</v>
      </c>
      <c r="G1699" s="133"/>
      <c r="H1699" s="133"/>
      <c r="I1699" s="133"/>
      <c r="J1699" s="133"/>
      <c r="K1699" s="133"/>
      <c r="L1699" s="133"/>
      <c r="M1699" s="133"/>
      <c r="N1699" s="133"/>
      <c r="O1699" s="133"/>
      <c r="P1699" s="133"/>
      <c r="Q1699" s="133"/>
      <c r="R1699" s="133"/>
      <c r="S1699" s="133"/>
      <c r="T1699" s="133"/>
      <c r="U1699" s="133"/>
      <c r="V1699" s="133"/>
      <c r="W1699" s="133"/>
      <c r="X1699" s="133"/>
      <c r="Y1699" s="133"/>
      <c r="Z1699" s="133"/>
      <c r="AA1699" s="133"/>
      <c r="AB1699" s="133"/>
      <c r="AC1699" s="133"/>
      <c r="AD1699" s="133"/>
      <c r="AE1699" s="133"/>
      <c r="AF1699" s="133"/>
      <c r="AG1699" s="133"/>
      <c r="AH1699" s="133"/>
      <c r="AI1699" s="133"/>
      <c r="AJ1699" s="133"/>
      <c r="AK1699" s="133"/>
      <c r="AL1699" s="133"/>
      <c r="AM1699" s="133"/>
      <c r="AN1699" s="133"/>
      <c r="AO1699" s="133"/>
      <c r="AP1699" s="133"/>
      <c r="AQ1699" s="133"/>
      <c r="AR1699" s="133"/>
      <c r="AS1699" s="133"/>
    </row>
    <row r="1700" spans="1:45" s="48" customFormat="1">
      <c r="A1700" s="42" t="s">
        <v>5313</v>
      </c>
      <c r="B1700" s="43" t="s">
        <v>5314</v>
      </c>
      <c r="C1700" s="44">
        <v>6</v>
      </c>
      <c r="D1700" s="47" t="s">
        <v>5315</v>
      </c>
      <c r="E1700" s="127">
        <v>509</v>
      </c>
      <c r="F1700" s="28">
        <v>409</v>
      </c>
      <c r="G1700" s="133"/>
      <c r="H1700" s="133"/>
      <c r="I1700" s="133"/>
      <c r="J1700" s="133"/>
      <c r="K1700" s="133"/>
      <c r="L1700" s="133"/>
      <c r="M1700" s="133"/>
      <c r="N1700" s="133"/>
      <c r="O1700" s="133"/>
      <c r="P1700" s="133"/>
      <c r="Q1700" s="133"/>
      <c r="R1700" s="133"/>
      <c r="S1700" s="133"/>
      <c r="T1700" s="133"/>
      <c r="U1700" s="133"/>
      <c r="V1700" s="133"/>
      <c r="W1700" s="133"/>
      <c r="X1700" s="133"/>
      <c r="Y1700" s="133"/>
      <c r="Z1700" s="133"/>
      <c r="AA1700" s="133"/>
      <c r="AB1700" s="133"/>
      <c r="AC1700" s="133"/>
      <c r="AD1700" s="133"/>
      <c r="AE1700" s="133"/>
      <c r="AF1700" s="133"/>
      <c r="AG1700" s="133"/>
      <c r="AH1700" s="133"/>
      <c r="AI1700" s="133"/>
      <c r="AJ1700" s="133"/>
      <c r="AK1700" s="133"/>
      <c r="AL1700" s="133"/>
      <c r="AM1700" s="133"/>
      <c r="AN1700" s="133"/>
      <c r="AO1700" s="133"/>
      <c r="AP1700" s="133"/>
      <c r="AQ1700" s="133"/>
      <c r="AR1700" s="133"/>
      <c r="AS1700" s="133"/>
    </row>
    <row r="1701" spans="1:45" s="48" customFormat="1">
      <c r="A1701" s="42" t="s">
        <v>5316</v>
      </c>
      <c r="B1701" s="43" t="s">
        <v>5317</v>
      </c>
      <c r="C1701" s="44">
        <v>6</v>
      </c>
      <c r="D1701" s="47" t="s">
        <v>5318</v>
      </c>
      <c r="E1701" s="127">
        <v>509</v>
      </c>
      <c r="F1701" s="28">
        <v>409</v>
      </c>
      <c r="G1701" s="133"/>
      <c r="H1701" s="133"/>
      <c r="I1701" s="133"/>
      <c r="J1701" s="133"/>
      <c r="K1701" s="133"/>
      <c r="L1701" s="133"/>
      <c r="M1701" s="133"/>
      <c r="N1701" s="133"/>
      <c r="O1701" s="133"/>
      <c r="P1701" s="133"/>
      <c r="Q1701" s="133"/>
      <c r="R1701" s="133"/>
      <c r="S1701" s="133"/>
      <c r="T1701" s="133"/>
      <c r="U1701" s="133"/>
      <c r="V1701" s="133"/>
      <c r="W1701" s="133"/>
      <c r="X1701" s="133"/>
      <c r="Y1701" s="133"/>
      <c r="Z1701" s="133"/>
      <c r="AA1701" s="133"/>
      <c r="AB1701" s="133"/>
      <c r="AC1701" s="133"/>
      <c r="AD1701" s="133"/>
      <c r="AE1701" s="133"/>
      <c r="AF1701" s="133"/>
      <c r="AG1701" s="133"/>
      <c r="AH1701" s="133"/>
      <c r="AI1701" s="133"/>
      <c r="AJ1701" s="133"/>
      <c r="AK1701" s="133"/>
      <c r="AL1701" s="133"/>
      <c r="AM1701" s="133"/>
      <c r="AN1701" s="133"/>
      <c r="AO1701" s="133"/>
      <c r="AP1701" s="133"/>
      <c r="AQ1701" s="133"/>
      <c r="AR1701" s="133"/>
      <c r="AS1701" s="133"/>
    </row>
    <row r="1702" spans="1:45" s="48" customFormat="1">
      <c r="A1702" s="42" t="s">
        <v>5319</v>
      </c>
      <c r="B1702" s="43" t="s">
        <v>5320</v>
      </c>
      <c r="C1702" s="44">
        <v>6</v>
      </c>
      <c r="D1702" s="47" t="s">
        <v>5321</v>
      </c>
      <c r="E1702" s="127">
        <v>509</v>
      </c>
      <c r="F1702" s="28">
        <v>409</v>
      </c>
      <c r="G1702" s="133"/>
      <c r="H1702" s="133"/>
      <c r="I1702" s="133"/>
      <c r="J1702" s="133"/>
      <c r="K1702" s="133"/>
      <c r="L1702" s="133"/>
      <c r="M1702" s="133"/>
      <c r="N1702" s="133"/>
      <c r="O1702" s="133"/>
      <c r="P1702" s="133"/>
      <c r="Q1702" s="133"/>
      <c r="R1702" s="133"/>
      <c r="S1702" s="133"/>
      <c r="T1702" s="133"/>
      <c r="U1702" s="133"/>
      <c r="V1702" s="133"/>
      <c r="W1702" s="133"/>
      <c r="X1702" s="133"/>
      <c r="Y1702" s="133"/>
      <c r="Z1702" s="133"/>
      <c r="AA1702" s="133"/>
      <c r="AB1702" s="133"/>
      <c r="AC1702" s="133"/>
      <c r="AD1702" s="133"/>
      <c r="AE1702" s="133"/>
      <c r="AF1702" s="133"/>
      <c r="AG1702" s="133"/>
      <c r="AH1702" s="133"/>
      <c r="AI1702" s="133"/>
      <c r="AJ1702" s="133"/>
      <c r="AK1702" s="133"/>
      <c r="AL1702" s="133"/>
      <c r="AM1702" s="133"/>
      <c r="AN1702" s="133"/>
      <c r="AO1702" s="133"/>
      <c r="AP1702" s="133"/>
      <c r="AQ1702" s="133"/>
      <c r="AR1702" s="133"/>
      <c r="AS1702" s="133"/>
    </row>
    <row r="1703" spans="1:45" s="46" customFormat="1" ht="12.75" customHeight="1">
      <c r="A1703" s="42" t="s">
        <v>5322</v>
      </c>
      <c r="B1703" s="43" t="s">
        <v>5323</v>
      </c>
      <c r="C1703" s="44">
        <v>8</v>
      </c>
      <c r="D1703" s="41" t="s">
        <v>5324</v>
      </c>
      <c r="E1703" s="127">
        <v>319</v>
      </c>
      <c r="F1703" s="28">
        <v>254</v>
      </c>
      <c r="G1703" s="131"/>
      <c r="H1703" s="131"/>
      <c r="I1703" s="131"/>
      <c r="J1703" s="131"/>
      <c r="K1703" s="131"/>
      <c r="L1703" s="131"/>
      <c r="M1703" s="131"/>
      <c r="N1703" s="131"/>
      <c r="O1703" s="131"/>
      <c r="P1703" s="131"/>
      <c r="Q1703" s="131"/>
      <c r="R1703" s="131"/>
      <c r="S1703" s="131"/>
      <c r="T1703" s="131"/>
      <c r="U1703" s="131"/>
      <c r="V1703" s="131"/>
      <c r="W1703" s="131"/>
      <c r="X1703" s="131"/>
      <c r="Y1703" s="131"/>
      <c r="Z1703" s="131"/>
      <c r="AA1703" s="131"/>
      <c r="AB1703" s="131"/>
      <c r="AC1703" s="131"/>
      <c r="AD1703" s="131"/>
      <c r="AE1703" s="131"/>
      <c r="AF1703" s="131"/>
      <c r="AG1703" s="131"/>
      <c r="AH1703" s="131"/>
      <c r="AI1703" s="131"/>
      <c r="AJ1703" s="131"/>
      <c r="AK1703" s="131"/>
      <c r="AL1703" s="131"/>
      <c r="AM1703" s="131"/>
      <c r="AN1703" s="131"/>
      <c r="AO1703" s="131"/>
      <c r="AP1703" s="131"/>
      <c r="AQ1703" s="131"/>
      <c r="AR1703" s="131"/>
      <c r="AS1703" s="131"/>
    </row>
    <row r="1704" spans="1:45" s="48" customFormat="1">
      <c r="A1704" s="42" t="s">
        <v>5325</v>
      </c>
      <c r="B1704" s="43" t="s">
        <v>5326</v>
      </c>
      <c r="C1704" s="44">
        <v>8</v>
      </c>
      <c r="D1704" s="86" t="s">
        <v>5327</v>
      </c>
      <c r="E1704" s="127">
        <v>569</v>
      </c>
      <c r="F1704" s="28">
        <v>454</v>
      </c>
      <c r="G1704" s="133"/>
      <c r="H1704" s="133"/>
      <c r="I1704" s="133"/>
      <c r="J1704" s="133"/>
      <c r="K1704" s="133"/>
      <c r="L1704" s="133"/>
      <c r="M1704" s="133"/>
      <c r="N1704" s="133"/>
      <c r="O1704" s="133"/>
      <c r="P1704" s="133"/>
      <c r="Q1704" s="133"/>
      <c r="R1704" s="133"/>
      <c r="S1704" s="133"/>
      <c r="T1704" s="133"/>
      <c r="U1704" s="133"/>
      <c r="V1704" s="133"/>
      <c r="W1704" s="133"/>
      <c r="X1704" s="133"/>
      <c r="Y1704" s="133"/>
      <c r="Z1704" s="133"/>
      <c r="AA1704" s="133"/>
      <c r="AB1704" s="133"/>
      <c r="AC1704" s="133"/>
      <c r="AD1704" s="133"/>
      <c r="AE1704" s="133"/>
      <c r="AF1704" s="133"/>
      <c r="AG1704" s="133"/>
      <c r="AH1704" s="133"/>
      <c r="AI1704" s="133"/>
      <c r="AJ1704" s="133"/>
      <c r="AK1704" s="133"/>
      <c r="AL1704" s="133"/>
      <c r="AM1704" s="133"/>
      <c r="AN1704" s="133"/>
      <c r="AO1704" s="133"/>
      <c r="AP1704" s="133"/>
      <c r="AQ1704" s="133"/>
      <c r="AR1704" s="133"/>
      <c r="AS1704" s="133"/>
    </row>
    <row r="1705" spans="1:45" s="48" customFormat="1">
      <c r="A1705" s="42" t="s">
        <v>5328</v>
      </c>
      <c r="B1705" s="43" t="s">
        <v>5329</v>
      </c>
      <c r="C1705" s="44">
        <v>8</v>
      </c>
      <c r="D1705" s="47" t="s">
        <v>5330</v>
      </c>
      <c r="E1705" s="127">
        <v>569</v>
      </c>
      <c r="F1705" s="28">
        <v>454</v>
      </c>
      <c r="G1705" s="133"/>
      <c r="H1705" s="133"/>
      <c r="I1705" s="133"/>
      <c r="J1705" s="133"/>
      <c r="K1705" s="133"/>
      <c r="L1705" s="133"/>
      <c r="M1705" s="133"/>
      <c r="N1705" s="133"/>
      <c r="O1705" s="133"/>
      <c r="P1705" s="133"/>
      <c r="Q1705" s="133"/>
      <c r="R1705" s="133"/>
      <c r="S1705" s="133"/>
      <c r="T1705" s="133"/>
      <c r="U1705" s="133"/>
      <c r="V1705" s="133"/>
      <c r="W1705" s="133"/>
      <c r="X1705" s="133"/>
      <c r="Y1705" s="133"/>
      <c r="Z1705" s="133"/>
      <c r="AA1705" s="133"/>
      <c r="AB1705" s="133"/>
      <c r="AC1705" s="133"/>
      <c r="AD1705" s="133"/>
      <c r="AE1705" s="133"/>
      <c r="AF1705" s="133"/>
      <c r="AG1705" s="133"/>
      <c r="AH1705" s="133"/>
      <c r="AI1705" s="133"/>
      <c r="AJ1705" s="133"/>
      <c r="AK1705" s="133"/>
      <c r="AL1705" s="133"/>
      <c r="AM1705" s="133"/>
      <c r="AN1705" s="133"/>
      <c r="AO1705" s="133"/>
      <c r="AP1705" s="133"/>
      <c r="AQ1705" s="133"/>
      <c r="AR1705" s="133"/>
      <c r="AS1705" s="133"/>
    </row>
    <row r="1706" spans="1:45" s="48" customFormat="1">
      <c r="A1706" s="42" t="s">
        <v>5331</v>
      </c>
      <c r="B1706" s="43" t="s">
        <v>5332</v>
      </c>
      <c r="C1706" s="44">
        <v>8</v>
      </c>
      <c r="D1706" s="47" t="s">
        <v>5333</v>
      </c>
      <c r="E1706" s="127">
        <v>569</v>
      </c>
      <c r="F1706" s="28">
        <v>454</v>
      </c>
      <c r="G1706" s="133"/>
      <c r="H1706" s="133"/>
      <c r="I1706" s="133"/>
      <c r="J1706" s="133"/>
      <c r="K1706" s="133"/>
      <c r="L1706" s="133"/>
      <c r="M1706" s="133"/>
      <c r="N1706" s="133"/>
      <c r="O1706" s="133"/>
      <c r="P1706" s="133"/>
      <c r="Q1706" s="133"/>
      <c r="R1706" s="133"/>
      <c r="S1706" s="133"/>
      <c r="T1706" s="133"/>
      <c r="U1706" s="133"/>
      <c r="V1706" s="133"/>
      <c r="W1706" s="133"/>
      <c r="X1706" s="133"/>
      <c r="Y1706" s="133"/>
      <c r="Z1706" s="133"/>
      <c r="AA1706" s="133"/>
      <c r="AB1706" s="133"/>
      <c r="AC1706" s="133"/>
      <c r="AD1706" s="133"/>
      <c r="AE1706" s="133"/>
      <c r="AF1706" s="133"/>
      <c r="AG1706" s="133"/>
      <c r="AH1706" s="133"/>
      <c r="AI1706" s="133"/>
      <c r="AJ1706" s="133"/>
      <c r="AK1706" s="133"/>
      <c r="AL1706" s="133"/>
      <c r="AM1706" s="133"/>
      <c r="AN1706" s="133"/>
      <c r="AO1706" s="133"/>
      <c r="AP1706" s="133"/>
      <c r="AQ1706" s="133"/>
      <c r="AR1706" s="133"/>
      <c r="AS1706" s="133"/>
    </row>
    <row r="1707" spans="1:45" s="48" customFormat="1">
      <c r="A1707" s="42" t="s">
        <v>5334</v>
      </c>
      <c r="B1707" s="43" t="s">
        <v>5335</v>
      </c>
      <c r="C1707" s="44">
        <v>8</v>
      </c>
      <c r="D1707" s="47" t="s">
        <v>5336</v>
      </c>
      <c r="E1707" s="127">
        <v>569</v>
      </c>
      <c r="F1707" s="28">
        <v>454</v>
      </c>
      <c r="G1707" s="133"/>
      <c r="H1707" s="133"/>
      <c r="I1707" s="133"/>
      <c r="J1707" s="133"/>
      <c r="K1707" s="133"/>
      <c r="L1707" s="133"/>
      <c r="M1707" s="133"/>
      <c r="N1707" s="133"/>
      <c r="O1707" s="133"/>
      <c r="P1707" s="133"/>
      <c r="Q1707" s="133"/>
      <c r="R1707" s="133"/>
      <c r="S1707" s="133"/>
      <c r="T1707" s="133"/>
      <c r="U1707" s="133"/>
      <c r="V1707" s="133"/>
      <c r="W1707" s="133"/>
      <c r="X1707" s="133"/>
      <c r="Y1707" s="133"/>
      <c r="Z1707" s="133"/>
      <c r="AA1707" s="133"/>
      <c r="AB1707" s="133"/>
      <c r="AC1707" s="133"/>
      <c r="AD1707" s="133"/>
      <c r="AE1707" s="133"/>
      <c r="AF1707" s="133"/>
      <c r="AG1707" s="133"/>
      <c r="AH1707" s="133"/>
      <c r="AI1707" s="133"/>
      <c r="AJ1707" s="133"/>
      <c r="AK1707" s="133"/>
      <c r="AL1707" s="133"/>
      <c r="AM1707" s="133"/>
      <c r="AN1707" s="133"/>
      <c r="AO1707" s="133"/>
      <c r="AP1707" s="133"/>
      <c r="AQ1707" s="133"/>
      <c r="AR1707" s="133"/>
      <c r="AS1707" s="133"/>
    </row>
    <row r="1708" spans="1:45" s="48" customFormat="1">
      <c r="A1708" s="42" t="s">
        <v>5337</v>
      </c>
      <c r="B1708" s="43" t="s">
        <v>5338</v>
      </c>
      <c r="C1708" s="44">
        <v>8</v>
      </c>
      <c r="D1708" s="47" t="s">
        <v>5339</v>
      </c>
      <c r="E1708" s="127">
        <v>569</v>
      </c>
      <c r="F1708" s="28">
        <v>454</v>
      </c>
      <c r="G1708" s="133"/>
      <c r="H1708" s="133"/>
      <c r="I1708" s="133"/>
      <c r="J1708" s="133"/>
      <c r="K1708" s="133"/>
      <c r="L1708" s="133"/>
      <c r="M1708" s="133"/>
      <c r="N1708" s="133"/>
      <c r="O1708" s="133"/>
      <c r="P1708" s="133"/>
      <c r="Q1708" s="133"/>
      <c r="R1708" s="133"/>
      <c r="S1708" s="133"/>
      <c r="T1708" s="133"/>
      <c r="U1708" s="133"/>
      <c r="V1708" s="133"/>
      <c r="W1708" s="133"/>
      <c r="X1708" s="133"/>
      <c r="Y1708" s="133"/>
      <c r="Z1708" s="133"/>
      <c r="AA1708" s="133"/>
      <c r="AB1708" s="133"/>
      <c r="AC1708" s="133"/>
      <c r="AD1708" s="133"/>
      <c r="AE1708" s="133"/>
      <c r="AF1708" s="133"/>
      <c r="AG1708" s="133"/>
      <c r="AH1708" s="133"/>
      <c r="AI1708" s="133"/>
      <c r="AJ1708" s="133"/>
      <c r="AK1708" s="133"/>
      <c r="AL1708" s="133"/>
      <c r="AM1708" s="133"/>
      <c r="AN1708" s="133"/>
      <c r="AO1708" s="133"/>
      <c r="AP1708" s="133"/>
      <c r="AQ1708" s="133"/>
      <c r="AR1708" s="133"/>
      <c r="AS1708" s="133"/>
    </row>
    <row r="1709" spans="1:45" s="48" customFormat="1">
      <c r="A1709" s="42" t="s">
        <v>5340</v>
      </c>
      <c r="B1709" s="43" t="s">
        <v>5341</v>
      </c>
      <c r="C1709" s="44">
        <v>8</v>
      </c>
      <c r="D1709" s="47" t="s">
        <v>5342</v>
      </c>
      <c r="E1709" s="127">
        <v>569</v>
      </c>
      <c r="F1709" s="28">
        <v>454</v>
      </c>
      <c r="G1709" s="133"/>
      <c r="H1709" s="133"/>
      <c r="I1709" s="133"/>
      <c r="J1709" s="133"/>
      <c r="K1709" s="133"/>
      <c r="L1709" s="133"/>
      <c r="M1709" s="133"/>
      <c r="N1709" s="133"/>
      <c r="O1709" s="133"/>
      <c r="P1709" s="133"/>
      <c r="Q1709" s="133"/>
      <c r="R1709" s="133"/>
      <c r="S1709" s="133"/>
      <c r="T1709" s="133"/>
      <c r="U1709" s="133"/>
      <c r="V1709" s="133"/>
      <c r="W1709" s="133"/>
      <c r="X1709" s="133"/>
      <c r="Y1709" s="133"/>
      <c r="Z1709" s="133"/>
      <c r="AA1709" s="133"/>
      <c r="AB1709" s="133"/>
      <c r="AC1709" s="133"/>
      <c r="AD1709" s="133"/>
      <c r="AE1709" s="133"/>
      <c r="AF1709" s="133"/>
      <c r="AG1709" s="133"/>
      <c r="AH1709" s="133"/>
      <c r="AI1709" s="133"/>
      <c r="AJ1709" s="133"/>
      <c r="AK1709" s="133"/>
      <c r="AL1709" s="133"/>
      <c r="AM1709" s="133"/>
      <c r="AN1709" s="133"/>
      <c r="AO1709" s="133"/>
      <c r="AP1709" s="133"/>
      <c r="AQ1709" s="133"/>
      <c r="AR1709" s="133"/>
      <c r="AS1709" s="133"/>
    </row>
    <row r="1710" spans="1:45" s="48" customFormat="1">
      <c r="A1710" s="42" t="s">
        <v>5343</v>
      </c>
      <c r="B1710" s="43" t="s">
        <v>5344</v>
      </c>
      <c r="C1710" s="44">
        <v>8</v>
      </c>
      <c r="D1710" s="47" t="s">
        <v>5345</v>
      </c>
      <c r="E1710" s="127">
        <v>569</v>
      </c>
      <c r="F1710" s="28">
        <v>454</v>
      </c>
      <c r="G1710" s="133"/>
      <c r="H1710" s="133"/>
      <c r="I1710" s="133"/>
      <c r="J1710" s="133"/>
      <c r="K1710" s="133"/>
      <c r="L1710" s="133"/>
      <c r="M1710" s="133"/>
      <c r="N1710" s="133"/>
      <c r="O1710" s="133"/>
      <c r="P1710" s="133"/>
      <c r="Q1710" s="133"/>
      <c r="R1710" s="133"/>
      <c r="S1710" s="133"/>
      <c r="T1710" s="133"/>
      <c r="U1710" s="133"/>
      <c r="V1710" s="133"/>
      <c r="W1710" s="133"/>
      <c r="X1710" s="133"/>
      <c r="Y1710" s="133"/>
      <c r="Z1710" s="133"/>
      <c r="AA1710" s="133"/>
      <c r="AB1710" s="133"/>
      <c r="AC1710" s="133"/>
      <c r="AD1710" s="133"/>
      <c r="AE1710" s="133"/>
      <c r="AF1710" s="133"/>
      <c r="AG1710" s="133"/>
      <c r="AH1710" s="133"/>
      <c r="AI1710" s="133"/>
      <c r="AJ1710" s="133"/>
      <c r="AK1710" s="133"/>
      <c r="AL1710" s="133"/>
      <c r="AM1710" s="133"/>
      <c r="AN1710" s="133"/>
      <c r="AO1710" s="133"/>
      <c r="AP1710" s="133"/>
      <c r="AQ1710" s="133"/>
      <c r="AR1710" s="133"/>
      <c r="AS1710" s="133"/>
    </row>
    <row r="1711" spans="1:45" s="48" customFormat="1">
      <c r="A1711" s="42" t="s">
        <v>5346</v>
      </c>
      <c r="B1711" s="43" t="s">
        <v>5347</v>
      </c>
      <c r="C1711" s="44">
        <v>8</v>
      </c>
      <c r="D1711" s="47" t="s">
        <v>5348</v>
      </c>
      <c r="E1711" s="127">
        <v>569</v>
      </c>
      <c r="F1711" s="28">
        <v>454</v>
      </c>
      <c r="G1711" s="133"/>
      <c r="H1711" s="133"/>
      <c r="I1711" s="133"/>
      <c r="J1711" s="133"/>
      <c r="K1711" s="133"/>
      <c r="L1711" s="133"/>
      <c r="M1711" s="133"/>
      <c r="N1711" s="133"/>
      <c r="O1711" s="133"/>
      <c r="P1711" s="133"/>
      <c r="Q1711" s="133"/>
      <c r="R1711" s="133"/>
      <c r="S1711" s="133"/>
      <c r="T1711" s="133"/>
      <c r="U1711" s="133"/>
      <c r="V1711" s="133"/>
      <c r="W1711" s="133"/>
      <c r="X1711" s="133"/>
      <c r="Y1711" s="133"/>
      <c r="Z1711" s="133"/>
      <c r="AA1711" s="133"/>
      <c r="AB1711" s="133"/>
      <c r="AC1711" s="133"/>
      <c r="AD1711" s="133"/>
      <c r="AE1711" s="133"/>
      <c r="AF1711" s="133"/>
      <c r="AG1711" s="133"/>
      <c r="AH1711" s="133"/>
      <c r="AI1711" s="133"/>
      <c r="AJ1711" s="133"/>
      <c r="AK1711" s="133"/>
      <c r="AL1711" s="133"/>
      <c r="AM1711" s="133"/>
      <c r="AN1711" s="133"/>
      <c r="AO1711" s="133"/>
      <c r="AP1711" s="133"/>
      <c r="AQ1711" s="133"/>
      <c r="AR1711" s="133"/>
      <c r="AS1711" s="133"/>
    </row>
    <row r="1712" spans="1:45" s="48" customFormat="1">
      <c r="A1712" s="42" t="s">
        <v>5349</v>
      </c>
      <c r="B1712" s="43" t="s">
        <v>5350</v>
      </c>
      <c r="C1712" s="44">
        <v>8</v>
      </c>
      <c r="D1712" s="47" t="s">
        <v>5351</v>
      </c>
      <c r="E1712" s="127">
        <v>569</v>
      </c>
      <c r="F1712" s="28">
        <v>454</v>
      </c>
      <c r="G1712" s="133"/>
      <c r="H1712" s="133"/>
      <c r="I1712" s="133"/>
      <c r="J1712" s="133"/>
      <c r="K1712" s="133"/>
      <c r="L1712" s="133"/>
      <c r="M1712" s="133"/>
      <c r="N1712" s="133"/>
      <c r="O1712" s="133"/>
      <c r="P1712" s="133"/>
      <c r="Q1712" s="133"/>
      <c r="R1712" s="133"/>
      <c r="S1712" s="133"/>
      <c r="T1712" s="133"/>
      <c r="U1712" s="133"/>
      <c r="V1712" s="133"/>
      <c r="W1712" s="133"/>
      <c r="X1712" s="133"/>
      <c r="Y1712" s="133"/>
      <c r="Z1712" s="133"/>
      <c r="AA1712" s="133"/>
      <c r="AB1712" s="133"/>
      <c r="AC1712" s="133"/>
      <c r="AD1712" s="133"/>
      <c r="AE1712" s="133"/>
      <c r="AF1712" s="133"/>
      <c r="AG1712" s="133"/>
      <c r="AH1712" s="133"/>
      <c r="AI1712" s="133"/>
      <c r="AJ1712" s="133"/>
      <c r="AK1712" s="133"/>
      <c r="AL1712" s="133"/>
      <c r="AM1712" s="133"/>
      <c r="AN1712" s="133"/>
      <c r="AO1712" s="133"/>
      <c r="AP1712" s="133"/>
      <c r="AQ1712" s="133"/>
      <c r="AR1712" s="133"/>
      <c r="AS1712" s="133"/>
    </row>
    <row r="1713" spans="1:45" s="48" customFormat="1">
      <c r="A1713" s="42" t="s">
        <v>5352</v>
      </c>
      <c r="B1713" s="43" t="s">
        <v>5353</v>
      </c>
      <c r="C1713" s="44">
        <v>8</v>
      </c>
      <c r="D1713" s="47" t="s">
        <v>5354</v>
      </c>
      <c r="E1713" s="127">
        <v>569</v>
      </c>
      <c r="F1713" s="28">
        <v>454</v>
      </c>
      <c r="G1713" s="133"/>
      <c r="H1713" s="133"/>
      <c r="I1713" s="133"/>
      <c r="J1713" s="133"/>
      <c r="K1713" s="133"/>
      <c r="L1713" s="133"/>
      <c r="M1713" s="133"/>
      <c r="N1713" s="133"/>
      <c r="O1713" s="133"/>
      <c r="P1713" s="133"/>
      <c r="Q1713" s="133"/>
      <c r="R1713" s="133"/>
      <c r="S1713" s="133"/>
      <c r="T1713" s="133"/>
      <c r="U1713" s="133"/>
      <c r="V1713" s="133"/>
      <c r="W1713" s="133"/>
      <c r="X1713" s="133"/>
      <c r="Y1713" s="133"/>
      <c r="Z1713" s="133"/>
      <c r="AA1713" s="133"/>
      <c r="AB1713" s="133"/>
      <c r="AC1713" s="133"/>
      <c r="AD1713" s="133"/>
      <c r="AE1713" s="133"/>
      <c r="AF1713" s="133"/>
      <c r="AG1713" s="133"/>
      <c r="AH1713" s="133"/>
      <c r="AI1713" s="133"/>
      <c r="AJ1713" s="133"/>
      <c r="AK1713" s="133"/>
      <c r="AL1713" s="133"/>
      <c r="AM1713" s="133"/>
      <c r="AN1713" s="133"/>
      <c r="AO1713" s="133"/>
      <c r="AP1713" s="133"/>
      <c r="AQ1713" s="133"/>
      <c r="AR1713" s="133"/>
      <c r="AS1713" s="133"/>
    </row>
    <row r="1714" spans="1:45" s="48" customFormat="1">
      <c r="A1714" s="42" t="s">
        <v>5355</v>
      </c>
      <c r="B1714" s="43" t="s">
        <v>5356</v>
      </c>
      <c r="C1714" s="44">
        <v>8</v>
      </c>
      <c r="D1714" s="47" t="s">
        <v>5357</v>
      </c>
      <c r="E1714" s="127">
        <v>569</v>
      </c>
      <c r="F1714" s="28">
        <v>454</v>
      </c>
      <c r="G1714" s="133"/>
      <c r="H1714" s="133"/>
      <c r="I1714" s="133"/>
      <c r="J1714" s="133"/>
      <c r="K1714" s="133"/>
      <c r="L1714" s="133"/>
      <c r="M1714" s="133"/>
      <c r="N1714" s="133"/>
      <c r="O1714" s="133"/>
      <c r="P1714" s="133"/>
      <c r="Q1714" s="133"/>
      <c r="R1714" s="133"/>
      <c r="S1714" s="133"/>
      <c r="T1714" s="133"/>
      <c r="U1714" s="133"/>
      <c r="V1714" s="133"/>
      <c r="W1714" s="133"/>
      <c r="X1714" s="133"/>
      <c r="Y1714" s="133"/>
      <c r="Z1714" s="133"/>
      <c r="AA1714" s="133"/>
      <c r="AB1714" s="133"/>
      <c r="AC1714" s="133"/>
      <c r="AD1714" s="133"/>
      <c r="AE1714" s="133"/>
      <c r="AF1714" s="133"/>
      <c r="AG1714" s="133"/>
      <c r="AH1714" s="133"/>
      <c r="AI1714" s="133"/>
      <c r="AJ1714" s="133"/>
      <c r="AK1714" s="133"/>
      <c r="AL1714" s="133"/>
      <c r="AM1714" s="133"/>
      <c r="AN1714" s="133"/>
      <c r="AO1714" s="133"/>
      <c r="AP1714" s="133"/>
      <c r="AQ1714" s="133"/>
      <c r="AR1714" s="133"/>
      <c r="AS1714" s="133"/>
    </row>
    <row r="1715" spans="1:45" s="48" customFormat="1">
      <c r="A1715" s="42" t="s">
        <v>5358</v>
      </c>
      <c r="B1715" s="43" t="s">
        <v>5359</v>
      </c>
      <c r="C1715" s="44">
        <v>8</v>
      </c>
      <c r="D1715" s="47" t="s">
        <v>5360</v>
      </c>
      <c r="E1715" s="127">
        <v>569</v>
      </c>
      <c r="F1715" s="28">
        <v>454</v>
      </c>
      <c r="G1715" s="133"/>
      <c r="H1715" s="133"/>
      <c r="I1715" s="133"/>
      <c r="J1715" s="133"/>
      <c r="K1715" s="133"/>
      <c r="L1715" s="133"/>
      <c r="M1715" s="133"/>
      <c r="N1715" s="133"/>
      <c r="O1715" s="133"/>
      <c r="P1715" s="133"/>
      <c r="Q1715" s="133"/>
      <c r="R1715" s="133"/>
      <c r="S1715" s="133"/>
      <c r="T1715" s="133"/>
      <c r="U1715" s="133"/>
      <c r="V1715" s="133"/>
      <c r="W1715" s="133"/>
      <c r="X1715" s="133"/>
      <c r="Y1715" s="133"/>
      <c r="Z1715" s="133"/>
      <c r="AA1715" s="133"/>
      <c r="AB1715" s="133"/>
      <c r="AC1715" s="133"/>
      <c r="AD1715" s="133"/>
      <c r="AE1715" s="133"/>
      <c r="AF1715" s="133"/>
      <c r="AG1715" s="133"/>
      <c r="AH1715" s="133"/>
      <c r="AI1715" s="133"/>
      <c r="AJ1715" s="133"/>
      <c r="AK1715" s="133"/>
      <c r="AL1715" s="133"/>
      <c r="AM1715" s="133"/>
      <c r="AN1715" s="133"/>
      <c r="AO1715" s="133"/>
      <c r="AP1715" s="133"/>
      <c r="AQ1715" s="133"/>
      <c r="AR1715" s="133"/>
      <c r="AS1715" s="133"/>
    </row>
    <row r="1716" spans="1:45" s="48" customFormat="1">
      <c r="A1716" s="42" t="s">
        <v>5361</v>
      </c>
      <c r="B1716" s="43" t="s">
        <v>5362</v>
      </c>
      <c r="C1716" s="44">
        <v>8</v>
      </c>
      <c r="D1716" s="47" t="s">
        <v>5363</v>
      </c>
      <c r="E1716" s="127">
        <v>569</v>
      </c>
      <c r="F1716" s="28">
        <v>454</v>
      </c>
      <c r="G1716" s="133"/>
      <c r="H1716" s="133"/>
      <c r="I1716" s="133"/>
      <c r="J1716" s="133"/>
      <c r="K1716" s="133"/>
      <c r="L1716" s="133"/>
      <c r="M1716" s="133"/>
      <c r="N1716" s="133"/>
      <c r="O1716" s="133"/>
      <c r="P1716" s="133"/>
      <c r="Q1716" s="133"/>
      <c r="R1716" s="133"/>
      <c r="S1716" s="133"/>
      <c r="T1716" s="133"/>
      <c r="U1716" s="133"/>
      <c r="V1716" s="133"/>
      <c r="W1716" s="133"/>
      <c r="X1716" s="133"/>
      <c r="Y1716" s="133"/>
      <c r="Z1716" s="133"/>
      <c r="AA1716" s="133"/>
      <c r="AB1716" s="133"/>
      <c r="AC1716" s="133"/>
      <c r="AD1716" s="133"/>
      <c r="AE1716" s="133"/>
      <c r="AF1716" s="133"/>
      <c r="AG1716" s="133"/>
      <c r="AH1716" s="133"/>
      <c r="AI1716" s="133"/>
      <c r="AJ1716" s="133"/>
      <c r="AK1716" s="133"/>
      <c r="AL1716" s="133"/>
      <c r="AM1716" s="133"/>
      <c r="AN1716" s="133"/>
      <c r="AO1716" s="133"/>
      <c r="AP1716" s="133"/>
      <c r="AQ1716" s="133"/>
      <c r="AR1716" s="133"/>
      <c r="AS1716" s="133"/>
    </row>
    <row r="1717" spans="1:45" s="48" customFormat="1">
      <c r="A1717" s="42" t="s">
        <v>5364</v>
      </c>
      <c r="B1717" s="43" t="s">
        <v>5365</v>
      </c>
      <c r="C1717" s="44">
        <v>8</v>
      </c>
      <c r="D1717" s="47" t="s">
        <v>5366</v>
      </c>
      <c r="E1717" s="127">
        <v>569</v>
      </c>
      <c r="F1717" s="28">
        <v>454</v>
      </c>
      <c r="G1717" s="133"/>
      <c r="H1717" s="133"/>
      <c r="I1717" s="133"/>
      <c r="J1717" s="133"/>
      <c r="K1717" s="133"/>
      <c r="L1717" s="133"/>
      <c r="M1717" s="133"/>
      <c r="N1717" s="133"/>
      <c r="O1717" s="133"/>
      <c r="P1717" s="133"/>
      <c r="Q1717" s="133"/>
      <c r="R1717" s="133"/>
      <c r="S1717" s="133"/>
      <c r="T1717" s="133"/>
      <c r="U1717" s="133"/>
      <c r="V1717" s="133"/>
      <c r="W1717" s="133"/>
      <c r="X1717" s="133"/>
      <c r="Y1717" s="133"/>
      <c r="Z1717" s="133"/>
      <c r="AA1717" s="133"/>
      <c r="AB1717" s="133"/>
      <c r="AC1717" s="133"/>
      <c r="AD1717" s="133"/>
      <c r="AE1717" s="133"/>
      <c r="AF1717" s="133"/>
      <c r="AG1717" s="133"/>
      <c r="AH1717" s="133"/>
      <c r="AI1717" s="133"/>
      <c r="AJ1717" s="133"/>
      <c r="AK1717" s="133"/>
      <c r="AL1717" s="133"/>
      <c r="AM1717" s="133"/>
      <c r="AN1717" s="133"/>
      <c r="AO1717" s="133"/>
      <c r="AP1717" s="133"/>
      <c r="AQ1717" s="133"/>
      <c r="AR1717" s="133"/>
      <c r="AS1717" s="133"/>
    </row>
    <row r="1718" spans="1:45" s="48" customFormat="1">
      <c r="A1718" s="42" t="s">
        <v>5367</v>
      </c>
      <c r="B1718" s="43" t="s">
        <v>5368</v>
      </c>
      <c r="C1718" s="44">
        <v>8</v>
      </c>
      <c r="D1718" s="47" t="s">
        <v>5369</v>
      </c>
      <c r="E1718" s="127">
        <v>569</v>
      </c>
      <c r="F1718" s="28">
        <v>454</v>
      </c>
      <c r="G1718" s="133"/>
      <c r="H1718" s="133"/>
      <c r="I1718" s="133"/>
      <c r="J1718" s="133"/>
      <c r="K1718" s="133"/>
      <c r="L1718" s="133"/>
      <c r="M1718" s="133"/>
      <c r="N1718" s="133"/>
      <c r="O1718" s="133"/>
      <c r="P1718" s="133"/>
      <c r="Q1718" s="133"/>
      <c r="R1718" s="133"/>
      <c r="S1718" s="133"/>
      <c r="T1718" s="133"/>
      <c r="U1718" s="133"/>
      <c r="V1718" s="133"/>
      <c r="W1718" s="133"/>
      <c r="X1718" s="133"/>
      <c r="Y1718" s="133"/>
      <c r="Z1718" s="133"/>
      <c r="AA1718" s="133"/>
      <c r="AB1718" s="133"/>
      <c r="AC1718" s="133"/>
      <c r="AD1718" s="133"/>
      <c r="AE1718" s="133"/>
      <c r="AF1718" s="133"/>
      <c r="AG1718" s="133"/>
      <c r="AH1718" s="133"/>
      <c r="AI1718" s="133"/>
      <c r="AJ1718" s="133"/>
      <c r="AK1718" s="133"/>
      <c r="AL1718" s="133"/>
      <c r="AM1718" s="133"/>
      <c r="AN1718" s="133"/>
      <c r="AO1718" s="133"/>
      <c r="AP1718" s="133"/>
      <c r="AQ1718" s="133"/>
      <c r="AR1718" s="133"/>
      <c r="AS1718" s="133"/>
    </row>
    <row r="1719" spans="1:45" s="48" customFormat="1">
      <c r="A1719" s="42" t="s">
        <v>5370</v>
      </c>
      <c r="B1719" s="43" t="s">
        <v>5371</v>
      </c>
      <c r="C1719" s="44">
        <v>8</v>
      </c>
      <c r="D1719" s="47" t="s">
        <v>5372</v>
      </c>
      <c r="E1719" s="127">
        <v>569</v>
      </c>
      <c r="F1719" s="28">
        <v>454</v>
      </c>
      <c r="G1719" s="133"/>
      <c r="H1719" s="133"/>
      <c r="I1719" s="133"/>
      <c r="J1719" s="133"/>
      <c r="K1719" s="133"/>
      <c r="L1719" s="133"/>
      <c r="M1719" s="133"/>
      <c r="N1719" s="133"/>
      <c r="O1719" s="133"/>
      <c r="P1719" s="133"/>
      <c r="Q1719" s="133"/>
      <c r="R1719" s="133"/>
      <c r="S1719" s="133"/>
      <c r="T1719" s="133"/>
      <c r="U1719" s="133"/>
      <c r="V1719" s="133"/>
      <c r="W1719" s="133"/>
      <c r="X1719" s="133"/>
      <c r="Y1719" s="133"/>
      <c r="Z1719" s="133"/>
      <c r="AA1719" s="133"/>
      <c r="AB1719" s="133"/>
      <c r="AC1719" s="133"/>
      <c r="AD1719" s="133"/>
      <c r="AE1719" s="133"/>
      <c r="AF1719" s="133"/>
      <c r="AG1719" s="133"/>
      <c r="AH1719" s="133"/>
      <c r="AI1719" s="133"/>
      <c r="AJ1719" s="133"/>
      <c r="AK1719" s="133"/>
      <c r="AL1719" s="133"/>
      <c r="AM1719" s="133"/>
      <c r="AN1719" s="133"/>
      <c r="AO1719" s="133"/>
      <c r="AP1719" s="133"/>
      <c r="AQ1719" s="133"/>
      <c r="AR1719" s="133"/>
      <c r="AS1719" s="133"/>
    </row>
    <row r="1720" spans="1:45" s="48" customFormat="1">
      <c r="A1720" s="42" t="s">
        <v>5373</v>
      </c>
      <c r="B1720" s="43" t="s">
        <v>5374</v>
      </c>
      <c r="C1720" s="44">
        <v>8</v>
      </c>
      <c r="D1720" s="47" t="s">
        <v>5375</v>
      </c>
      <c r="E1720" s="127">
        <v>569</v>
      </c>
      <c r="F1720" s="28">
        <v>454</v>
      </c>
      <c r="G1720" s="133"/>
      <c r="H1720" s="133"/>
      <c r="I1720" s="133"/>
      <c r="J1720" s="133"/>
      <c r="K1720" s="133"/>
      <c r="L1720" s="133"/>
      <c r="M1720" s="133"/>
      <c r="N1720" s="133"/>
      <c r="O1720" s="133"/>
      <c r="P1720" s="133"/>
      <c r="Q1720" s="133"/>
      <c r="R1720" s="133"/>
      <c r="S1720" s="133"/>
      <c r="T1720" s="133"/>
      <c r="U1720" s="133"/>
      <c r="V1720" s="133"/>
      <c r="W1720" s="133"/>
      <c r="X1720" s="133"/>
      <c r="Y1720" s="133"/>
      <c r="Z1720" s="133"/>
      <c r="AA1720" s="133"/>
      <c r="AB1720" s="133"/>
      <c r="AC1720" s="133"/>
      <c r="AD1720" s="133"/>
      <c r="AE1720" s="133"/>
      <c r="AF1720" s="133"/>
      <c r="AG1720" s="133"/>
      <c r="AH1720" s="133"/>
      <c r="AI1720" s="133"/>
      <c r="AJ1720" s="133"/>
      <c r="AK1720" s="133"/>
      <c r="AL1720" s="133"/>
      <c r="AM1720" s="133"/>
      <c r="AN1720" s="133"/>
      <c r="AO1720" s="133"/>
      <c r="AP1720" s="133"/>
      <c r="AQ1720" s="133"/>
      <c r="AR1720" s="133"/>
      <c r="AS1720" s="133"/>
    </row>
    <row r="1721" spans="1:45" s="48" customFormat="1">
      <c r="A1721" s="42" t="s">
        <v>5376</v>
      </c>
      <c r="B1721" s="43" t="s">
        <v>5377</v>
      </c>
      <c r="C1721" s="44">
        <v>8</v>
      </c>
      <c r="D1721" s="47" t="s">
        <v>5378</v>
      </c>
      <c r="E1721" s="127">
        <v>569</v>
      </c>
      <c r="F1721" s="28">
        <v>454</v>
      </c>
      <c r="G1721" s="133"/>
      <c r="H1721" s="133"/>
      <c r="I1721" s="133"/>
      <c r="J1721" s="133"/>
      <c r="K1721" s="133"/>
      <c r="L1721" s="133"/>
      <c r="M1721" s="133"/>
      <c r="N1721" s="133"/>
      <c r="O1721" s="133"/>
      <c r="P1721" s="133"/>
      <c r="Q1721" s="133"/>
      <c r="R1721" s="133"/>
      <c r="S1721" s="133"/>
      <c r="T1721" s="133"/>
      <c r="U1721" s="133"/>
      <c r="V1721" s="133"/>
      <c r="W1721" s="133"/>
      <c r="X1721" s="133"/>
      <c r="Y1721" s="133"/>
      <c r="Z1721" s="133"/>
      <c r="AA1721" s="133"/>
      <c r="AB1721" s="133"/>
      <c r="AC1721" s="133"/>
      <c r="AD1721" s="133"/>
      <c r="AE1721" s="133"/>
      <c r="AF1721" s="133"/>
      <c r="AG1721" s="133"/>
      <c r="AH1721" s="133"/>
      <c r="AI1721" s="133"/>
      <c r="AJ1721" s="133"/>
      <c r="AK1721" s="133"/>
      <c r="AL1721" s="133"/>
      <c r="AM1721" s="133"/>
      <c r="AN1721" s="133"/>
      <c r="AO1721" s="133"/>
      <c r="AP1721" s="133"/>
      <c r="AQ1721" s="133"/>
      <c r="AR1721" s="133"/>
      <c r="AS1721" s="133"/>
    </row>
    <row r="1722" spans="1:45" s="46" customFormat="1" ht="12.75" customHeight="1">
      <c r="A1722" s="42" t="s">
        <v>5379</v>
      </c>
      <c r="B1722" s="43" t="s">
        <v>5380</v>
      </c>
      <c r="C1722" s="44">
        <v>11</v>
      </c>
      <c r="D1722" s="41" t="s">
        <v>5381</v>
      </c>
      <c r="E1722" s="127">
        <v>429</v>
      </c>
      <c r="F1722" s="28">
        <v>344</v>
      </c>
      <c r="G1722" s="131"/>
      <c r="H1722" s="131"/>
      <c r="I1722" s="131"/>
      <c r="J1722" s="131"/>
      <c r="K1722" s="131"/>
      <c r="L1722" s="131"/>
      <c r="M1722" s="131"/>
      <c r="N1722" s="131"/>
      <c r="O1722" s="131"/>
      <c r="P1722" s="131"/>
      <c r="Q1722" s="131"/>
      <c r="R1722" s="131"/>
      <c r="S1722" s="131"/>
      <c r="T1722" s="131"/>
      <c r="U1722" s="131"/>
      <c r="V1722" s="131"/>
      <c r="W1722" s="131"/>
      <c r="X1722" s="131"/>
      <c r="Y1722" s="131"/>
      <c r="Z1722" s="131"/>
      <c r="AA1722" s="131"/>
      <c r="AB1722" s="131"/>
      <c r="AC1722" s="131"/>
      <c r="AD1722" s="131"/>
      <c r="AE1722" s="131"/>
      <c r="AF1722" s="131"/>
      <c r="AG1722" s="131"/>
      <c r="AH1722" s="131"/>
      <c r="AI1722" s="131"/>
      <c r="AJ1722" s="131"/>
      <c r="AK1722" s="131"/>
      <c r="AL1722" s="131"/>
      <c r="AM1722" s="131"/>
      <c r="AN1722" s="131"/>
      <c r="AO1722" s="131"/>
      <c r="AP1722" s="131"/>
      <c r="AQ1722" s="131"/>
      <c r="AR1722" s="131"/>
      <c r="AS1722" s="131"/>
    </row>
    <row r="1723" spans="1:45" s="48" customFormat="1">
      <c r="A1723" s="42" t="s">
        <v>5382</v>
      </c>
      <c r="B1723" s="43" t="s">
        <v>5383</v>
      </c>
      <c r="C1723" s="44">
        <v>11</v>
      </c>
      <c r="D1723" s="86" t="s">
        <v>5384</v>
      </c>
      <c r="E1723" s="127">
        <v>729</v>
      </c>
      <c r="F1723" s="28">
        <v>584</v>
      </c>
      <c r="G1723" s="133"/>
      <c r="H1723" s="133"/>
      <c r="I1723" s="133"/>
      <c r="J1723" s="133"/>
      <c r="K1723" s="133"/>
      <c r="L1723" s="133"/>
      <c r="M1723" s="133"/>
      <c r="N1723" s="133"/>
      <c r="O1723" s="133"/>
      <c r="P1723" s="133"/>
      <c r="Q1723" s="133"/>
      <c r="R1723" s="133"/>
      <c r="S1723" s="133"/>
      <c r="T1723" s="133"/>
      <c r="U1723" s="133"/>
      <c r="V1723" s="133"/>
      <c r="W1723" s="133"/>
      <c r="X1723" s="133"/>
      <c r="Y1723" s="133"/>
      <c r="Z1723" s="133"/>
      <c r="AA1723" s="133"/>
      <c r="AB1723" s="133"/>
      <c r="AC1723" s="133"/>
      <c r="AD1723" s="133"/>
      <c r="AE1723" s="133"/>
      <c r="AF1723" s="133"/>
      <c r="AG1723" s="133"/>
      <c r="AH1723" s="133"/>
      <c r="AI1723" s="133"/>
      <c r="AJ1723" s="133"/>
      <c r="AK1723" s="133"/>
      <c r="AL1723" s="133"/>
      <c r="AM1723" s="133"/>
      <c r="AN1723" s="133"/>
      <c r="AO1723" s="133"/>
      <c r="AP1723" s="133"/>
      <c r="AQ1723" s="133"/>
      <c r="AR1723" s="133"/>
      <c r="AS1723" s="133"/>
    </row>
    <row r="1724" spans="1:45" s="48" customFormat="1">
      <c r="A1724" s="42" t="s">
        <v>5385</v>
      </c>
      <c r="B1724" s="43" t="s">
        <v>5386</v>
      </c>
      <c r="C1724" s="44">
        <v>11</v>
      </c>
      <c r="D1724" s="86" t="s">
        <v>5387</v>
      </c>
      <c r="E1724" s="127">
        <v>729</v>
      </c>
      <c r="F1724" s="28">
        <v>584</v>
      </c>
      <c r="G1724" s="133"/>
      <c r="H1724" s="133"/>
      <c r="I1724" s="133"/>
      <c r="J1724" s="133"/>
      <c r="K1724" s="133"/>
      <c r="L1724" s="133"/>
      <c r="M1724" s="133"/>
      <c r="N1724" s="133"/>
      <c r="O1724" s="133"/>
      <c r="P1724" s="133"/>
      <c r="Q1724" s="133"/>
      <c r="R1724" s="133"/>
      <c r="S1724" s="133"/>
      <c r="T1724" s="133"/>
      <c r="U1724" s="133"/>
      <c r="V1724" s="133"/>
      <c r="W1724" s="133"/>
      <c r="X1724" s="133"/>
      <c r="Y1724" s="133"/>
      <c r="Z1724" s="133"/>
      <c r="AA1724" s="133"/>
      <c r="AB1724" s="133"/>
      <c r="AC1724" s="133"/>
      <c r="AD1724" s="133"/>
      <c r="AE1724" s="133"/>
      <c r="AF1724" s="133"/>
      <c r="AG1724" s="133"/>
      <c r="AH1724" s="133"/>
      <c r="AI1724" s="133"/>
      <c r="AJ1724" s="133"/>
      <c r="AK1724" s="133"/>
      <c r="AL1724" s="133"/>
      <c r="AM1724" s="133"/>
      <c r="AN1724" s="133"/>
      <c r="AO1724" s="133"/>
      <c r="AP1724" s="133"/>
      <c r="AQ1724" s="133"/>
      <c r="AR1724" s="133"/>
      <c r="AS1724" s="133"/>
    </row>
    <row r="1725" spans="1:45" s="48" customFormat="1">
      <c r="A1725" s="42" t="s">
        <v>5388</v>
      </c>
      <c r="B1725" s="43" t="s">
        <v>5389</v>
      </c>
      <c r="C1725" s="44">
        <v>11</v>
      </c>
      <c r="D1725" s="86" t="s">
        <v>5390</v>
      </c>
      <c r="E1725" s="127">
        <v>729</v>
      </c>
      <c r="F1725" s="28">
        <v>584</v>
      </c>
      <c r="G1725" s="133"/>
      <c r="H1725" s="133"/>
      <c r="I1725" s="133"/>
      <c r="J1725" s="133"/>
      <c r="K1725" s="133"/>
      <c r="L1725" s="133"/>
      <c r="M1725" s="133"/>
      <c r="N1725" s="133"/>
      <c r="O1725" s="133"/>
      <c r="P1725" s="133"/>
      <c r="Q1725" s="133"/>
      <c r="R1725" s="133"/>
      <c r="S1725" s="133"/>
      <c r="T1725" s="133"/>
      <c r="U1725" s="133"/>
      <c r="V1725" s="133"/>
      <c r="W1725" s="133"/>
      <c r="X1725" s="133"/>
      <c r="Y1725" s="133"/>
      <c r="Z1725" s="133"/>
      <c r="AA1725" s="133"/>
      <c r="AB1725" s="133"/>
      <c r="AC1725" s="133"/>
      <c r="AD1725" s="133"/>
      <c r="AE1725" s="133"/>
      <c r="AF1725" s="133"/>
      <c r="AG1725" s="133"/>
      <c r="AH1725" s="133"/>
      <c r="AI1725" s="133"/>
      <c r="AJ1725" s="133"/>
      <c r="AK1725" s="133"/>
      <c r="AL1725" s="133"/>
      <c r="AM1725" s="133"/>
      <c r="AN1725" s="133"/>
      <c r="AO1725" s="133"/>
      <c r="AP1725" s="133"/>
      <c r="AQ1725" s="133"/>
      <c r="AR1725" s="133"/>
      <c r="AS1725" s="133"/>
    </row>
    <row r="1726" spans="1:45" s="48" customFormat="1">
      <c r="A1726" s="42" t="s">
        <v>5391</v>
      </c>
      <c r="B1726" s="43" t="s">
        <v>5392</v>
      </c>
      <c r="C1726" s="44">
        <v>11</v>
      </c>
      <c r="D1726" s="86" t="s">
        <v>5393</v>
      </c>
      <c r="E1726" s="127">
        <v>729</v>
      </c>
      <c r="F1726" s="28">
        <v>584</v>
      </c>
      <c r="G1726" s="133"/>
      <c r="H1726" s="133"/>
      <c r="I1726" s="133"/>
      <c r="J1726" s="133"/>
      <c r="K1726" s="133"/>
      <c r="L1726" s="133"/>
      <c r="M1726" s="133"/>
      <c r="N1726" s="133"/>
      <c r="O1726" s="133"/>
      <c r="P1726" s="133"/>
      <c r="Q1726" s="133"/>
      <c r="R1726" s="133"/>
      <c r="S1726" s="133"/>
      <c r="T1726" s="133"/>
      <c r="U1726" s="133"/>
      <c r="V1726" s="133"/>
      <c r="W1726" s="133"/>
      <c r="X1726" s="133"/>
      <c r="Y1726" s="133"/>
      <c r="Z1726" s="133"/>
      <c r="AA1726" s="133"/>
      <c r="AB1726" s="133"/>
      <c r="AC1726" s="133"/>
      <c r="AD1726" s="133"/>
      <c r="AE1726" s="133"/>
      <c r="AF1726" s="133"/>
      <c r="AG1726" s="133"/>
      <c r="AH1726" s="133"/>
      <c r="AI1726" s="133"/>
      <c r="AJ1726" s="133"/>
      <c r="AK1726" s="133"/>
      <c r="AL1726" s="133"/>
      <c r="AM1726" s="133"/>
      <c r="AN1726" s="133"/>
      <c r="AO1726" s="133"/>
      <c r="AP1726" s="133"/>
      <c r="AQ1726" s="133"/>
      <c r="AR1726" s="133"/>
      <c r="AS1726" s="133"/>
    </row>
    <row r="1727" spans="1:45" s="48" customFormat="1">
      <c r="A1727" s="42" t="s">
        <v>5394</v>
      </c>
      <c r="B1727" s="43" t="s">
        <v>5395</v>
      </c>
      <c r="C1727" s="44">
        <v>11</v>
      </c>
      <c r="D1727" s="47" t="s">
        <v>5396</v>
      </c>
      <c r="E1727" s="127">
        <v>729</v>
      </c>
      <c r="F1727" s="28">
        <v>584</v>
      </c>
      <c r="G1727" s="133"/>
      <c r="H1727" s="133"/>
      <c r="I1727" s="133"/>
      <c r="J1727" s="133"/>
      <c r="K1727" s="133"/>
      <c r="L1727" s="133"/>
      <c r="M1727" s="133"/>
      <c r="N1727" s="133"/>
      <c r="O1727" s="133"/>
      <c r="P1727" s="133"/>
      <c r="Q1727" s="133"/>
      <c r="R1727" s="133"/>
      <c r="S1727" s="133"/>
      <c r="T1727" s="133"/>
      <c r="U1727" s="133"/>
      <c r="V1727" s="133"/>
      <c r="W1727" s="133"/>
      <c r="X1727" s="133"/>
      <c r="Y1727" s="133"/>
      <c r="Z1727" s="133"/>
      <c r="AA1727" s="133"/>
      <c r="AB1727" s="133"/>
      <c r="AC1727" s="133"/>
      <c r="AD1727" s="133"/>
      <c r="AE1727" s="133"/>
      <c r="AF1727" s="133"/>
      <c r="AG1727" s="133"/>
      <c r="AH1727" s="133"/>
      <c r="AI1727" s="133"/>
      <c r="AJ1727" s="133"/>
      <c r="AK1727" s="133"/>
      <c r="AL1727" s="133"/>
      <c r="AM1727" s="133"/>
      <c r="AN1727" s="133"/>
      <c r="AO1727" s="133"/>
      <c r="AP1727" s="133"/>
      <c r="AQ1727" s="133"/>
      <c r="AR1727" s="133"/>
      <c r="AS1727" s="133"/>
    </row>
    <row r="1728" spans="1:45" s="48" customFormat="1">
      <c r="A1728" s="42" t="s">
        <v>5397</v>
      </c>
      <c r="B1728" s="43" t="s">
        <v>5398</v>
      </c>
      <c r="C1728" s="44">
        <v>11</v>
      </c>
      <c r="D1728" s="47" t="s">
        <v>5399</v>
      </c>
      <c r="E1728" s="127">
        <v>729</v>
      </c>
      <c r="F1728" s="28">
        <v>584</v>
      </c>
      <c r="G1728" s="133"/>
      <c r="H1728" s="133"/>
      <c r="I1728" s="133"/>
      <c r="J1728" s="133"/>
      <c r="K1728" s="133"/>
      <c r="L1728" s="133"/>
      <c r="M1728" s="133"/>
      <c r="N1728" s="133"/>
      <c r="O1728" s="133"/>
      <c r="P1728" s="133"/>
      <c r="Q1728" s="133"/>
      <c r="R1728" s="133"/>
      <c r="S1728" s="133"/>
      <c r="T1728" s="133"/>
      <c r="U1728" s="133"/>
      <c r="V1728" s="133"/>
      <c r="W1728" s="133"/>
      <c r="X1728" s="133"/>
      <c r="Y1728" s="133"/>
      <c r="Z1728" s="133"/>
      <c r="AA1728" s="133"/>
      <c r="AB1728" s="133"/>
      <c r="AC1728" s="133"/>
      <c r="AD1728" s="133"/>
      <c r="AE1728" s="133"/>
      <c r="AF1728" s="133"/>
      <c r="AG1728" s="133"/>
      <c r="AH1728" s="133"/>
      <c r="AI1728" s="133"/>
      <c r="AJ1728" s="133"/>
      <c r="AK1728" s="133"/>
      <c r="AL1728" s="133"/>
      <c r="AM1728" s="133"/>
      <c r="AN1728" s="133"/>
      <c r="AO1728" s="133"/>
      <c r="AP1728" s="133"/>
      <c r="AQ1728" s="133"/>
      <c r="AR1728" s="133"/>
      <c r="AS1728" s="133"/>
    </row>
    <row r="1729" spans="1:45" s="48" customFormat="1">
      <c r="A1729" s="42" t="s">
        <v>5400</v>
      </c>
      <c r="B1729" s="43" t="s">
        <v>5401</v>
      </c>
      <c r="C1729" s="44">
        <v>11</v>
      </c>
      <c r="D1729" s="47" t="s">
        <v>5402</v>
      </c>
      <c r="E1729" s="127">
        <v>729</v>
      </c>
      <c r="F1729" s="28">
        <v>584</v>
      </c>
      <c r="G1729" s="133"/>
      <c r="H1729" s="133"/>
      <c r="I1729" s="133"/>
      <c r="J1729" s="133"/>
      <c r="K1729" s="133"/>
      <c r="L1729" s="133"/>
      <c r="M1729" s="133"/>
      <c r="N1729" s="133"/>
      <c r="O1729" s="133"/>
      <c r="P1729" s="133"/>
      <c r="Q1729" s="133"/>
      <c r="R1729" s="133"/>
      <c r="S1729" s="133"/>
      <c r="T1729" s="133"/>
      <c r="U1729" s="133"/>
      <c r="V1729" s="133"/>
      <c r="W1729" s="133"/>
      <c r="X1729" s="133"/>
      <c r="Y1729" s="133"/>
      <c r="Z1729" s="133"/>
      <c r="AA1729" s="133"/>
      <c r="AB1729" s="133"/>
      <c r="AC1729" s="133"/>
      <c r="AD1729" s="133"/>
      <c r="AE1729" s="133"/>
      <c r="AF1729" s="133"/>
      <c r="AG1729" s="133"/>
      <c r="AH1729" s="133"/>
      <c r="AI1729" s="133"/>
      <c r="AJ1729" s="133"/>
      <c r="AK1729" s="133"/>
      <c r="AL1729" s="133"/>
      <c r="AM1729" s="133"/>
      <c r="AN1729" s="133"/>
      <c r="AO1729" s="133"/>
      <c r="AP1729" s="133"/>
      <c r="AQ1729" s="133"/>
      <c r="AR1729" s="133"/>
      <c r="AS1729" s="133"/>
    </row>
    <row r="1730" spans="1:45" s="48" customFormat="1">
      <c r="A1730" s="42" t="s">
        <v>5403</v>
      </c>
      <c r="B1730" s="43" t="s">
        <v>5404</v>
      </c>
      <c r="C1730" s="44">
        <v>11</v>
      </c>
      <c r="D1730" s="47" t="s">
        <v>5405</v>
      </c>
      <c r="E1730" s="127">
        <v>729</v>
      </c>
      <c r="F1730" s="28">
        <v>584</v>
      </c>
      <c r="G1730" s="133"/>
      <c r="H1730" s="133"/>
      <c r="I1730" s="133"/>
      <c r="J1730" s="133"/>
      <c r="K1730" s="133"/>
      <c r="L1730" s="133"/>
      <c r="M1730" s="133"/>
      <c r="N1730" s="133"/>
      <c r="O1730" s="133"/>
      <c r="P1730" s="133"/>
      <c r="Q1730" s="133"/>
      <c r="R1730" s="133"/>
      <c r="S1730" s="133"/>
      <c r="T1730" s="133"/>
      <c r="U1730" s="133"/>
      <c r="V1730" s="133"/>
      <c r="W1730" s="133"/>
      <c r="X1730" s="133"/>
      <c r="Y1730" s="133"/>
      <c r="Z1730" s="133"/>
      <c r="AA1730" s="133"/>
      <c r="AB1730" s="133"/>
      <c r="AC1730" s="133"/>
      <c r="AD1730" s="133"/>
      <c r="AE1730" s="133"/>
      <c r="AF1730" s="133"/>
      <c r="AG1730" s="133"/>
      <c r="AH1730" s="133"/>
      <c r="AI1730" s="133"/>
      <c r="AJ1730" s="133"/>
      <c r="AK1730" s="133"/>
      <c r="AL1730" s="133"/>
      <c r="AM1730" s="133"/>
      <c r="AN1730" s="133"/>
      <c r="AO1730" s="133"/>
      <c r="AP1730" s="133"/>
      <c r="AQ1730" s="133"/>
      <c r="AR1730" s="133"/>
      <c r="AS1730" s="133"/>
    </row>
    <row r="1731" spans="1:45" s="48" customFormat="1">
      <c r="A1731" s="42" t="s">
        <v>5406</v>
      </c>
      <c r="B1731" s="43" t="s">
        <v>5407</v>
      </c>
      <c r="C1731" s="44">
        <v>11</v>
      </c>
      <c r="D1731" s="47" t="s">
        <v>5408</v>
      </c>
      <c r="E1731" s="127">
        <v>729</v>
      </c>
      <c r="F1731" s="28">
        <v>584</v>
      </c>
      <c r="G1731" s="133"/>
      <c r="H1731" s="133"/>
      <c r="I1731" s="133"/>
      <c r="J1731" s="133"/>
      <c r="K1731" s="133"/>
      <c r="L1731" s="133"/>
      <c r="M1731" s="133"/>
      <c r="N1731" s="133"/>
      <c r="O1731" s="133"/>
      <c r="P1731" s="133"/>
      <c r="Q1731" s="133"/>
      <c r="R1731" s="133"/>
      <c r="S1731" s="133"/>
      <c r="T1731" s="133"/>
      <c r="U1731" s="133"/>
      <c r="V1731" s="133"/>
      <c r="W1731" s="133"/>
      <c r="X1731" s="133"/>
      <c r="Y1731" s="133"/>
      <c r="Z1731" s="133"/>
      <c r="AA1731" s="133"/>
      <c r="AB1731" s="133"/>
      <c r="AC1731" s="133"/>
      <c r="AD1731" s="133"/>
      <c r="AE1731" s="133"/>
      <c r="AF1731" s="133"/>
      <c r="AG1731" s="133"/>
      <c r="AH1731" s="133"/>
      <c r="AI1731" s="133"/>
      <c r="AJ1731" s="133"/>
      <c r="AK1731" s="133"/>
      <c r="AL1731" s="133"/>
      <c r="AM1731" s="133"/>
      <c r="AN1731" s="133"/>
      <c r="AO1731" s="133"/>
      <c r="AP1731" s="133"/>
      <c r="AQ1731" s="133"/>
      <c r="AR1731" s="133"/>
      <c r="AS1731" s="133"/>
    </row>
    <row r="1732" spans="1:45" s="48" customFormat="1">
      <c r="A1732" s="42" t="s">
        <v>5409</v>
      </c>
      <c r="B1732" s="43" t="s">
        <v>5410</v>
      </c>
      <c r="C1732" s="44">
        <v>11</v>
      </c>
      <c r="D1732" s="47" t="s">
        <v>5411</v>
      </c>
      <c r="E1732" s="127">
        <v>729</v>
      </c>
      <c r="F1732" s="28">
        <v>584</v>
      </c>
      <c r="G1732" s="133"/>
      <c r="H1732" s="133"/>
      <c r="I1732" s="133"/>
      <c r="J1732" s="133"/>
      <c r="K1732" s="133"/>
      <c r="L1732" s="133"/>
      <c r="M1732" s="133"/>
      <c r="N1732" s="133"/>
      <c r="O1732" s="133"/>
      <c r="P1732" s="133"/>
      <c r="Q1732" s="133"/>
      <c r="R1732" s="133"/>
      <c r="S1732" s="133"/>
      <c r="T1732" s="133"/>
      <c r="U1732" s="133"/>
      <c r="V1732" s="133"/>
      <c r="W1732" s="133"/>
      <c r="X1732" s="133"/>
      <c r="Y1732" s="133"/>
      <c r="Z1732" s="133"/>
      <c r="AA1732" s="133"/>
      <c r="AB1732" s="133"/>
      <c r="AC1732" s="133"/>
      <c r="AD1732" s="133"/>
      <c r="AE1732" s="133"/>
      <c r="AF1732" s="133"/>
      <c r="AG1732" s="133"/>
      <c r="AH1732" s="133"/>
      <c r="AI1732" s="133"/>
      <c r="AJ1732" s="133"/>
      <c r="AK1732" s="133"/>
      <c r="AL1732" s="133"/>
      <c r="AM1732" s="133"/>
      <c r="AN1732" s="133"/>
      <c r="AO1732" s="133"/>
      <c r="AP1732" s="133"/>
      <c r="AQ1732" s="133"/>
      <c r="AR1732" s="133"/>
      <c r="AS1732" s="133"/>
    </row>
    <row r="1733" spans="1:45" s="48" customFormat="1">
      <c r="A1733" s="42" t="s">
        <v>5412</v>
      </c>
      <c r="B1733" s="43" t="s">
        <v>5413</v>
      </c>
      <c r="C1733" s="44">
        <v>11</v>
      </c>
      <c r="D1733" s="47" t="s">
        <v>5414</v>
      </c>
      <c r="E1733" s="127">
        <v>729</v>
      </c>
      <c r="F1733" s="28">
        <v>584</v>
      </c>
      <c r="G1733" s="133"/>
      <c r="H1733" s="133"/>
      <c r="I1733" s="133"/>
      <c r="J1733" s="133"/>
      <c r="K1733" s="133"/>
      <c r="L1733" s="133"/>
      <c r="M1733" s="133"/>
      <c r="N1733" s="133"/>
      <c r="O1733" s="133"/>
      <c r="P1733" s="133"/>
      <c r="Q1733" s="133"/>
      <c r="R1733" s="133"/>
      <c r="S1733" s="133"/>
      <c r="T1733" s="133"/>
      <c r="U1733" s="133"/>
      <c r="V1733" s="133"/>
      <c r="W1733" s="133"/>
      <c r="X1733" s="133"/>
      <c r="Y1733" s="133"/>
      <c r="Z1733" s="133"/>
      <c r="AA1733" s="133"/>
      <c r="AB1733" s="133"/>
      <c r="AC1733" s="133"/>
      <c r="AD1733" s="133"/>
      <c r="AE1733" s="133"/>
      <c r="AF1733" s="133"/>
      <c r="AG1733" s="133"/>
      <c r="AH1733" s="133"/>
      <c r="AI1733" s="133"/>
      <c r="AJ1733" s="133"/>
      <c r="AK1733" s="133"/>
      <c r="AL1733" s="133"/>
      <c r="AM1733" s="133"/>
      <c r="AN1733" s="133"/>
      <c r="AO1733" s="133"/>
      <c r="AP1733" s="133"/>
      <c r="AQ1733" s="133"/>
      <c r="AR1733" s="133"/>
      <c r="AS1733" s="133"/>
    </row>
    <row r="1734" spans="1:45" s="48" customFormat="1">
      <c r="A1734" s="42" t="s">
        <v>5415</v>
      </c>
      <c r="B1734" s="43" t="s">
        <v>5416</v>
      </c>
      <c r="C1734" s="44">
        <v>11</v>
      </c>
      <c r="D1734" s="47" t="s">
        <v>5417</v>
      </c>
      <c r="E1734" s="127">
        <v>729</v>
      </c>
      <c r="F1734" s="28">
        <v>584</v>
      </c>
      <c r="G1734" s="133"/>
      <c r="H1734" s="133"/>
      <c r="I1734" s="133"/>
      <c r="J1734" s="133"/>
      <c r="K1734" s="133"/>
      <c r="L1734" s="133"/>
      <c r="M1734" s="133"/>
      <c r="N1734" s="133"/>
      <c r="O1734" s="133"/>
      <c r="P1734" s="133"/>
      <c r="Q1734" s="133"/>
      <c r="R1734" s="133"/>
      <c r="S1734" s="133"/>
      <c r="T1734" s="133"/>
      <c r="U1734" s="133"/>
      <c r="V1734" s="133"/>
      <c r="W1734" s="133"/>
      <c r="X1734" s="133"/>
      <c r="Y1734" s="133"/>
      <c r="Z1734" s="133"/>
      <c r="AA1734" s="133"/>
      <c r="AB1734" s="133"/>
      <c r="AC1734" s="133"/>
      <c r="AD1734" s="133"/>
      <c r="AE1734" s="133"/>
      <c r="AF1734" s="133"/>
      <c r="AG1734" s="133"/>
      <c r="AH1734" s="133"/>
      <c r="AI1734" s="133"/>
      <c r="AJ1734" s="133"/>
      <c r="AK1734" s="133"/>
      <c r="AL1734" s="133"/>
      <c r="AM1734" s="133"/>
      <c r="AN1734" s="133"/>
      <c r="AO1734" s="133"/>
      <c r="AP1734" s="133"/>
      <c r="AQ1734" s="133"/>
      <c r="AR1734" s="133"/>
      <c r="AS1734" s="133"/>
    </row>
    <row r="1735" spans="1:45" s="48" customFormat="1">
      <c r="A1735" s="42" t="s">
        <v>5418</v>
      </c>
      <c r="B1735" s="43" t="s">
        <v>5419</v>
      </c>
      <c r="C1735" s="44">
        <v>11</v>
      </c>
      <c r="D1735" s="47" t="s">
        <v>5420</v>
      </c>
      <c r="E1735" s="127">
        <v>729</v>
      </c>
      <c r="F1735" s="28">
        <v>584</v>
      </c>
      <c r="G1735" s="133"/>
      <c r="H1735" s="133"/>
      <c r="I1735" s="133"/>
      <c r="J1735" s="133"/>
      <c r="K1735" s="133"/>
      <c r="L1735" s="133"/>
      <c r="M1735" s="133"/>
      <c r="N1735" s="133"/>
      <c r="O1735" s="133"/>
      <c r="P1735" s="133"/>
      <c r="Q1735" s="133"/>
      <c r="R1735" s="133"/>
      <c r="S1735" s="133"/>
      <c r="T1735" s="133"/>
      <c r="U1735" s="133"/>
      <c r="V1735" s="133"/>
      <c r="W1735" s="133"/>
      <c r="X1735" s="133"/>
      <c r="Y1735" s="133"/>
      <c r="Z1735" s="133"/>
      <c r="AA1735" s="133"/>
      <c r="AB1735" s="133"/>
      <c r="AC1735" s="133"/>
      <c r="AD1735" s="133"/>
      <c r="AE1735" s="133"/>
      <c r="AF1735" s="133"/>
      <c r="AG1735" s="133"/>
      <c r="AH1735" s="133"/>
      <c r="AI1735" s="133"/>
      <c r="AJ1735" s="133"/>
      <c r="AK1735" s="133"/>
      <c r="AL1735" s="133"/>
      <c r="AM1735" s="133"/>
      <c r="AN1735" s="133"/>
      <c r="AO1735" s="133"/>
      <c r="AP1735" s="133"/>
      <c r="AQ1735" s="133"/>
      <c r="AR1735" s="133"/>
      <c r="AS1735" s="133"/>
    </row>
    <row r="1736" spans="1:45" s="48" customFormat="1">
      <c r="A1736" s="42" t="s">
        <v>5421</v>
      </c>
      <c r="B1736" s="43" t="s">
        <v>5422</v>
      </c>
      <c r="C1736" s="44">
        <v>11</v>
      </c>
      <c r="D1736" s="47" t="s">
        <v>5423</v>
      </c>
      <c r="E1736" s="127">
        <v>729</v>
      </c>
      <c r="F1736" s="28">
        <v>584</v>
      </c>
      <c r="G1736" s="133"/>
      <c r="H1736" s="133"/>
      <c r="I1736" s="133"/>
      <c r="J1736" s="133"/>
      <c r="K1736" s="133"/>
      <c r="L1736" s="133"/>
      <c r="M1736" s="133"/>
      <c r="N1736" s="133"/>
      <c r="O1736" s="133"/>
      <c r="P1736" s="133"/>
      <c r="Q1736" s="133"/>
      <c r="R1736" s="133"/>
      <c r="S1736" s="133"/>
      <c r="T1736" s="133"/>
      <c r="U1736" s="133"/>
      <c r="V1736" s="133"/>
      <c r="W1736" s="133"/>
      <c r="X1736" s="133"/>
      <c r="Y1736" s="133"/>
      <c r="Z1736" s="133"/>
      <c r="AA1736" s="133"/>
      <c r="AB1736" s="133"/>
      <c r="AC1736" s="133"/>
      <c r="AD1736" s="133"/>
      <c r="AE1736" s="133"/>
      <c r="AF1736" s="133"/>
      <c r="AG1736" s="133"/>
      <c r="AH1736" s="133"/>
      <c r="AI1736" s="133"/>
      <c r="AJ1736" s="133"/>
      <c r="AK1736" s="133"/>
      <c r="AL1736" s="133"/>
      <c r="AM1736" s="133"/>
      <c r="AN1736" s="133"/>
      <c r="AO1736" s="133"/>
      <c r="AP1736" s="133"/>
      <c r="AQ1736" s="133"/>
      <c r="AR1736" s="133"/>
      <c r="AS1736" s="133"/>
    </row>
    <row r="1737" spans="1:45" s="48" customFormat="1">
      <c r="A1737" s="42" t="s">
        <v>5424</v>
      </c>
      <c r="B1737" s="43" t="s">
        <v>5425</v>
      </c>
      <c r="C1737" s="44">
        <v>11</v>
      </c>
      <c r="D1737" s="47" t="s">
        <v>5426</v>
      </c>
      <c r="E1737" s="127">
        <v>729</v>
      </c>
      <c r="F1737" s="28">
        <v>584</v>
      </c>
      <c r="G1737" s="133"/>
      <c r="H1737" s="133"/>
      <c r="I1737" s="133"/>
      <c r="J1737" s="133"/>
      <c r="K1737" s="133"/>
      <c r="L1737" s="133"/>
      <c r="M1737" s="133"/>
      <c r="N1737" s="133"/>
      <c r="O1737" s="133"/>
      <c r="P1737" s="133"/>
      <c r="Q1737" s="133"/>
      <c r="R1737" s="133"/>
      <c r="S1737" s="133"/>
      <c r="T1737" s="133"/>
      <c r="U1737" s="133"/>
      <c r="V1737" s="133"/>
      <c r="W1737" s="133"/>
      <c r="X1737" s="133"/>
      <c r="Y1737" s="133"/>
      <c r="Z1737" s="133"/>
      <c r="AA1737" s="133"/>
      <c r="AB1737" s="133"/>
      <c r="AC1737" s="133"/>
      <c r="AD1737" s="133"/>
      <c r="AE1737" s="133"/>
      <c r="AF1737" s="133"/>
      <c r="AG1737" s="133"/>
      <c r="AH1737" s="133"/>
      <c r="AI1737" s="133"/>
      <c r="AJ1737" s="133"/>
      <c r="AK1737" s="133"/>
      <c r="AL1737" s="133"/>
      <c r="AM1737" s="133"/>
      <c r="AN1737" s="133"/>
      <c r="AO1737" s="133"/>
      <c r="AP1737" s="133"/>
      <c r="AQ1737" s="133"/>
      <c r="AR1737" s="133"/>
      <c r="AS1737" s="133"/>
    </row>
    <row r="1738" spans="1:45" s="48" customFormat="1">
      <c r="A1738" s="42" t="s">
        <v>5427</v>
      </c>
      <c r="B1738" s="43" t="s">
        <v>5428</v>
      </c>
      <c r="C1738" s="44">
        <v>11</v>
      </c>
      <c r="D1738" s="47" t="s">
        <v>5429</v>
      </c>
      <c r="E1738" s="127">
        <v>729</v>
      </c>
      <c r="F1738" s="28">
        <v>584</v>
      </c>
      <c r="G1738" s="133"/>
      <c r="H1738" s="133"/>
      <c r="I1738" s="133"/>
      <c r="J1738" s="133"/>
      <c r="K1738" s="133"/>
      <c r="L1738" s="133"/>
      <c r="M1738" s="133"/>
      <c r="N1738" s="133"/>
      <c r="O1738" s="133"/>
      <c r="P1738" s="133"/>
      <c r="Q1738" s="133"/>
      <c r="R1738" s="133"/>
      <c r="S1738" s="133"/>
      <c r="T1738" s="133"/>
      <c r="U1738" s="133"/>
      <c r="V1738" s="133"/>
      <c r="W1738" s="133"/>
      <c r="X1738" s="133"/>
      <c r="Y1738" s="133"/>
      <c r="Z1738" s="133"/>
      <c r="AA1738" s="133"/>
      <c r="AB1738" s="133"/>
      <c r="AC1738" s="133"/>
      <c r="AD1738" s="133"/>
      <c r="AE1738" s="133"/>
      <c r="AF1738" s="133"/>
      <c r="AG1738" s="133"/>
      <c r="AH1738" s="133"/>
      <c r="AI1738" s="133"/>
      <c r="AJ1738" s="133"/>
      <c r="AK1738" s="133"/>
      <c r="AL1738" s="133"/>
      <c r="AM1738" s="133"/>
      <c r="AN1738" s="133"/>
      <c r="AO1738" s="133"/>
      <c r="AP1738" s="133"/>
      <c r="AQ1738" s="133"/>
      <c r="AR1738" s="133"/>
      <c r="AS1738" s="133"/>
    </row>
    <row r="1739" spans="1:45" s="48" customFormat="1">
      <c r="A1739" s="42" t="s">
        <v>5430</v>
      </c>
      <c r="B1739" s="43" t="s">
        <v>5431</v>
      </c>
      <c r="C1739" s="44">
        <v>11</v>
      </c>
      <c r="D1739" s="47" t="s">
        <v>5432</v>
      </c>
      <c r="E1739" s="127">
        <v>729</v>
      </c>
      <c r="F1739" s="28">
        <v>584</v>
      </c>
      <c r="G1739" s="133"/>
      <c r="H1739" s="133"/>
      <c r="I1739" s="133"/>
      <c r="J1739" s="133"/>
      <c r="K1739" s="133"/>
      <c r="L1739" s="133"/>
      <c r="M1739" s="133"/>
      <c r="N1739" s="133"/>
      <c r="O1739" s="133"/>
      <c r="P1739" s="133"/>
      <c r="Q1739" s="133"/>
      <c r="R1739" s="133"/>
      <c r="S1739" s="133"/>
      <c r="T1739" s="133"/>
      <c r="U1739" s="133"/>
      <c r="V1739" s="133"/>
      <c r="W1739" s="133"/>
      <c r="X1739" s="133"/>
      <c r="Y1739" s="133"/>
      <c r="Z1739" s="133"/>
      <c r="AA1739" s="133"/>
      <c r="AB1739" s="133"/>
      <c r="AC1739" s="133"/>
      <c r="AD1739" s="133"/>
      <c r="AE1739" s="133"/>
      <c r="AF1739" s="133"/>
      <c r="AG1739" s="133"/>
      <c r="AH1739" s="133"/>
      <c r="AI1739" s="133"/>
      <c r="AJ1739" s="133"/>
      <c r="AK1739" s="133"/>
      <c r="AL1739" s="133"/>
      <c r="AM1739" s="133"/>
      <c r="AN1739" s="133"/>
      <c r="AO1739" s="133"/>
      <c r="AP1739" s="133"/>
      <c r="AQ1739" s="133"/>
      <c r="AR1739" s="133"/>
      <c r="AS1739" s="133"/>
    </row>
    <row r="1740" spans="1:45" s="48" customFormat="1">
      <c r="A1740" s="42" t="s">
        <v>5433</v>
      </c>
      <c r="B1740" s="43" t="s">
        <v>5434</v>
      </c>
      <c r="C1740" s="44">
        <v>11</v>
      </c>
      <c r="D1740" s="47" t="s">
        <v>5435</v>
      </c>
      <c r="E1740" s="127">
        <v>729</v>
      </c>
      <c r="F1740" s="28">
        <v>584</v>
      </c>
      <c r="G1740" s="133"/>
      <c r="H1740" s="133"/>
      <c r="I1740" s="133"/>
      <c r="J1740" s="133"/>
      <c r="K1740" s="133"/>
      <c r="L1740" s="133"/>
      <c r="M1740" s="133"/>
      <c r="N1740" s="133"/>
      <c r="O1740" s="133"/>
      <c r="P1740" s="133"/>
      <c r="Q1740" s="133"/>
      <c r="R1740" s="133"/>
      <c r="S1740" s="133"/>
      <c r="T1740" s="133"/>
      <c r="U1740" s="133"/>
      <c r="V1740" s="133"/>
      <c r="W1740" s="133"/>
      <c r="X1740" s="133"/>
      <c r="Y1740" s="133"/>
      <c r="Z1740" s="133"/>
      <c r="AA1740" s="133"/>
      <c r="AB1740" s="133"/>
      <c r="AC1740" s="133"/>
      <c r="AD1740" s="133"/>
      <c r="AE1740" s="133"/>
      <c r="AF1740" s="133"/>
      <c r="AG1740" s="133"/>
      <c r="AH1740" s="133"/>
      <c r="AI1740" s="133"/>
      <c r="AJ1740" s="133"/>
      <c r="AK1740" s="133"/>
      <c r="AL1740" s="133"/>
      <c r="AM1740" s="133"/>
      <c r="AN1740" s="133"/>
      <c r="AO1740" s="133"/>
      <c r="AP1740" s="133"/>
      <c r="AQ1740" s="133"/>
      <c r="AR1740" s="133"/>
      <c r="AS1740" s="133"/>
    </row>
    <row r="1741" spans="1:45" ht="12.75" customHeight="1">
      <c r="A1741" s="37"/>
      <c r="B1741" s="38"/>
      <c r="C1741" s="50"/>
      <c r="D1741" s="50"/>
      <c r="E1741" s="137"/>
      <c r="F1741" s="50"/>
    </row>
    <row r="1742" spans="1:45" s="33" customFormat="1">
      <c r="A1742" s="34"/>
      <c r="B1742" s="59" t="s">
        <v>5436</v>
      </c>
      <c r="C1742" s="60"/>
      <c r="D1742" s="60"/>
      <c r="E1742" s="136"/>
      <c r="F1742" s="59"/>
      <c r="G1742" s="132"/>
      <c r="H1742" s="132"/>
      <c r="I1742" s="132"/>
      <c r="J1742" s="132"/>
      <c r="K1742" s="132"/>
      <c r="L1742" s="132"/>
      <c r="M1742" s="132"/>
      <c r="N1742" s="132"/>
      <c r="O1742" s="132"/>
      <c r="P1742" s="132"/>
      <c r="Q1742" s="132"/>
      <c r="R1742" s="132"/>
      <c r="S1742" s="132"/>
      <c r="T1742" s="132"/>
      <c r="U1742" s="132"/>
      <c r="V1742" s="132"/>
      <c r="W1742" s="132"/>
      <c r="X1742" s="132"/>
      <c r="Y1742" s="132"/>
      <c r="Z1742" s="132"/>
      <c r="AA1742" s="132"/>
      <c r="AB1742" s="132"/>
      <c r="AC1742" s="132"/>
      <c r="AD1742" s="132"/>
      <c r="AE1742" s="132"/>
      <c r="AF1742" s="132"/>
      <c r="AG1742" s="132"/>
      <c r="AH1742" s="132"/>
      <c r="AI1742" s="132"/>
      <c r="AJ1742" s="132"/>
      <c r="AK1742" s="132"/>
      <c r="AL1742" s="132"/>
      <c r="AM1742" s="132"/>
      <c r="AN1742" s="132"/>
      <c r="AO1742" s="132"/>
      <c r="AP1742" s="132"/>
      <c r="AQ1742" s="132"/>
      <c r="AR1742" s="132"/>
      <c r="AS1742" s="132"/>
    </row>
    <row r="1743" spans="1:45" ht="12.75" customHeight="1">
      <c r="A1743" s="37" t="s">
        <v>5437</v>
      </c>
      <c r="B1743" s="38" t="s">
        <v>5438</v>
      </c>
      <c r="C1743" s="39">
        <v>14</v>
      </c>
      <c r="D1743" s="28" t="s">
        <v>5439</v>
      </c>
      <c r="E1743" s="127">
        <v>749</v>
      </c>
      <c r="F1743" s="28">
        <v>599.20000000000005</v>
      </c>
    </row>
    <row r="1744" spans="1:45" ht="12.75" customHeight="1">
      <c r="A1744" s="37" t="s">
        <v>5440</v>
      </c>
      <c r="B1744" s="38" t="s">
        <v>5441</v>
      </c>
      <c r="C1744" s="39">
        <v>27</v>
      </c>
      <c r="D1744" s="28" t="s">
        <v>5442</v>
      </c>
      <c r="E1744" s="127">
        <v>819</v>
      </c>
      <c r="F1744" s="28">
        <v>655.20000000000005</v>
      </c>
    </row>
    <row r="1745" spans="1:6" ht="12.75" customHeight="1">
      <c r="A1745" s="37" t="s">
        <v>5443</v>
      </c>
      <c r="B1745" s="38" t="s">
        <v>5444</v>
      </c>
      <c r="C1745" s="39">
        <v>22</v>
      </c>
      <c r="D1745" s="28" t="s">
        <v>5445</v>
      </c>
      <c r="E1745" s="127">
        <v>1489</v>
      </c>
      <c r="F1745" s="28">
        <v>1191.2</v>
      </c>
    </row>
    <row r="1746" spans="1:6" ht="12.75" customHeight="1">
      <c r="A1746" s="37" t="s">
        <v>5446</v>
      </c>
      <c r="B1746" s="38" t="s">
        <v>5447</v>
      </c>
      <c r="C1746" s="39">
        <v>42</v>
      </c>
      <c r="D1746" s="28" t="s">
        <v>5448</v>
      </c>
      <c r="E1746" s="127">
        <v>1459</v>
      </c>
      <c r="F1746" s="28">
        <v>1167.2</v>
      </c>
    </row>
    <row r="1747" spans="1:6" ht="12.75" customHeight="1">
      <c r="A1747" s="37" t="s">
        <v>5449</v>
      </c>
      <c r="B1747" s="38" t="s">
        <v>5450</v>
      </c>
      <c r="C1747" s="39">
        <v>47</v>
      </c>
      <c r="D1747" s="28" t="s">
        <v>5451</v>
      </c>
      <c r="E1747" s="127">
        <v>2089</v>
      </c>
      <c r="F1747" s="28">
        <v>1671.2</v>
      </c>
    </row>
    <row r="1748" spans="1:6" ht="12.75" customHeight="1">
      <c r="A1748" s="37" t="s">
        <v>5452</v>
      </c>
      <c r="B1748" s="38" t="s">
        <v>5453</v>
      </c>
      <c r="C1748" s="39">
        <v>37</v>
      </c>
      <c r="D1748" s="28" t="s">
        <v>5454</v>
      </c>
      <c r="E1748" s="127">
        <v>1859</v>
      </c>
      <c r="F1748" s="28">
        <v>1487.2</v>
      </c>
    </row>
    <row r="1749" spans="1:6" ht="12.75" customHeight="1">
      <c r="A1749" s="37" t="s">
        <v>5455</v>
      </c>
      <c r="B1749" s="38" t="s">
        <v>5456</v>
      </c>
      <c r="C1749" s="39">
        <v>36</v>
      </c>
      <c r="D1749" s="28" t="s">
        <v>5457</v>
      </c>
      <c r="E1749" s="127">
        <v>599</v>
      </c>
      <c r="F1749" s="28">
        <v>479.20000000000005</v>
      </c>
    </row>
    <row r="1750" spans="1:6" ht="12.75" customHeight="1">
      <c r="A1750" s="37" t="s">
        <v>5458</v>
      </c>
      <c r="B1750" s="38" t="s">
        <v>5459</v>
      </c>
      <c r="C1750" s="39">
        <v>2</v>
      </c>
      <c r="D1750" s="28" t="s">
        <v>5460</v>
      </c>
      <c r="E1750" s="127">
        <v>159</v>
      </c>
      <c r="F1750" s="28">
        <v>127.2</v>
      </c>
    </row>
    <row r="1751" spans="1:6" ht="12.75" customHeight="1">
      <c r="A1751" s="37" t="s">
        <v>5461</v>
      </c>
      <c r="B1751" s="38" t="s">
        <v>5462</v>
      </c>
      <c r="C1751" s="39">
        <v>4</v>
      </c>
      <c r="D1751" s="28" t="s">
        <v>5463</v>
      </c>
      <c r="E1751" s="127">
        <v>349</v>
      </c>
      <c r="F1751" s="28">
        <v>279.2</v>
      </c>
    </row>
    <row r="1752" spans="1:6" ht="12.75" customHeight="1">
      <c r="A1752" s="37" t="s">
        <v>5464</v>
      </c>
      <c r="B1752" s="38" t="s">
        <v>5465</v>
      </c>
      <c r="C1752" s="39">
        <v>5</v>
      </c>
      <c r="D1752" s="28" t="s">
        <v>5466</v>
      </c>
      <c r="E1752" s="127">
        <v>389</v>
      </c>
      <c r="F1752" s="28">
        <v>311.20000000000005</v>
      </c>
    </row>
    <row r="1753" spans="1:6" ht="12.75" customHeight="1">
      <c r="A1753" s="37" t="s">
        <v>5467</v>
      </c>
      <c r="B1753" s="38" t="s">
        <v>5468</v>
      </c>
      <c r="C1753" s="39">
        <v>7</v>
      </c>
      <c r="D1753" s="28" t="s">
        <v>5469</v>
      </c>
      <c r="E1753" s="127">
        <v>269</v>
      </c>
      <c r="F1753" s="28">
        <v>215.20000000000002</v>
      </c>
    </row>
    <row r="1754" spans="1:6" ht="12.75" customHeight="1">
      <c r="A1754" s="37" t="s">
        <v>5470</v>
      </c>
      <c r="B1754" s="38" t="s">
        <v>5471</v>
      </c>
      <c r="C1754" s="39">
        <v>9</v>
      </c>
      <c r="D1754" s="28" t="s">
        <v>5472</v>
      </c>
      <c r="E1754" s="127">
        <v>329</v>
      </c>
      <c r="F1754" s="28">
        <v>263.2</v>
      </c>
    </row>
    <row r="1755" spans="1:6" ht="12.75" customHeight="1">
      <c r="A1755" s="37" t="s">
        <v>5473</v>
      </c>
      <c r="B1755" s="38" t="s">
        <v>5474</v>
      </c>
      <c r="C1755" s="39">
        <v>14</v>
      </c>
      <c r="D1755" s="28" t="s">
        <v>5475</v>
      </c>
      <c r="E1755" s="127">
        <v>429</v>
      </c>
      <c r="F1755" s="28">
        <v>343.20000000000005</v>
      </c>
    </row>
    <row r="1756" spans="1:6" ht="12.75" customHeight="1">
      <c r="A1756" s="37" t="s">
        <v>5476</v>
      </c>
      <c r="B1756" s="38" t="s">
        <v>5477</v>
      </c>
      <c r="C1756" s="39">
        <v>20</v>
      </c>
      <c r="D1756" s="28" t="s">
        <v>5478</v>
      </c>
      <c r="E1756" s="127">
        <v>509</v>
      </c>
      <c r="F1756" s="28">
        <v>407.20000000000005</v>
      </c>
    </row>
    <row r="1757" spans="1:6" ht="12.75" customHeight="1">
      <c r="A1757" s="37" t="s">
        <v>5479</v>
      </c>
      <c r="B1757" s="38" t="s">
        <v>5480</v>
      </c>
      <c r="C1757" s="39">
        <v>9</v>
      </c>
      <c r="D1757" s="28" t="s">
        <v>5481</v>
      </c>
      <c r="E1757" s="127">
        <v>619</v>
      </c>
      <c r="F1757" s="28">
        <v>495.20000000000005</v>
      </c>
    </row>
    <row r="1758" spans="1:6" ht="12.75" customHeight="1">
      <c r="A1758" s="37" t="s">
        <v>5482</v>
      </c>
      <c r="B1758" s="38" t="s">
        <v>5483</v>
      </c>
      <c r="C1758" s="39">
        <v>12</v>
      </c>
      <c r="D1758" s="28" t="s">
        <v>5484</v>
      </c>
      <c r="E1758" s="127">
        <v>669</v>
      </c>
      <c r="F1758" s="28">
        <v>535.20000000000005</v>
      </c>
    </row>
    <row r="1759" spans="1:6" ht="12.75" customHeight="1">
      <c r="A1759" s="37" t="s">
        <v>5485</v>
      </c>
      <c r="B1759" s="38" t="s">
        <v>5486</v>
      </c>
      <c r="C1759" s="39">
        <v>16</v>
      </c>
      <c r="D1759" s="28" t="s">
        <v>5487</v>
      </c>
      <c r="E1759" s="127">
        <v>889</v>
      </c>
      <c r="F1759" s="28">
        <v>711.2</v>
      </c>
    </row>
    <row r="1760" spans="1:6" ht="12.75" customHeight="1">
      <c r="A1760" s="37"/>
      <c r="B1760" s="38"/>
      <c r="C1760" s="50"/>
      <c r="D1760" s="50"/>
      <c r="E1760" s="137"/>
      <c r="F1760" s="50"/>
    </row>
    <row r="1761" spans="1:45" s="33" customFormat="1">
      <c r="A1761" s="34"/>
      <c r="B1761" s="59" t="s">
        <v>5488</v>
      </c>
      <c r="C1761" s="60"/>
      <c r="D1761" s="60"/>
      <c r="E1761" s="136"/>
      <c r="F1761" s="59"/>
      <c r="G1761" s="132"/>
      <c r="H1761" s="132"/>
      <c r="I1761" s="132"/>
      <c r="J1761" s="132"/>
      <c r="K1761" s="132"/>
      <c r="L1761" s="132"/>
      <c r="M1761" s="132"/>
      <c r="N1761" s="132"/>
      <c r="O1761" s="132"/>
      <c r="P1761" s="132"/>
      <c r="Q1761" s="132"/>
      <c r="R1761" s="132"/>
      <c r="S1761" s="132"/>
      <c r="T1761" s="132"/>
      <c r="U1761" s="132"/>
      <c r="V1761" s="132"/>
      <c r="W1761" s="132"/>
      <c r="X1761" s="132"/>
      <c r="Y1761" s="132"/>
      <c r="Z1761" s="132"/>
      <c r="AA1761" s="132"/>
      <c r="AB1761" s="132"/>
      <c r="AC1761" s="132"/>
      <c r="AD1761" s="132"/>
      <c r="AE1761" s="132"/>
      <c r="AF1761" s="132"/>
      <c r="AG1761" s="132"/>
      <c r="AH1761" s="132"/>
      <c r="AI1761" s="132"/>
      <c r="AJ1761" s="132"/>
      <c r="AK1761" s="132"/>
      <c r="AL1761" s="132"/>
      <c r="AM1761" s="132"/>
      <c r="AN1761" s="132"/>
      <c r="AO1761" s="132"/>
      <c r="AP1761" s="132"/>
      <c r="AQ1761" s="132"/>
      <c r="AR1761" s="132"/>
      <c r="AS1761" s="132"/>
    </row>
    <row r="1762" spans="1:45" ht="12.75" customHeight="1">
      <c r="A1762" s="37" t="s">
        <v>5489</v>
      </c>
      <c r="B1762" s="38" t="s">
        <v>5490</v>
      </c>
      <c r="C1762" s="39">
        <v>65</v>
      </c>
      <c r="D1762" s="28" t="s">
        <v>5491</v>
      </c>
      <c r="E1762" s="128">
        <v>2998.7999999999997</v>
      </c>
      <c r="F1762" s="28">
        <v>2399.04</v>
      </c>
    </row>
    <row r="1763" spans="1:45" ht="12.75" customHeight="1">
      <c r="A1763" s="37" t="s">
        <v>5492</v>
      </c>
      <c r="B1763" s="38" t="s">
        <v>5493</v>
      </c>
      <c r="C1763" s="39">
        <v>71</v>
      </c>
      <c r="D1763" s="28" t="s">
        <v>5494</v>
      </c>
      <c r="E1763" s="127">
        <v>3238.7999999999997</v>
      </c>
      <c r="F1763" s="28">
        <v>2591.04</v>
      </c>
    </row>
    <row r="1764" spans="1:45" ht="12.75" customHeight="1">
      <c r="A1764" s="37" t="s">
        <v>5495</v>
      </c>
      <c r="B1764" s="38" t="s">
        <v>5496</v>
      </c>
      <c r="C1764" s="39">
        <v>75</v>
      </c>
      <c r="D1764" s="28" t="s">
        <v>5497</v>
      </c>
      <c r="E1764" s="127">
        <v>3478.7999999999997</v>
      </c>
      <c r="F1764" s="28">
        <v>2783.04</v>
      </c>
    </row>
    <row r="1765" spans="1:45" ht="12.75" customHeight="1">
      <c r="A1765" s="37" t="s">
        <v>5498</v>
      </c>
      <c r="B1765" s="38" t="s">
        <v>5499</v>
      </c>
      <c r="C1765" s="39">
        <v>80</v>
      </c>
      <c r="D1765" s="28" t="s">
        <v>5500</v>
      </c>
      <c r="E1765" s="127">
        <v>3598.7999999999997</v>
      </c>
      <c r="F1765" s="28">
        <v>2879.04</v>
      </c>
    </row>
    <row r="1766" spans="1:45" ht="12.75" customHeight="1">
      <c r="A1766" s="87" t="s">
        <v>5501</v>
      </c>
      <c r="B1766" s="88" t="s">
        <v>5502</v>
      </c>
      <c r="C1766" s="89">
        <v>31</v>
      </c>
      <c r="D1766" s="28" t="s">
        <v>5503</v>
      </c>
      <c r="E1766" s="127">
        <v>778.8</v>
      </c>
      <c r="F1766" s="28">
        <v>623.04</v>
      </c>
    </row>
    <row r="1767" spans="1:45" ht="12.75" customHeight="1">
      <c r="A1767" s="87" t="s">
        <v>5504</v>
      </c>
      <c r="B1767" s="88" t="s">
        <v>5505</v>
      </c>
      <c r="C1767" s="89">
        <v>42</v>
      </c>
      <c r="D1767" s="28" t="s">
        <v>5506</v>
      </c>
      <c r="E1767" s="127">
        <v>1329</v>
      </c>
      <c r="F1767" s="28">
        <v>1063.2</v>
      </c>
    </row>
    <row r="1768" spans="1:45" ht="12.75" customHeight="1">
      <c r="A1768" s="87" t="s">
        <v>5507</v>
      </c>
      <c r="B1768" s="88" t="s">
        <v>5508</v>
      </c>
      <c r="C1768" s="89">
        <v>44</v>
      </c>
      <c r="D1768" s="28" t="s">
        <v>5509</v>
      </c>
      <c r="E1768" s="127">
        <v>1679</v>
      </c>
      <c r="F1768" s="28">
        <v>1343.2</v>
      </c>
    </row>
    <row r="1769" spans="1:45" ht="12.75" customHeight="1">
      <c r="A1769" s="90" t="s">
        <v>5510</v>
      </c>
      <c r="B1769" s="88" t="s">
        <v>5511</v>
      </c>
      <c r="C1769" s="39">
        <v>5</v>
      </c>
      <c r="D1769" s="28" t="s">
        <v>5512</v>
      </c>
      <c r="E1769" s="127">
        <v>689</v>
      </c>
      <c r="F1769" s="28">
        <v>551.20000000000005</v>
      </c>
    </row>
    <row r="1770" spans="1:45" ht="12.75" customHeight="1">
      <c r="A1770" s="90" t="s">
        <v>5513</v>
      </c>
      <c r="B1770" s="88" t="s">
        <v>5514</v>
      </c>
      <c r="C1770" s="39">
        <v>1</v>
      </c>
      <c r="D1770" s="28" t="s">
        <v>5515</v>
      </c>
      <c r="E1770" s="127">
        <v>169</v>
      </c>
      <c r="F1770" s="28">
        <v>135.20000000000002</v>
      </c>
    </row>
    <row r="1771" spans="1:45" ht="12.75" customHeight="1">
      <c r="A1771" s="90" t="s">
        <v>5516</v>
      </c>
      <c r="B1771" s="88" t="s">
        <v>5517</v>
      </c>
      <c r="C1771" s="39">
        <v>3</v>
      </c>
      <c r="D1771" s="91" t="s">
        <v>5518</v>
      </c>
      <c r="E1771" s="127">
        <v>239</v>
      </c>
      <c r="F1771" s="28">
        <v>191.20000000000002</v>
      </c>
    </row>
    <row r="1772" spans="1:45" ht="12.75" customHeight="1">
      <c r="A1772" s="90" t="s">
        <v>5519</v>
      </c>
      <c r="B1772" s="88" t="s">
        <v>5520</v>
      </c>
      <c r="C1772" s="39">
        <v>3</v>
      </c>
      <c r="D1772" s="91" t="s">
        <v>5521</v>
      </c>
      <c r="E1772" s="127">
        <v>239</v>
      </c>
      <c r="F1772" s="28">
        <v>191.20000000000002</v>
      </c>
    </row>
    <row r="1773" spans="1:45" ht="12.75" customHeight="1">
      <c r="A1773" s="90" t="s">
        <v>5522</v>
      </c>
      <c r="B1773" s="88" t="s">
        <v>5523</v>
      </c>
      <c r="C1773" s="39">
        <v>2</v>
      </c>
      <c r="D1773" s="28" t="s">
        <v>5524</v>
      </c>
      <c r="E1773" s="127">
        <v>159</v>
      </c>
      <c r="F1773" s="28">
        <v>127.2</v>
      </c>
    </row>
    <row r="1774" spans="1:45" ht="12.75" customHeight="1">
      <c r="A1774" s="90" t="s">
        <v>5525</v>
      </c>
      <c r="B1774" s="88" t="s">
        <v>5526</v>
      </c>
      <c r="C1774" s="89">
        <v>2</v>
      </c>
      <c r="D1774" s="28" t="s">
        <v>5527</v>
      </c>
      <c r="E1774" s="127">
        <v>159</v>
      </c>
      <c r="F1774" s="28">
        <v>127.2</v>
      </c>
    </row>
    <row r="1775" spans="1:45" ht="12.75" customHeight="1">
      <c r="A1775" s="90" t="s">
        <v>5528</v>
      </c>
      <c r="B1775" s="88" t="s">
        <v>5529</v>
      </c>
      <c r="C1775" s="39">
        <v>1</v>
      </c>
      <c r="D1775" s="28" t="s">
        <v>5530</v>
      </c>
      <c r="E1775" s="127">
        <v>169</v>
      </c>
      <c r="F1775" s="28">
        <v>135.20000000000002</v>
      </c>
    </row>
    <row r="1776" spans="1:45" ht="12.75" customHeight="1">
      <c r="A1776" s="90" t="s">
        <v>5531</v>
      </c>
      <c r="B1776" s="88" t="s">
        <v>5532</v>
      </c>
      <c r="C1776" s="39">
        <v>3</v>
      </c>
      <c r="D1776" s="28" t="s">
        <v>5533</v>
      </c>
      <c r="E1776" s="127">
        <v>169</v>
      </c>
      <c r="F1776" s="28">
        <v>135.20000000000002</v>
      </c>
    </row>
    <row r="1777" spans="1:45" ht="12.75" customHeight="1">
      <c r="A1777" s="90" t="s">
        <v>5534</v>
      </c>
      <c r="B1777" s="88" t="s">
        <v>5535</v>
      </c>
      <c r="C1777" s="39">
        <v>1</v>
      </c>
      <c r="D1777" s="28" t="s">
        <v>5536</v>
      </c>
      <c r="E1777" s="127">
        <v>119</v>
      </c>
      <c r="F1777" s="28">
        <v>95.2</v>
      </c>
    </row>
    <row r="1778" spans="1:45" ht="12.75" customHeight="1">
      <c r="A1778" s="90" t="s">
        <v>5537</v>
      </c>
      <c r="B1778" s="88" t="s">
        <v>5538</v>
      </c>
      <c r="C1778" s="39">
        <v>3</v>
      </c>
      <c r="D1778" s="28" t="s">
        <v>5539</v>
      </c>
      <c r="E1778" s="127">
        <v>169</v>
      </c>
      <c r="F1778" s="28">
        <v>135.20000000000002</v>
      </c>
    </row>
    <row r="1779" spans="1:45" ht="12.75" customHeight="1">
      <c r="A1779" s="90" t="s">
        <v>5540</v>
      </c>
      <c r="B1779" s="88" t="s">
        <v>5541</v>
      </c>
      <c r="C1779" s="39">
        <v>3</v>
      </c>
      <c r="D1779" s="28" t="s">
        <v>5542</v>
      </c>
      <c r="E1779" s="127">
        <v>169</v>
      </c>
      <c r="F1779" s="28">
        <v>135.20000000000002</v>
      </c>
    </row>
    <row r="1780" spans="1:45" ht="12.75" customHeight="1">
      <c r="A1780" s="90" t="s">
        <v>5543</v>
      </c>
      <c r="B1780" s="88" t="s">
        <v>5544</v>
      </c>
      <c r="C1780" s="39">
        <v>3</v>
      </c>
      <c r="D1780" s="28" t="s">
        <v>5545</v>
      </c>
      <c r="E1780" s="127">
        <v>169</v>
      </c>
      <c r="F1780" s="28">
        <v>135.20000000000002</v>
      </c>
    </row>
    <row r="1781" spans="1:45" ht="12.75" customHeight="1">
      <c r="A1781" s="90" t="s">
        <v>5546</v>
      </c>
      <c r="B1781" s="88" t="s">
        <v>5547</v>
      </c>
      <c r="C1781" s="39">
        <v>3</v>
      </c>
      <c r="D1781" s="28" t="s">
        <v>5548</v>
      </c>
      <c r="E1781" s="127">
        <v>169</v>
      </c>
      <c r="F1781" s="28">
        <v>135.20000000000002</v>
      </c>
    </row>
    <row r="1782" spans="1:45" ht="12.75" customHeight="1">
      <c r="A1782" s="90" t="s">
        <v>5549</v>
      </c>
      <c r="B1782" s="88" t="s">
        <v>5550</v>
      </c>
      <c r="C1782" s="39">
        <v>3</v>
      </c>
      <c r="D1782" s="28" t="s">
        <v>5551</v>
      </c>
      <c r="E1782" s="127">
        <v>169</v>
      </c>
      <c r="F1782" s="28">
        <v>135.20000000000002</v>
      </c>
    </row>
    <row r="1783" spans="1:45" ht="12.75" customHeight="1">
      <c r="A1783" s="90"/>
      <c r="B1783" s="88"/>
      <c r="C1783" s="92"/>
      <c r="D1783" s="92"/>
      <c r="E1783" s="120"/>
      <c r="F1783" s="92"/>
    </row>
    <row r="1784" spans="1:45" s="33" customFormat="1">
      <c r="A1784" s="34"/>
      <c r="B1784" s="59" t="s">
        <v>5552</v>
      </c>
      <c r="C1784" s="60"/>
      <c r="D1784" s="60"/>
      <c r="E1784" s="136"/>
      <c r="F1784" s="59"/>
      <c r="G1784" s="132"/>
      <c r="H1784" s="132"/>
      <c r="I1784" s="132"/>
      <c r="J1784" s="132"/>
      <c r="K1784" s="132"/>
      <c r="L1784" s="132"/>
      <c r="M1784" s="132"/>
      <c r="N1784" s="132"/>
      <c r="O1784" s="132"/>
      <c r="P1784" s="132"/>
      <c r="Q1784" s="132"/>
      <c r="R1784" s="132"/>
      <c r="S1784" s="132"/>
      <c r="T1784" s="132"/>
      <c r="U1784" s="132"/>
      <c r="V1784" s="132"/>
      <c r="W1784" s="132"/>
      <c r="X1784" s="132"/>
      <c r="Y1784" s="132"/>
      <c r="Z1784" s="132"/>
      <c r="AA1784" s="132"/>
      <c r="AB1784" s="132"/>
      <c r="AC1784" s="132"/>
      <c r="AD1784" s="132"/>
      <c r="AE1784" s="132"/>
      <c r="AF1784" s="132"/>
      <c r="AG1784" s="132"/>
      <c r="AH1784" s="132"/>
      <c r="AI1784" s="132"/>
      <c r="AJ1784" s="132"/>
      <c r="AK1784" s="132"/>
      <c r="AL1784" s="132"/>
      <c r="AM1784" s="132"/>
      <c r="AN1784" s="132"/>
      <c r="AO1784" s="132"/>
      <c r="AP1784" s="132"/>
      <c r="AQ1784" s="132"/>
      <c r="AR1784" s="132"/>
      <c r="AS1784" s="132"/>
    </row>
    <row r="1785" spans="1:45" s="46" customFormat="1" ht="12.75" customHeight="1">
      <c r="A1785" s="93" t="s">
        <v>5553</v>
      </c>
      <c r="B1785" s="94" t="s">
        <v>5554</v>
      </c>
      <c r="C1785" s="39">
        <v>565</v>
      </c>
      <c r="D1785" s="39" t="s">
        <v>5555</v>
      </c>
      <c r="E1785" s="128">
        <v>11259</v>
      </c>
      <c r="F1785" s="28">
        <v>9009</v>
      </c>
      <c r="G1785" s="131"/>
      <c r="H1785" s="131"/>
      <c r="I1785" s="131"/>
      <c r="J1785" s="131"/>
      <c r="K1785" s="131"/>
      <c r="L1785" s="131"/>
      <c r="M1785" s="131"/>
      <c r="N1785" s="131"/>
      <c r="O1785" s="131"/>
      <c r="P1785" s="131"/>
      <c r="Q1785" s="131"/>
      <c r="R1785" s="131"/>
      <c r="S1785" s="131"/>
      <c r="T1785" s="131"/>
      <c r="U1785" s="131"/>
      <c r="V1785" s="131"/>
      <c r="W1785" s="131"/>
      <c r="X1785" s="131"/>
      <c r="Y1785" s="131"/>
      <c r="Z1785" s="131"/>
      <c r="AA1785" s="131"/>
      <c r="AB1785" s="131"/>
      <c r="AC1785" s="131"/>
      <c r="AD1785" s="131"/>
      <c r="AE1785" s="131"/>
      <c r="AF1785" s="131"/>
      <c r="AG1785" s="131"/>
      <c r="AH1785" s="131"/>
      <c r="AI1785" s="131"/>
      <c r="AJ1785" s="131"/>
      <c r="AK1785" s="131"/>
      <c r="AL1785" s="131"/>
      <c r="AM1785" s="131"/>
      <c r="AN1785" s="131"/>
      <c r="AO1785" s="131"/>
      <c r="AP1785" s="131"/>
      <c r="AQ1785" s="131"/>
      <c r="AR1785" s="131"/>
      <c r="AS1785" s="131"/>
    </row>
    <row r="1786" spans="1:45" s="46" customFormat="1" ht="12.75" customHeight="1">
      <c r="A1786" s="93" t="s">
        <v>5556</v>
      </c>
      <c r="B1786" s="94" t="s">
        <v>5557</v>
      </c>
      <c r="C1786" s="39">
        <v>565</v>
      </c>
      <c r="D1786" s="39" t="s">
        <v>5558</v>
      </c>
      <c r="E1786" s="128">
        <v>11259</v>
      </c>
      <c r="F1786" s="28">
        <v>9009</v>
      </c>
      <c r="G1786" s="131"/>
      <c r="H1786" s="131"/>
      <c r="I1786" s="131"/>
      <c r="J1786" s="131"/>
      <c r="K1786" s="131"/>
      <c r="L1786" s="131"/>
      <c r="M1786" s="131"/>
      <c r="N1786" s="131"/>
      <c r="O1786" s="131"/>
      <c r="P1786" s="131"/>
      <c r="Q1786" s="131"/>
      <c r="R1786" s="131"/>
      <c r="S1786" s="131"/>
      <c r="T1786" s="131"/>
      <c r="U1786" s="131"/>
      <c r="V1786" s="131"/>
      <c r="W1786" s="131"/>
      <c r="X1786" s="131"/>
      <c r="Y1786" s="131"/>
      <c r="Z1786" s="131"/>
      <c r="AA1786" s="131"/>
      <c r="AB1786" s="131"/>
      <c r="AC1786" s="131"/>
      <c r="AD1786" s="131"/>
      <c r="AE1786" s="131"/>
      <c r="AF1786" s="131"/>
      <c r="AG1786" s="131"/>
      <c r="AH1786" s="131"/>
      <c r="AI1786" s="131"/>
      <c r="AJ1786" s="131"/>
      <c r="AK1786" s="131"/>
      <c r="AL1786" s="131"/>
      <c r="AM1786" s="131"/>
      <c r="AN1786" s="131"/>
      <c r="AO1786" s="131"/>
      <c r="AP1786" s="131"/>
      <c r="AQ1786" s="131"/>
      <c r="AR1786" s="131"/>
      <c r="AS1786" s="131"/>
    </row>
    <row r="1787" spans="1:45" s="46" customFormat="1" ht="12.75" customHeight="1">
      <c r="A1787" s="93" t="s">
        <v>5559</v>
      </c>
      <c r="B1787" s="94" t="s">
        <v>5560</v>
      </c>
      <c r="C1787" s="39">
        <v>500</v>
      </c>
      <c r="D1787" s="39" t="s">
        <v>5561</v>
      </c>
      <c r="E1787" s="128">
        <v>11259</v>
      </c>
      <c r="F1787" s="28">
        <v>9009</v>
      </c>
      <c r="G1787" s="131"/>
      <c r="H1787" s="131"/>
      <c r="I1787" s="131"/>
      <c r="J1787" s="131"/>
      <c r="K1787" s="131"/>
      <c r="L1787" s="131"/>
      <c r="M1787" s="131"/>
      <c r="N1787" s="131"/>
      <c r="O1787" s="131"/>
      <c r="P1787" s="131"/>
      <c r="Q1787" s="131"/>
      <c r="R1787" s="131"/>
      <c r="S1787" s="131"/>
      <c r="T1787" s="131"/>
      <c r="U1787" s="131"/>
      <c r="V1787" s="131"/>
      <c r="W1787" s="131"/>
      <c r="X1787" s="131"/>
      <c r="Y1787" s="131"/>
      <c r="Z1787" s="131"/>
      <c r="AA1787" s="131"/>
      <c r="AB1787" s="131"/>
      <c r="AC1787" s="131"/>
      <c r="AD1787" s="131"/>
      <c r="AE1787" s="131"/>
      <c r="AF1787" s="131"/>
      <c r="AG1787" s="131"/>
      <c r="AH1787" s="131"/>
      <c r="AI1787" s="131"/>
      <c r="AJ1787" s="131"/>
      <c r="AK1787" s="131"/>
      <c r="AL1787" s="131"/>
      <c r="AM1787" s="131"/>
      <c r="AN1787" s="131"/>
      <c r="AO1787" s="131"/>
      <c r="AP1787" s="131"/>
      <c r="AQ1787" s="131"/>
      <c r="AR1787" s="131"/>
      <c r="AS1787" s="131"/>
    </row>
    <row r="1788" spans="1:45" s="46" customFormat="1" ht="12.75" customHeight="1">
      <c r="A1788" s="93" t="s">
        <v>5562</v>
      </c>
      <c r="B1788" s="94" t="s">
        <v>5563</v>
      </c>
      <c r="C1788" s="39">
        <v>500</v>
      </c>
      <c r="D1788" s="39" t="s">
        <v>5564</v>
      </c>
      <c r="E1788" s="128">
        <v>11259</v>
      </c>
      <c r="F1788" s="28">
        <v>9009</v>
      </c>
      <c r="G1788" s="131"/>
      <c r="H1788" s="131"/>
      <c r="I1788" s="131"/>
      <c r="J1788" s="131"/>
      <c r="K1788" s="131"/>
      <c r="L1788" s="131"/>
      <c r="M1788" s="131"/>
      <c r="N1788" s="131"/>
      <c r="O1788" s="131"/>
      <c r="P1788" s="131"/>
      <c r="Q1788" s="131"/>
      <c r="R1788" s="131"/>
      <c r="S1788" s="131"/>
      <c r="T1788" s="131"/>
      <c r="U1788" s="131"/>
      <c r="V1788" s="131"/>
      <c r="W1788" s="131"/>
      <c r="X1788" s="131"/>
      <c r="Y1788" s="131"/>
      <c r="Z1788" s="131"/>
      <c r="AA1788" s="131"/>
      <c r="AB1788" s="131"/>
      <c r="AC1788" s="131"/>
      <c r="AD1788" s="131"/>
      <c r="AE1788" s="131"/>
      <c r="AF1788" s="131"/>
      <c r="AG1788" s="131"/>
      <c r="AH1788" s="131"/>
      <c r="AI1788" s="131"/>
      <c r="AJ1788" s="131"/>
      <c r="AK1788" s="131"/>
      <c r="AL1788" s="131"/>
      <c r="AM1788" s="131"/>
      <c r="AN1788" s="131"/>
      <c r="AO1788" s="131"/>
      <c r="AP1788" s="131"/>
      <c r="AQ1788" s="131"/>
      <c r="AR1788" s="131"/>
      <c r="AS1788" s="131"/>
    </row>
    <row r="1789" spans="1:45" s="46" customFormat="1" ht="12" customHeight="1">
      <c r="A1789" s="37" t="s">
        <v>5565</v>
      </c>
      <c r="B1789" s="38" t="s">
        <v>5566</v>
      </c>
      <c r="C1789" s="39">
        <v>652</v>
      </c>
      <c r="D1789" s="39" t="s">
        <v>5567</v>
      </c>
      <c r="E1789" s="128">
        <v>11929</v>
      </c>
      <c r="F1789" s="28">
        <v>9549</v>
      </c>
      <c r="G1789" s="131"/>
      <c r="H1789" s="131"/>
      <c r="I1789" s="131"/>
      <c r="J1789" s="131"/>
      <c r="K1789" s="131"/>
      <c r="L1789" s="131"/>
      <c r="M1789" s="131"/>
      <c r="N1789" s="131"/>
      <c r="O1789" s="131"/>
      <c r="P1789" s="131"/>
      <c r="Q1789" s="131"/>
      <c r="R1789" s="131"/>
      <c r="S1789" s="131"/>
      <c r="T1789" s="131"/>
      <c r="U1789" s="131"/>
      <c r="V1789" s="131"/>
      <c r="W1789" s="131"/>
      <c r="X1789" s="131"/>
      <c r="Y1789" s="131"/>
      <c r="Z1789" s="131"/>
      <c r="AA1789" s="131"/>
      <c r="AB1789" s="131"/>
      <c r="AC1789" s="131"/>
      <c r="AD1789" s="131"/>
      <c r="AE1789" s="131"/>
      <c r="AF1789" s="131"/>
      <c r="AG1789" s="131"/>
      <c r="AH1789" s="131"/>
      <c r="AI1789" s="131"/>
      <c r="AJ1789" s="131"/>
      <c r="AK1789" s="131"/>
      <c r="AL1789" s="131"/>
      <c r="AM1789" s="131"/>
      <c r="AN1789" s="131"/>
      <c r="AO1789" s="131"/>
      <c r="AP1789" s="131"/>
      <c r="AQ1789" s="131"/>
      <c r="AR1789" s="131"/>
      <c r="AS1789" s="131"/>
    </row>
    <row r="1790" spans="1:45" s="46" customFormat="1" ht="12" customHeight="1">
      <c r="A1790" s="37" t="s">
        <v>5568</v>
      </c>
      <c r="B1790" s="38" t="s">
        <v>5569</v>
      </c>
      <c r="C1790" s="39">
        <v>595</v>
      </c>
      <c r="D1790" s="39" t="s">
        <v>5570</v>
      </c>
      <c r="E1790" s="128">
        <v>11929</v>
      </c>
      <c r="F1790" s="28">
        <v>9549</v>
      </c>
      <c r="G1790" s="131"/>
      <c r="H1790" s="131"/>
      <c r="I1790" s="131"/>
      <c r="J1790" s="131"/>
      <c r="K1790" s="131"/>
      <c r="L1790" s="131"/>
      <c r="M1790" s="131"/>
      <c r="N1790" s="131"/>
      <c r="O1790" s="131"/>
      <c r="P1790" s="131"/>
      <c r="Q1790" s="131"/>
      <c r="R1790" s="131"/>
      <c r="S1790" s="131"/>
      <c r="T1790" s="131"/>
      <c r="U1790" s="131"/>
      <c r="V1790" s="131"/>
      <c r="W1790" s="131"/>
      <c r="X1790" s="131"/>
      <c r="Y1790" s="131"/>
      <c r="Z1790" s="131"/>
      <c r="AA1790" s="131"/>
      <c r="AB1790" s="131"/>
      <c r="AC1790" s="131"/>
      <c r="AD1790" s="131"/>
      <c r="AE1790" s="131"/>
      <c r="AF1790" s="131"/>
      <c r="AG1790" s="131"/>
      <c r="AH1790" s="131"/>
      <c r="AI1790" s="131"/>
      <c r="AJ1790" s="131"/>
      <c r="AK1790" s="131"/>
      <c r="AL1790" s="131"/>
      <c r="AM1790" s="131"/>
      <c r="AN1790" s="131"/>
      <c r="AO1790" s="131"/>
      <c r="AP1790" s="131"/>
      <c r="AQ1790" s="131"/>
      <c r="AR1790" s="131"/>
      <c r="AS1790" s="131"/>
    </row>
    <row r="1791" spans="1:45" ht="12.75" customHeight="1">
      <c r="A1791" s="37" t="s">
        <v>5571</v>
      </c>
      <c r="B1791" s="38" t="s">
        <v>5572</v>
      </c>
      <c r="C1791" s="39">
        <v>715</v>
      </c>
      <c r="D1791" s="39" t="s">
        <v>5573</v>
      </c>
      <c r="E1791" s="128">
        <v>12689</v>
      </c>
      <c r="F1791" s="28">
        <v>10149</v>
      </c>
    </row>
    <row r="1792" spans="1:45" ht="12.75" customHeight="1">
      <c r="A1792" s="37" t="s">
        <v>5574</v>
      </c>
      <c r="B1792" s="38" t="s">
        <v>5575</v>
      </c>
      <c r="C1792" s="39">
        <v>650</v>
      </c>
      <c r="D1792" s="39" t="s">
        <v>5576</v>
      </c>
      <c r="E1792" s="128">
        <v>12689</v>
      </c>
      <c r="F1792" s="28">
        <v>10149</v>
      </c>
    </row>
    <row r="1793" spans="1:45" s="46" customFormat="1" ht="12.75" customHeight="1">
      <c r="A1793" s="37" t="s">
        <v>5577</v>
      </c>
      <c r="B1793" s="94" t="s">
        <v>5578</v>
      </c>
      <c r="C1793" s="39">
        <v>525</v>
      </c>
      <c r="D1793" s="39" t="s">
        <v>5579</v>
      </c>
      <c r="E1793" s="128">
        <v>9959</v>
      </c>
      <c r="F1793" s="28">
        <v>7969</v>
      </c>
      <c r="G1793" s="131"/>
      <c r="H1793" s="131"/>
      <c r="I1793" s="131"/>
      <c r="J1793" s="131"/>
      <c r="K1793" s="131"/>
      <c r="L1793" s="131"/>
      <c r="M1793" s="131"/>
      <c r="N1793" s="131"/>
      <c r="O1793" s="131"/>
      <c r="P1793" s="131"/>
      <c r="Q1793" s="131"/>
      <c r="R1793" s="131"/>
      <c r="S1793" s="131"/>
      <c r="T1793" s="131"/>
      <c r="U1793" s="131"/>
      <c r="V1793" s="131"/>
      <c r="W1793" s="131"/>
      <c r="X1793" s="131"/>
      <c r="Y1793" s="131"/>
      <c r="Z1793" s="131"/>
      <c r="AA1793" s="131"/>
      <c r="AB1793" s="131"/>
      <c r="AC1793" s="131"/>
      <c r="AD1793" s="131"/>
      <c r="AE1793" s="131"/>
      <c r="AF1793" s="131"/>
      <c r="AG1793" s="131"/>
      <c r="AH1793" s="131"/>
      <c r="AI1793" s="131"/>
      <c r="AJ1793" s="131"/>
      <c r="AK1793" s="131"/>
      <c r="AL1793" s="131"/>
      <c r="AM1793" s="131"/>
      <c r="AN1793" s="131"/>
      <c r="AO1793" s="131"/>
      <c r="AP1793" s="131"/>
      <c r="AQ1793" s="131"/>
      <c r="AR1793" s="131"/>
      <c r="AS1793" s="131"/>
    </row>
    <row r="1794" spans="1:45" s="46" customFormat="1" ht="12.75" customHeight="1">
      <c r="A1794" s="37" t="s">
        <v>5580</v>
      </c>
      <c r="B1794" s="94" t="s">
        <v>5581</v>
      </c>
      <c r="C1794" s="39">
        <v>525</v>
      </c>
      <c r="D1794" s="39" t="s">
        <v>5582</v>
      </c>
      <c r="E1794" s="128">
        <v>9959</v>
      </c>
      <c r="F1794" s="28">
        <v>7969</v>
      </c>
      <c r="G1794" s="131"/>
      <c r="H1794" s="131"/>
      <c r="I1794" s="131"/>
      <c r="J1794" s="131"/>
      <c r="K1794" s="131"/>
      <c r="L1794" s="131"/>
      <c r="M1794" s="131"/>
      <c r="N1794" s="131"/>
      <c r="O1794" s="131"/>
      <c r="P1794" s="131"/>
      <c r="Q1794" s="131"/>
      <c r="R1794" s="131"/>
      <c r="S1794" s="131"/>
      <c r="T1794" s="131"/>
      <c r="U1794" s="131"/>
      <c r="V1794" s="131"/>
      <c r="W1794" s="131"/>
      <c r="X1794" s="131"/>
      <c r="Y1794" s="131"/>
      <c r="Z1794" s="131"/>
      <c r="AA1794" s="131"/>
      <c r="AB1794" s="131"/>
      <c r="AC1794" s="131"/>
      <c r="AD1794" s="131"/>
      <c r="AE1794" s="131"/>
      <c r="AF1794" s="131"/>
      <c r="AG1794" s="131"/>
      <c r="AH1794" s="131"/>
      <c r="AI1794" s="131"/>
      <c r="AJ1794" s="131"/>
      <c r="AK1794" s="131"/>
      <c r="AL1794" s="131"/>
      <c r="AM1794" s="131"/>
      <c r="AN1794" s="131"/>
      <c r="AO1794" s="131"/>
      <c r="AP1794" s="131"/>
      <c r="AQ1794" s="131"/>
      <c r="AR1794" s="131"/>
      <c r="AS1794" s="131"/>
    </row>
    <row r="1795" spans="1:45" s="46" customFormat="1" ht="12.75" customHeight="1">
      <c r="A1795" s="93" t="s">
        <v>5583</v>
      </c>
      <c r="B1795" s="94" t="s">
        <v>5584</v>
      </c>
      <c r="C1795" s="39">
        <v>485</v>
      </c>
      <c r="D1795" s="39" t="s">
        <v>5585</v>
      </c>
      <c r="E1795" s="128">
        <v>9589</v>
      </c>
      <c r="F1795" s="28">
        <v>7669</v>
      </c>
      <c r="G1795" s="131"/>
      <c r="H1795" s="131"/>
      <c r="I1795" s="131"/>
      <c r="J1795" s="131"/>
      <c r="K1795" s="131"/>
      <c r="L1795" s="131"/>
      <c r="M1795" s="131"/>
      <c r="N1795" s="131"/>
      <c r="O1795" s="131"/>
      <c r="P1795" s="131"/>
      <c r="Q1795" s="131"/>
      <c r="R1795" s="131"/>
      <c r="S1795" s="131"/>
      <c r="T1795" s="131"/>
      <c r="U1795" s="131"/>
      <c r="V1795" s="131"/>
      <c r="W1795" s="131"/>
      <c r="X1795" s="131"/>
      <c r="Y1795" s="131"/>
      <c r="Z1795" s="131"/>
      <c r="AA1795" s="131"/>
      <c r="AB1795" s="131"/>
      <c r="AC1795" s="131"/>
      <c r="AD1795" s="131"/>
      <c r="AE1795" s="131"/>
      <c r="AF1795" s="131"/>
      <c r="AG1795" s="131"/>
      <c r="AH1795" s="131"/>
      <c r="AI1795" s="131"/>
      <c r="AJ1795" s="131"/>
      <c r="AK1795" s="131"/>
      <c r="AL1795" s="131"/>
      <c r="AM1795" s="131"/>
      <c r="AN1795" s="131"/>
      <c r="AO1795" s="131"/>
      <c r="AP1795" s="131"/>
      <c r="AQ1795" s="131"/>
      <c r="AR1795" s="131"/>
      <c r="AS1795" s="131"/>
    </row>
    <row r="1796" spans="1:45" s="46" customFormat="1" ht="12.75" customHeight="1">
      <c r="A1796" s="93" t="s">
        <v>5586</v>
      </c>
      <c r="B1796" s="94" t="s">
        <v>5587</v>
      </c>
      <c r="C1796" s="39">
        <v>485</v>
      </c>
      <c r="D1796" s="39" t="s">
        <v>5588</v>
      </c>
      <c r="E1796" s="128">
        <v>9589</v>
      </c>
      <c r="F1796" s="28">
        <v>7669</v>
      </c>
      <c r="G1796" s="131"/>
      <c r="H1796" s="131"/>
      <c r="I1796" s="131"/>
      <c r="J1796" s="131"/>
      <c r="K1796" s="131"/>
      <c r="L1796" s="131"/>
      <c r="M1796" s="131"/>
      <c r="N1796" s="131"/>
      <c r="O1796" s="131"/>
      <c r="P1796" s="131"/>
      <c r="Q1796" s="131"/>
      <c r="R1796" s="131"/>
      <c r="S1796" s="131"/>
      <c r="T1796" s="131"/>
      <c r="U1796" s="131"/>
      <c r="V1796" s="131"/>
      <c r="W1796" s="131"/>
      <c r="X1796" s="131"/>
      <c r="Y1796" s="131"/>
      <c r="Z1796" s="131"/>
      <c r="AA1796" s="131"/>
      <c r="AB1796" s="131"/>
      <c r="AC1796" s="131"/>
      <c r="AD1796" s="131"/>
      <c r="AE1796" s="131"/>
      <c r="AF1796" s="131"/>
      <c r="AG1796" s="131"/>
      <c r="AH1796" s="131"/>
      <c r="AI1796" s="131"/>
      <c r="AJ1796" s="131"/>
      <c r="AK1796" s="131"/>
      <c r="AL1796" s="131"/>
      <c r="AM1796" s="131"/>
      <c r="AN1796" s="131"/>
      <c r="AO1796" s="131"/>
      <c r="AP1796" s="131"/>
      <c r="AQ1796" s="131"/>
      <c r="AR1796" s="131"/>
      <c r="AS1796" s="131"/>
    </row>
    <row r="1797" spans="1:45" s="46" customFormat="1" ht="12.75" customHeight="1">
      <c r="A1797" s="93" t="s">
        <v>5589</v>
      </c>
      <c r="B1797" s="94" t="s">
        <v>5590</v>
      </c>
      <c r="C1797" s="39">
        <v>590</v>
      </c>
      <c r="D1797" s="39" t="s">
        <v>5591</v>
      </c>
      <c r="E1797" s="128">
        <v>9959</v>
      </c>
      <c r="F1797" s="28">
        <v>7969</v>
      </c>
      <c r="G1797" s="131"/>
      <c r="H1797" s="131"/>
      <c r="I1797" s="131"/>
      <c r="J1797" s="131"/>
      <c r="K1797" s="131"/>
      <c r="L1797" s="131"/>
      <c r="M1797" s="131"/>
      <c r="N1797" s="131"/>
      <c r="O1797" s="131"/>
      <c r="P1797" s="131"/>
      <c r="Q1797" s="131"/>
      <c r="R1797" s="131"/>
      <c r="S1797" s="131"/>
      <c r="T1797" s="131"/>
      <c r="U1797" s="131"/>
      <c r="V1797" s="131"/>
      <c r="W1797" s="131"/>
      <c r="X1797" s="131"/>
      <c r="Y1797" s="131"/>
      <c r="Z1797" s="131"/>
      <c r="AA1797" s="131"/>
      <c r="AB1797" s="131"/>
      <c r="AC1797" s="131"/>
      <c r="AD1797" s="131"/>
      <c r="AE1797" s="131"/>
      <c r="AF1797" s="131"/>
      <c r="AG1797" s="131"/>
      <c r="AH1797" s="131"/>
      <c r="AI1797" s="131"/>
      <c r="AJ1797" s="131"/>
      <c r="AK1797" s="131"/>
      <c r="AL1797" s="131"/>
      <c r="AM1797" s="131"/>
      <c r="AN1797" s="131"/>
      <c r="AO1797" s="131"/>
      <c r="AP1797" s="131"/>
      <c r="AQ1797" s="131"/>
      <c r="AR1797" s="131"/>
      <c r="AS1797" s="131"/>
    </row>
    <row r="1798" spans="1:45" s="46" customFormat="1" ht="12.75" customHeight="1">
      <c r="A1798" s="93" t="s">
        <v>5592</v>
      </c>
      <c r="B1798" s="94" t="s">
        <v>5593</v>
      </c>
      <c r="C1798" s="39">
        <v>590</v>
      </c>
      <c r="D1798" s="39" t="s">
        <v>5594</v>
      </c>
      <c r="E1798" s="128">
        <v>9959</v>
      </c>
      <c r="F1798" s="28">
        <v>7969</v>
      </c>
      <c r="G1798" s="131"/>
      <c r="H1798" s="131"/>
      <c r="I1798" s="131"/>
      <c r="J1798" s="131"/>
      <c r="K1798" s="131"/>
      <c r="L1798" s="131"/>
      <c r="M1798" s="131"/>
      <c r="N1798" s="131"/>
      <c r="O1798" s="131"/>
      <c r="P1798" s="131"/>
      <c r="Q1798" s="131"/>
      <c r="R1798" s="131"/>
      <c r="S1798" s="131"/>
      <c r="T1798" s="131"/>
      <c r="U1798" s="131"/>
      <c r="V1798" s="131"/>
      <c r="W1798" s="131"/>
      <c r="X1798" s="131"/>
      <c r="Y1798" s="131"/>
      <c r="Z1798" s="131"/>
      <c r="AA1798" s="131"/>
      <c r="AB1798" s="131"/>
      <c r="AC1798" s="131"/>
      <c r="AD1798" s="131"/>
      <c r="AE1798" s="131"/>
      <c r="AF1798" s="131"/>
      <c r="AG1798" s="131"/>
      <c r="AH1798" s="131"/>
      <c r="AI1798" s="131"/>
      <c r="AJ1798" s="131"/>
      <c r="AK1798" s="131"/>
      <c r="AL1798" s="131"/>
      <c r="AM1798" s="131"/>
      <c r="AN1798" s="131"/>
      <c r="AO1798" s="131"/>
      <c r="AP1798" s="131"/>
      <c r="AQ1798" s="131"/>
      <c r="AR1798" s="131"/>
      <c r="AS1798" s="131"/>
    </row>
    <row r="1799" spans="1:45" s="46" customFormat="1" ht="12.75" customHeight="1">
      <c r="A1799" s="93" t="s">
        <v>5595</v>
      </c>
      <c r="B1799" s="94" t="s">
        <v>5596</v>
      </c>
      <c r="C1799" s="39">
        <v>535</v>
      </c>
      <c r="D1799" s="39" t="s">
        <v>5597</v>
      </c>
      <c r="E1799" s="128">
        <v>9589</v>
      </c>
      <c r="F1799" s="28">
        <v>7669</v>
      </c>
      <c r="G1799" s="131"/>
      <c r="H1799" s="131"/>
      <c r="I1799" s="131"/>
      <c r="J1799" s="131"/>
      <c r="K1799" s="131"/>
      <c r="L1799" s="131"/>
      <c r="M1799" s="131"/>
      <c r="N1799" s="131"/>
      <c r="O1799" s="131"/>
      <c r="P1799" s="131"/>
      <c r="Q1799" s="131"/>
      <c r="R1799" s="131"/>
      <c r="S1799" s="131"/>
      <c r="T1799" s="131"/>
      <c r="U1799" s="131"/>
      <c r="V1799" s="131"/>
      <c r="W1799" s="131"/>
      <c r="X1799" s="131"/>
      <c r="Y1799" s="131"/>
      <c r="Z1799" s="131"/>
      <c r="AA1799" s="131"/>
      <c r="AB1799" s="131"/>
      <c r="AC1799" s="131"/>
      <c r="AD1799" s="131"/>
      <c r="AE1799" s="131"/>
      <c r="AF1799" s="131"/>
      <c r="AG1799" s="131"/>
      <c r="AH1799" s="131"/>
      <c r="AI1799" s="131"/>
      <c r="AJ1799" s="131"/>
      <c r="AK1799" s="131"/>
      <c r="AL1799" s="131"/>
      <c r="AM1799" s="131"/>
      <c r="AN1799" s="131"/>
      <c r="AO1799" s="131"/>
      <c r="AP1799" s="131"/>
      <c r="AQ1799" s="131"/>
      <c r="AR1799" s="131"/>
      <c r="AS1799" s="131"/>
    </row>
    <row r="1800" spans="1:45" s="46" customFormat="1" ht="12.75" customHeight="1">
      <c r="A1800" s="93" t="s">
        <v>5598</v>
      </c>
      <c r="B1800" s="94" t="s">
        <v>5599</v>
      </c>
      <c r="C1800" s="39">
        <v>535</v>
      </c>
      <c r="D1800" s="39" t="s">
        <v>5600</v>
      </c>
      <c r="E1800" s="128">
        <v>9589</v>
      </c>
      <c r="F1800" s="28">
        <v>7669</v>
      </c>
      <c r="G1800" s="131"/>
      <c r="H1800" s="131"/>
      <c r="I1800" s="131"/>
      <c r="J1800" s="131"/>
      <c r="K1800" s="131"/>
      <c r="L1800" s="131"/>
      <c r="M1800" s="131"/>
      <c r="N1800" s="131"/>
      <c r="O1800" s="131"/>
      <c r="P1800" s="131"/>
      <c r="Q1800" s="131"/>
      <c r="R1800" s="131"/>
      <c r="S1800" s="131"/>
      <c r="T1800" s="131"/>
      <c r="U1800" s="131"/>
      <c r="V1800" s="131"/>
      <c r="W1800" s="131"/>
      <c r="X1800" s="131"/>
      <c r="Y1800" s="131"/>
      <c r="Z1800" s="131"/>
      <c r="AA1800" s="131"/>
      <c r="AB1800" s="131"/>
      <c r="AC1800" s="131"/>
      <c r="AD1800" s="131"/>
      <c r="AE1800" s="131"/>
      <c r="AF1800" s="131"/>
      <c r="AG1800" s="131"/>
      <c r="AH1800" s="131"/>
      <c r="AI1800" s="131"/>
      <c r="AJ1800" s="131"/>
      <c r="AK1800" s="131"/>
      <c r="AL1800" s="131"/>
      <c r="AM1800" s="131"/>
      <c r="AN1800" s="131"/>
      <c r="AO1800" s="131"/>
      <c r="AP1800" s="131"/>
      <c r="AQ1800" s="131"/>
      <c r="AR1800" s="131"/>
      <c r="AS1800" s="131"/>
    </row>
    <row r="1801" spans="1:45" s="46" customFormat="1" ht="12.6" customHeight="1">
      <c r="A1801" s="93" t="s">
        <v>5601</v>
      </c>
      <c r="B1801" s="94" t="s">
        <v>5602</v>
      </c>
      <c r="C1801" s="39">
        <v>550</v>
      </c>
      <c r="D1801" s="39" t="s">
        <v>5603</v>
      </c>
      <c r="E1801" s="128">
        <v>10099</v>
      </c>
      <c r="F1801" s="28">
        <v>8079.2000000000007</v>
      </c>
      <c r="G1801" s="131"/>
      <c r="H1801" s="131"/>
      <c r="I1801" s="131"/>
      <c r="J1801" s="131"/>
      <c r="K1801" s="131"/>
      <c r="L1801" s="131"/>
      <c r="M1801" s="131"/>
      <c r="N1801" s="131"/>
      <c r="O1801" s="131"/>
      <c r="P1801" s="131"/>
      <c r="Q1801" s="131"/>
      <c r="R1801" s="131"/>
      <c r="S1801" s="131"/>
      <c r="T1801" s="131"/>
      <c r="U1801" s="131"/>
      <c r="V1801" s="131"/>
      <c r="W1801" s="131"/>
      <c r="X1801" s="131"/>
      <c r="Y1801" s="131"/>
      <c r="Z1801" s="131"/>
      <c r="AA1801" s="131"/>
      <c r="AB1801" s="131"/>
      <c r="AC1801" s="131"/>
      <c r="AD1801" s="131"/>
      <c r="AE1801" s="131"/>
      <c r="AF1801" s="131"/>
      <c r="AG1801" s="131"/>
      <c r="AH1801" s="131"/>
      <c r="AI1801" s="131"/>
      <c r="AJ1801" s="131"/>
      <c r="AK1801" s="131"/>
      <c r="AL1801" s="131"/>
      <c r="AM1801" s="131"/>
      <c r="AN1801" s="131"/>
      <c r="AO1801" s="131"/>
      <c r="AP1801" s="131"/>
      <c r="AQ1801" s="131"/>
      <c r="AR1801" s="131"/>
      <c r="AS1801" s="131"/>
    </row>
    <row r="1802" spans="1:45" s="46" customFormat="1" ht="12.6" customHeight="1">
      <c r="A1802" s="93" t="s">
        <v>5604</v>
      </c>
      <c r="B1802" s="94" t="s">
        <v>5605</v>
      </c>
      <c r="C1802" s="39">
        <v>550</v>
      </c>
      <c r="D1802" s="39" t="s">
        <v>5606</v>
      </c>
      <c r="E1802" s="128">
        <v>10099</v>
      </c>
      <c r="F1802" s="28">
        <v>8079.2000000000007</v>
      </c>
      <c r="G1802" s="131"/>
      <c r="H1802" s="131"/>
      <c r="I1802" s="131"/>
      <c r="J1802" s="131"/>
      <c r="K1802" s="131"/>
      <c r="L1802" s="131"/>
      <c r="M1802" s="131"/>
      <c r="N1802" s="131"/>
      <c r="O1802" s="131"/>
      <c r="P1802" s="131"/>
      <c r="Q1802" s="131"/>
      <c r="R1802" s="131"/>
      <c r="S1802" s="131"/>
      <c r="T1802" s="131"/>
      <c r="U1802" s="131"/>
      <c r="V1802" s="131"/>
      <c r="W1802" s="131"/>
      <c r="X1802" s="131"/>
      <c r="Y1802" s="131"/>
      <c r="Z1802" s="131"/>
      <c r="AA1802" s="131"/>
      <c r="AB1802" s="131"/>
      <c r="AC1802" s="131"/>
      <c r="AD1802" s="131"/>
      <c r="AE1802" s="131"/>
      <c r="AF1802" s="131"/>
      <c r="AG1802" s="131"/>
      <c r="AH1802" s="131"/>
      <c r="AI1802" s="131"/>
      <c r="AJ1802" s="131"/>
      <c r="AK1802" s="131"/>
      <c r="AL1802" s="131"/>
      <c r="AM1802" s="131"/>
      <c r="AN1802" s="131"/>
      <c r="AO1802" s="131"/>
      <c r="AP1802" s="131"/>
      <c r="AQ1802" s="131"/>
      <c r="AR1802" s="131"/>
      <c r="AS1802" s="131"/>
    </row>
    <row r="1803" spans="1:45" s="46" customFormat="1" ht="12.6" customHeight="1">
      <c r="A1803" s="93" t="s">
        <v>5607</v>
      </c>
      <c r="B1803" s="94" t="s">
        <v>5608</v>
      </c>
      <c r="C1803" s="39">
        <v>510</v>
      </c>
      <c r="D1803" s="39" t="s">
        <v>5609</v>
      </c>
      <c r="E1803" s="128">
        <v>9719</v>
      </c>
      <c r="F1803" s="28">
        <v>7779</v>
      </c>
      <c r="G1803" s="131"/>
      <c r="H1803" s="131"/>
      <c r="I1803" s="131"/>
      <c r="J1803" s="131"/>
      <c r="K1803" s="131"/>
      <c r="L1803" s="131"/>
      <c r="M1803" s="131"/>
      <c r="N1803" s="131"/>
      <c r="O1803" s="131"/>
      <c r="P1803" s="131"/>
      <c r="Q1803" s="131"/>
      <c r="R1803" s="131"/>
      <c r="S1803" s="131"/>
      <c r="T1803" s="131"/>
      <c r="U1803" s="131"/>
      <c r="V1803" s="131"/>
      <c r="W1803" s="131"/>
      <c r="X1803" s="131"/>
      <c r="Y1803" s="131"/>
      <c r="Z1803" s="131"/>
      <c r="AA1803" s="131"/>
      <c r="AB1803" s="131"/>
      <c r="AC1803" s="131"/>
      <c r="AD1803" s="131"/>
      <c r="AE1803" s="131"/>
      <c r="AF1803" s="131"/>
      <c r="AG1803" s="131"/>
      <c r="AH1803" s="131"/>
      <c r="AI1803" s="131"/>
      <c r="AJ1803" s="131"/>
      <c r="AK1803" s="131"/>
      <c r="AL1803" s="131"/>
      <c r="AM1803" s="131"/>
      <c r="AN1803" s="131"/>
      <c r="AO1803" s="131"/>
      <c r="AP1803" s="131"/>
      <c r="AQ1803" s="131"/>
      <c r="AR1803" s="131"/>
      <c r="AS1803" s="131"/>
    </row>
    <row r="1804" spans="1:45" s="46" customFormat="1" ht="12.6" customHeight="1">
      <c r="A1804" s="93" t="s">
        <v>5610</v>
      </c>
      <c r="B1804" s="94" t="s">
        <v>5611</v>
      </c>
      <c r="C1804" s="39">
        <v>510</v>
      </c>
      <c r="D1804" s="39" t="s">
        <v>5612</v>
      </c>
      <c r="E1804" s="128">
        <v>9719</v>
      </c>
      <c r="F1804" s="28">
        <v>7779</v>
      </c>
      <c r="G1804" s="131"/>
      <c r="H1804" s="131"/>
      <c r="I1804" s="131"/>
      <c r="J1804" s="131"/>
      <c r="K1804" s="131"/>
      <c r="L1804" s="131"/>
      <c r="M1804" s="131"/>
      <c r="N1804" s="131"/>
      <c r="O1804" s="131"/>
      <c r="P1804" s="131"/>
      <c r="Q1804" s="131"/>
      <c r="R1804" s="131"/>
      <c r="S1804" s="131"/>
      <c r="T1804" s="131"/>
      <c r="U1804" s="131"/>
      <c r="V1804" s="131"/>
      <c r="W1804" s="131"/>
      <c r="X1804" s="131"/>
      <c r="Y1804" s="131"/>
      <c r="Z1804" s="131"/>
      <c r="AA1804" s="131"/>
      <c r="AB1804" s="131"/>
      <c r="AC1804" s="131"/>
      <c r="AD1804" s="131"/>
      <c r="AE1804" s="131"/>
      <c r="AF1804" s="131"/>
      <c r="AG1804" s="131"/>
      <c r="AH1804" s="131"/>
      <c r="AI1804" s="131"/>
      <c r="AJ1804" s="131"/>
      <c r="AK1804" s="131"/>
      <c r="AL1804" s="131"/>
      <c r="AM1804" s="131"/>
      <c r="AN1804" s="131"/>
      <c r="AO1804" s="131"/>
      <c r="AP1804" s="131"/>
      <c r="AQ1804" s="131"/>
      <c r="AR1804" s="131"/>
      <c r="AS1804" s="131"/>
    </row>
    <row r="1805" spans="1:45" s="46" customFormat="1" ht="12.75" customHeight="1">
      <c r="A1805" s="93" t="s">
        <v>5613</v>
      </c>
      <c r="B1805" s="94" t="s">
        <v>5614</v>
      </c>
      <c r="C1805" s="39">
        <v>605</v>
      </c>
      <c r="D1805" s="39" t="s">
        <v>5615</v>
      </c>
      <c r="E1805" s="128">
        <v>10129</v>
      </c>
      <c r="F1805" s="28">
        <v>8109</v>
      </c>
      <c r="G1805" s="131"/>
      <c r="H1805" s="131"/>
      <c r="I1805" s="131"/>
      <c r="J1805" s="131"/>
      <c r="K1805" s="131"/>
      <c r="L1805" s="131"/>
      <c r="M1805" s="131"/>
      <c r="N1805" s="131"/>
      <c r="O1805" s="131"/>
      <c r="P1805" s="131"/>
      <c r="Q1805" s="131"/>
      <c r="R1805" s="131"/>
      <c r="S1805" s="131"/>
      <c r="T1805" s="131"/>
      <c r="U1805" s="131"/>
      <c r="V1805" s="131"/>
      <c r="W1805" s="131"/>
      <c r="X1805" s="131"/>
      <c r="Y1805" s="131"/>
      <c r="Z1805" s="131"/>
      <c r="AA1805" s="131"/>
      <c r="AB1805" s="131"/>
      <c r="AC1805" s="131"/>
      <c r="AD1805" s="131"/>
      <c r="AE1805" s="131"/>
      <c r="AF1805" s="131"/>
      <c r="AG1805" s="131"/>
      <c r="AH1805" s="131"/>
      <c r="AI1805" s="131"/>
      <c r="AJ1805" s="131"/>
      <c r="AK1805" s="131"/>
      <c r="AL1805" s="131"/>
      <c r="AM1805" s="131"/>
      <c r="AN1805" s="131"/>
      <c r="AO1805" s="131"/>
      <c r="AP1805" s="131"/>
      <c r="AQ1805" s="131"/>
      <c r="AR1805" s="131"/>
      <c r="AS1805" s="131"/>
    </row>
    <row r="1806" spans="1:45" s="46" customFormat="1" ht="12.75" customHeight="1">
      <c r="A1806" s="93" t="s">
        <v>5616</v>
      </c>
      <c r="B1806" s="94" t="s">
        <v>5617</v>
      </c>
      <c r="C1806" s="39">
        <v>605</v>
      </c>
      <c r="D1806" s="39" t="s">
        <v>5618</v>
      </c>
      <c r="E1806" s="128">
        <v>10129</v>
      </c>
      <c r="F1806" s="28">
        <v>8109</v>
      </c>
      <c r="G1806" s="131"/>
      <c r="H1806" s="131"/>
      <c r="I1806" s="131"/>
      <c r="J1806" s="131"/>
      <c r="K1806" s="131"/>
      <c r="L1806" s="131"/>
      <c r="M1806" s="131"/>
      <c r="N1806" s="131"/>
      <c r="O1806" s="131"/>
      <c r="P1806" s="131"/>
      <c r="Q1806" s="131"/>
      <c r="R1806" s="131"/>
      <c r="S1806" s="131"/>
      <c r="T1806" s="131"/>
      <c r="U1806" s="131"/>
      <c r="V1806" s="131"/>
      <c r="W1806" s="131"/>
      <c r="X1806" s="131"/>
      <c r="Y1806" s="131"/>
      <c r="Z1806" s="131"/>
      <c r="AA1806" s="131"/>
      <c r="AB1806" s="131"/>
      <c r="AC1806" s="131"/>
      <c r="AD1806" s="131"/>
      <c r="AE1806" s="131"/>
      <c r="AF1806" s="131"/>
      <c r="AG1806" s="131"/>
      <c r="AH1806" s="131"/>
      <c r="AI1806" s="131"/>
      <c r="AJ1806" s="131"/>
      <c r="AK1806" s="131"/>
      <c r="AL1806" s="131"/>
      <c r="AM1806" s="131"/>
      <c r="AN1806" s="131"/>
      <c r="AO1806" s="131"/>
      <c r="AP1806" s="131"/>
      <c r="AQ1806" s="131"/>
      <c r="AR1806" s="131"/>
      <c r="AS1806" s="131"/>
    </row>
    <row r="1807" spans="1:45" s="46" customFormat="1" ht="12.75" customHeight="1">
      <c r="A1807" s="93" t="s">
        <v>5619</v>
      </c>
      <c r="B1807" s="94" t="s">
        <v>5620</v>
      </c>
      <c r="C1807" s="39">
        <v>570</v>
      </c>
      <c r="D1807" s="39" t="s">
        <v>5621</v>
      </c>
      <c r="E1807" s="128">
        <v>9729</v>
      </c>
      <c r="F1807" s="28">
        <v>7789</v>
      </c>
      <c r="G1807" s="131"/>
      <c r="H1807" s="131"/>
      <c r="I1807" s="131"/>
      <c r="J1807" s="131"/>
      <c r="K1807" s="131"/>
      <c r="L1807" s="131"/>
      <c r="M1807" s="131"/>
      <c r="N1807" s="131"/>
      <c r="O1807" s="131"/>
      <c r="P1807" s="131"/>
      <c r="Q1807" s="131"/>
      <c r="R1807" s="131"/>
      <c r="S1807" s="131"/>
      <c r="T1807" s="131"/>
      <c r="U1807" s="131"/>
      <c r="V1807" s="131"/>
      <c r="W1807" s="131"/>
      <c r="X1807" s="131"/>
      <c r="Y1807" s="131"/>
      <c r="Z1807" s="131"/>
      <c r="AA1807" s="131"/>
      <c r="AB1807" s="131"/>
      <c r="AC1807" s="131"/>
      <c r="AD1807" s="131"/>
      <c r="AE1807" s="131"/>
      <c r="AF1807" s="131"/>
      <c r="AG1807" s="131"/>
      <c r="AH1807" s="131"/>
      <c r="AI1807" s="131"/>
      <c r="AJ1807" s="131"/>
      <c r="AK1807" s="131"/>
      <c r="AL1807" s="131"/>
      <c r="AM1807" s="131"/>
      <c r="AN1807" s="131"/>
      <c r="AO1807" s="131"/>
      <c r="AP1807" s="131"/>
      <c r="AQ1807" s="131"/>
      <c r="AR1807" s="131"/>
      <c r="AS1807" s="131"/>
    </row>
    <row r="1808" spans="1:45" s="46" customFormat="1" ht="12.75" customHeight="1">
      <c r="A1808" s="93" t="s">
        <v>5622</v>
      </c>
      <c r="B1808" s="94" t="s">
        <v>5623</v>
      </c>
      <c r="C1808" s="95">
        <v>570</v>
      </c>
      <c r="D1808" s="39" t="s">
        <v>5624</v>
      </c>
      <c r="E1808" s="128">
        <v>9729</v>
      </c>
      <c r="F1808" s="28">
        <v>7789</v>
      </c>
      <c r="G1808" s="131"/>
      <c r="H1808" s="131"/>
      <c r="I1808" s="131"/>
      <c r="J1808" s="131"/>
      <c r="K1808" s="131"/>
      <c r="L1808" s="131"/>
      <c r="M1808" s="131"/>
      <c r="N1808" s="131"/>
      <c r="O1808" s="131"/>
      <c r="P1808" s="131"/>
      <c r="Q1808" s="131"/>
      <c r="R1808" s="131"/>
      <c r="S1808" s="131"/>
      <c r="T1808" s="131"/>
      <c r="U1808" s="131"/>
      <c r="V1808" s="131"/>
      <c r="W1808" s="131"/>
      <c r="X1808" s="131"/>
      <c r="Y1808" s="131"/>
      <c r="Z1808" s="131"/>
      <c r="AA1808" s="131"/>
      <c r="AB1808" s="131"/>
      <c r="AC1808" s="131"/>
      <c r="AD1808" s="131"/>
      <c r="AE1808" s="131"/>
      <c r="AF1808" s="131"/>
      <c r="AG1808" s="131"/>
      <c r="AH1808" s="131"/>
      <c r="AI1808" s="131"/>
      <c r="AJ1808" s="131"/>
      <c r="AK1808" s="131"/>
      <c r="AL1808" s="131"/>
      <c r="AM1808" s="131"/>
      <c r="AN1808" s="131"/>
      <c r="AO1808" s="131"/>
      <c r="AP1808" s="131"/>
      <c r="AQ1808" s="131"/>
      <c r="AR1808" s="131"/>
      <c r="AS1808" s="131"/>
    </row>
    <row r="1809" spans="1:45" ht="12.75" customHeight="1">
      <c r="A1809" s="93" t="s">
        <v>5625</v>
      </c>
      <c r="B1809" s="94" t="s">
        <v>5626</v>
      </c>
      <c r="C1809" s="95">
        <v>560</v>
      </c>
      <c r="D1809" s="39">
        <v>800284084396</v>
      </c>
      <c r="E1809" s="127">
        <v>10199</v>
      </c>
      <c r="F1809" s="28">
        <v>8159.2000000000007</v>
      </c>
    </row>
    <row r="1810" spans="1:45" ht="12.75" customHeight="1">
      <c r="A1810" s="93" t="s">
        <v>5627</v>
      </c>
      <c r="B1810" s="94" t="s">
        <v>5628</v>
      </c>
      <c r="C1810" s="95">
        <v>560</v>
      </c>
      <c r="D1810" s="39">
        <v>800284084402</v>
      </c>
      <c r="E1810" s="127">
        <v>10199</v>
      </c>
      <c r="F1810" s="28">
        <v>8159.2000000000007</v>
      </c>
    </row>
    <row r="1811" spans="1:45" ht="12.75" customHeight="1">
      <c r="A1811" s="93"/>
      <c r="B1811" s="94"/>
      <c r="C1811" s="95"/>
      <c r="D1811" s="39"/>
      <c r="E1811" s="127"/>
      <c r="F1811" s="28"/>
    </row>
    <row r="1812" spans="1:45" s="33" customFormat="1">
      <c r="A1812" s="34"/>
      <c r="B1812" s="59" t="s">
        <v>5629</v>
      </c>
      <c r="C1812" s="60"/>
      <c r="D1812" s="60"/>
      <c r="E1812" s="136"/>
      <c r="F1812" s="59"/>
      <c r="G1812" s="132"/>
      <c r="H1812" s="132"/>
      <c r="I1812" s="132"/>
      <c r="J1812" s="132"/>
      <c r="K1812" s="132"/>
      <c r="L1812" s="132"/>
      <c r="M1812" s="132"/>
      <c r="N1812" s="132"/>
      <c r="O1812" s="132"/>
      <c r="P1812" s="132"/>
      <c r="Q1812" s="132"/>
      <c r="R1812" s="132"/>
      <c r="S1812" s="132"/>
      <c r="T1812" s="132"/>
      <c r="U1812" s="132"/>
      <c r="V1812" s="132"/>
      <c r="W1812" s="132"/>
      <c r="X1812" s="132"/>
      <c r="Y1812" s="132"/>
      <c r="Z1812" s="132"/>
      <c r="AA1812" s="132"/>
      <c r="AB1812" s="132"/>
      <c r="AC1812" s="132"/>
      <c r="AD1812" s="132"/>
      <c r="AE1812" s="132"/>
      <c r="AF1812" s="132"/>
      <c r="AG1812" s="132"/>
      <c r="AH1812" s="132"/>
      <c r="AI1812" s="132"/>
      <c r="AJ1812" s="132"/>
      <c r="AK1812" s="132"/>
      <c r="AL1812" s="132"/>
      <c r="AM1812" s="132"/>
      <c r="AN1812" s="132"/>
      <c r="AO1812" s="132"/>
      <c r="AP1812" s="132"/>
      <c r="AQ1812" s="132"/>
      <c r="AR1812" s="132"/>
      <c r="AS1812" s="132"/>
    </row>
    <row r="1813" spans="1:45" ht="12.75" customHeight="1">
      <c r="A1813" s="78" t="s">
        <v>5630</v>
      </c>
      <c r="B1813" s="78" t="s">
        <v>5631</v>
      </c>
      <c r="C1813" s="96">
        <v>100</v>
      </c>
      <c r="D1813" s="97">
        <v>800284093831</v>
      </c>
      <c r="E1813" s="127">
        <v>1699</v>
      </c>
      <c r="F1813" s="28">
        <v>1359.2</v>
      </c>
    </row>
    <row r="1814" spans="1:45" ht="12.75" customHeight="1">
      <c r="A1814" s="78" t="s">
        <v>5632</v>
      </c>
      <c r="B1814" s="78" t="s">
        <v>5633</v>
      </c>
      <c r="C1814" s="96">
        <v>100</v>
      </c>
      <c r="D1814" s="98">
        <v>800284093848</v>
      </c>
      <c r="E1814" s="127">
        <v>1699</v>
      </c>
      <c r="F1814" s="28">
        <v>1359.2</v>
      </c>
    </row>
    <row r="1815" spans="1:45" ht="12.75" customHeight="1">
      <c r="A1815" s="78" t="s">
        <v>5634</v>
      </c>
      <c r="B1815" s="78" t="s">
        <v>5635</v>
      </c>
      <c r="C1815" s="96">
        <v>100</v>
      </c>
      <c r="D1815" s="98">
        <v>800284093855</v>
      </c>
      <c r="E1815" s="127">
        <v>1699</v>
      </c>
      <c r="F1815" s="28">
        <v>1359.2</v>
      </c>
    </row>
    <row r="1816" spans="1:45" ht="12.75" customHeight="1">
      <c r="A1816" s="78" t="s">
        <v>5636</v>
      </c>
      <c r="B1816" s="78" t="s">
        <v>5637</v>
      </c>
      <c r="C1816" s="96">
        <v>100</v>
      </c>
      <c r="D1816" s="98">
        <v>800284093862</v>
      </c>
      <c r="E1816" s="127">
        <v>1699</v>
      </c>
      <c r="F1816" s="28">
        <v>1359.2</v>
      </c>
    </row>
    <row r="1817" spans="1:45" ht="12.75" customHeight="1">
      <c r="A1817" s="78" t="s">
        <v>5638</v>
      </c>
      <c r="B1817" s="78" t="s">
        <v>5639</v>
      </c>
      <c r="C1817" s="96">
        <v>100</v>
      </c>
      <c r="D1817" s="98">
        <v>800284093879</v>
      </c>
      <c r="E1817" s="127">
        <v>1699</v>
      </c>
      <c r="F1817" s="28">
        <v>1359.2</v>
      </c>
    </row>
    <row r="1818" spans="1:45" ht="12.75" customHeight="1">
      <c r="A1818" s="78" t="s">
        <v>5640</v>
      </c>
      <c r="B1818" s="78" t="s">
        <v>5641</v>
      </c>
      <c r="C1818" s="96">
        <v>100</v>
      </c>
      <c r="D1818" s="98">
        <v>800284093886</v>
      </c>
      <c r="E1818" s="127">
        <v>1699</v>
      </c>
      <c r="F1818" s="28">
        <v>1359.2</v>
      </c>
    </row>
    <row r="1819" spans="1:45" ht="12.75" customHeight="1">
      <c r="A1819" s="78" t="s">
        <v>5642</v>
      </c>
      <c r="B1819" s="78" t="s">
        <v>5643</v>
      </c>
      <c r="C1819" s="96">
        <v>100</v>
      </c>
      <c r="D1819" s="98">
        <v>800284093893</v>
      </c>
      <c r="E1819" s="127">
        <v>1699</v>
      </c>
      <c r="F1819" s="28">
        <v>1359.2</v>
      </c>
    </row>
    <row r="1820" spans="1:45" ht="12.75" customHeight="1">
      <c r="A1820" s="78" t="s">
        <v>5644</v>
      </c>
      <c r="B1820" s="78" t="s">
        <v>5645</v>
      </c>
      <c r="C1820" s="96">
        <v>100</v>
      </c>
      <c r="D1820" s="98">
        <v>800284093909</v>
      </c>
      <c r="E1820" s="127">
        <v>1699</v>
      </c>
      <c r="F1820" s="28">
        <v>1359.2</v>
      </c>
    </row>
    <row r="1821" spans="1:45" ht="12.75" customHeight="1">
      <c r="A1821" s="78" t="s">
        <v>5646</v>
      </c>
      <c r="B1821" s="78" t="s">
        <v>5647</v>
      </c>
      <c r="C1821" s="96">
        <v>100</v>
      </c>
      <c r="D1821" s="98">
        <v>800284093916</v>
      </c>
      <c r="E1821" s="127">
        <v>1699</v>
      </c>
      <c r="F1821" s="28">
        <v>1359.2</v>
      </c>
    </row>
    <row r="1822" spans="1:45" ht="12.75" customHeight="1">
      <c r="A1822" s="78" t="s">
        <v>5648</v>
      </c>
      <c r="B1822" s="78" t="s">
        <v>5649</v>
      </c>
      <c r="C1822" s="96">
        <v>100</v>
      </c>
      <c r="D1822" s="98">
        <v>800284093923</v>
      </c>
      <c r="E1822" s="127">
        <v>1699</v>
      </c>
      <c r="F1822" s="28">
        <v>1359.2</v>
      </c>
    </row>
    <row r="1823" spans="1:45" ht="12.75" customHeight="1">
      <c r="A1823" s="78" t="s">
        <v>5650</v>
      </c>
      <c r="B1823" s="78" t="s">
        <v>5651</v>
      </c>
      <c r="C1823" s="96">
        <v>100</v>
      </c>
      <c r="D1823" s="98">
        <v>800284093930</v>
      </c>
      <c r="E1823" s="127">
        <v>1699</v>
      </c>
      <c r="F1823" s="28">
        <v>1359.2</v>
      </c>
    </row>
    <row r="1824" spans="1:45" ht="12.75" customHeight="1">
      <c r="A1824" s="78" t="s">
        <v>5652</v>
      </c>
      <c r="B1824" s="78" t="s">
        <v>5653</v>
      </c>
      <c r="C1824" s="96">
        <v>100</v>
      </c>
      <c r="D1824" s="98">
        <v>800284093947</v>
      </c>
      <c r="E1824" s="127">
        <v>1699</v>
      </c>
      <c r="F1824" s="28">
        <v>1359.2</v>
      </c>
    </row>
    <row r="1825" spans="1:6" ht="12.75" customHeight="1">
      <c r="A1825" s="78" t="s">
        <v>5654</v>
      </c>
      <c r="B1825" s="78" t="s">
        <v>5655</v>
      </c>
      <c r="C1825" s="96">
        <v>100</v>
      </c>
      <c r="D1825" s="98">
        <v>800284093954</v>
      </c>
      <c r="E1825" s="127">
        <v>1699</v>
      </c>
      <c r="F1825" s="28">
        <v>1359.2</v>
      </c>
    </row>
    <row r="1826" spans="1:6" ht="12.75" customHeight="1">
      <c r="A1826" s="78" t="s">
        <v>5656</v>
      </c>
      <c r="B1826" s="78" t="s">
        <v>5657</v>
      </c>
      <c r="C1826" s="96">
        <v>100</v>
      </c>
      <c r="D1826" s="98">
        <v>800284093961</v>
      </c>
      <c r="E1826" s="127">
        <v>1699</v>
      </c>
      <c r="F1826" s="28">
        <v>1359.2</v>
      </c>
    </row>
    <row r="1827" spans="1:6" ht="12.75" customHeight="1">
      <c r="A1827" s="78" t="s">
        <v>5658</v>
      </c>
      <c r="B1827" s="78" t="s">
        <v>5659</v>
      </c>
      <c r="C1827" s="96">
        <v>100</v>
      </c>
      <c r="D1827" s="98">
        <v>800284093978</v>
      </c>
      <c r="E1827" s="127">
        <v>1699</v>
      </c>
      <c r="F1827" s="28">
        <v>1359.2</v>
      </c>
    </row>
    <row r="1828" spans="1:6" ht="12.75" customHeight="1">
      <c r="A1828" s="78" t="s">
        <v>5660</v>
      </c>
      <c r="B1828" s="78" t="s">
        <v>5661</v>
      </c>
      <c r="C1828" s="96">
        <v>100</v>
      </c>
      <c r="D1828" s="98">
        <v>800284093985</v>
      </c>
      <c r="E1828" s="127">
        <v>1699</v>
      </c>
      <c r="F1828" s="28">
        <v>1359.2</v>
      </c>
    </row>
    <row r="1829" spans="1:6" ht="12.75" customHeight="1">
      <c r="A1829" s="78" t="s">
        <v>5662</v>
      </c>
      <c r="B1829" s="78" t="s">
        <v>5663</v>
      </c>
      <c r="C1829" s="96">
        <v>100</v>
      </c>
      <c r="D1829" s="98">
        <v>800284093992</v>
      </c>
      <c r="E1829" s="127">
        <v>1699</v>
      </c>
      <c r="F1829" s="28">
        <v>1359.2</v>
      </c>
    </row>
    <row r="1830" spans="1:6" ht="12.75" customHeight="1">
      <c r="A1830" s="78" t="s">
        <v>5664</v>
      </c>
      <c r="B1830" s="78" t="s">
        <v>5665</v>
      </c>
      <c r="C1830" s="96">
        <v>100</v>
      </c>
      <c r="D1830" s="98">
        <v>800284094005</v>
      </c>
      <c r="E1830" s="127">
        <v>1699</v>
      </c>
      <c r="F1830" s="28">
        <v>1359.2</v>
      </c>
    </row>
    <row r="1831" spans="1:6" ht="12.75" customHeight="1">
      <c r="A1831" s="78"/>
      <c r="B1831" s="78"/>
      <c r="C1831" s="96"/>
      <c r="D1831" s="96"/>
      <c r="E1831" s="127"/>
      <c r="F1831" s="142"/>
    </row>
    <row r="1832" spans="1:6" ht="12.75" customHeight="1">
      <c r="A1832" s="78" t="s">
        <v>5666</v>
      </c>
      <c r="B1832" s="78" t="s">
        <v>5667</v>
      </c>
      <c r="C1832" s="96">
        <v>100</v>
      </c>
      <c r="D1832" s="98">
        <v>800284094012</v>
      </c>
      <c r="E1832" s="127">
        <v>1699</v>
      </c>
      <c r="F1832" s="28">
        <v>1359.2</v>
      </c>
    </row>
    <row r="1833" spans="1:6" ht="12.75" customHeight="1">
      <c r="A1833" s="78" t="s">
        <v>5668</v>
      </c>
      <c r="B1833" s="78" t="s">
        <v>5669</v>
      </c>
      <c r="C1833" s="96">
        <v>100</v>
      </c>
      <c r="D1833" s="98">
        <v>800284094029</v>
      </c>
      <c r="E1833" s="127">
        <v>1699</v>
      </c>
      <c r="F1833" s="28">
        <v>1359.2</v>
      </c>
    </row>
    <row r="1834" spans="1:6" ht="12.75" customHeight="1">
      <c r="A1834" s="78" t="s">
        <v>5670</v>
      </c>
      <c r="B1834" s="78" t="s">
        <v>5671</v>
      </c>
      <c r="C1834" s="96">
        <v>100</v>
      </c>
      <c r="D1834" s="98">
        <v>800284094036</v>
      </c>
      <c r="E1834" s="127">
        <v>1699</v>
      </c>
      <c r="F1834" s="28">
        <v>1359.2</v>
      </c>
    </row>
    <row r="1835" spans="1:6" ht="12.75" customHeight="1">
      <c r="A1835" s="78" t="s">
        <v>5672</v>
      </c>
      <c r="B1835" s="78" t="s">
        <v>5673</v>
      </c>
      <c r="C1835" s="96">
        <v>100</v>
      </c>
      <c r="D1835" s="98">
        <v>800284094043</v>
      </c>
      <c r="E1835" s="127">
        <v>1699</v>
      </c>
      <c r="F1835" s="28">
        <v>1359.2</v>
      </c>
    </row>
    <row r="1836" spans="1:6" ht="12.75" customHeight="1">
      <c r="A1836" s="78" t="s">
        <v>5674</v>
      </c>
      <c r="B1836" s="78" t="s">
        <v>5675</v>
      </c>
      <c r="C1836" s="96">
        <v>100</v>
      </c>
      <c r="D1836" s="98">
        <v>800284094050</v>
      </c>
      <c r="E1836" s="127">
        <v>1699</v>
      </c>
      <c r="F1836" s="28">
        <v>1359.2</v>
      </c>
    </row>
    <row r="1837" spans="1:6" ht="12.75" customHeight="1">
      <c r="A1837" s="78" t="s">
        <v>5676</v>
      </c>
      <c r="B1837" s="78" t="s">
        <v>5677</v>
      </c>
      <c r="C1837" s="96">
        <v>100</v>
      </c>
      <c r="D1837" s="98">
        <v>800284094067</v>
      </c>
      <c r="E1837" s="127">
        <v>1699</v>
      </c>
      <c r="F1837" s="28">
        <v>1359.2</v>
      </c>
    </row>
    <row r="1838" spans="1:6" ht="12.75" customHeight="1">
      <c r="A1838" s="78" t="s">
        <v>5678</v>
      </c>
      <c r="B1838" s="78" t="s">
        <v>5679</v>
      </c>
      <c r="C1838" s="96">
        <v>100</v>
      </c>
      <c r="D1838" s="98">
        <v>800284094074</v>
      </c>
      <c r="E1838" s="127">
        <v>1699</v>
      </c>
      <c r="F1838" s="28">
        <v>1359.2</v>
      </c>
    </row>
    <row r="1839" spans="1:6" ht="12.75" customHeight="1">
      <c r="A1839" s="78" t="s">
        <v>5680</v>
      </c>
      <c r="B1839" s="78" t="s">
        <v>5681</v>
      </c>
      <c r="C1839" s="96">
        <v>100</v>
      </c>
      <c r="D1839" s="98">
        <v>800284094081</v>
      </c>
      <c r="E1839" s="127">
        <v>1699</v>
      </c>
      <c r="F1839" s="28">
        <v>1359.2</v>
      </c>
    </row>
    <row r="1840" spans="1:6" ht="12.75" customHeight="1">
      <c r="A1840" s="78" t="s">
        <v>5682</v>
      </c>
      <c r="B1840" s="78" t="s">
        <v>5683</v>
      </c>
      <c r="C1840" s="96">
        <v>100</v>
      </c>
      <c r="D1840" s="98">
        <v>800284094098</v>
      </c>
      <c r="E1840" s="127">
        <v>1699</v>
      </c>
      <c r="F1840" s="28">
        <v>1359.2</v>
      </c>
    </row>
    <row r="1841" spans="1:6" ht="12.75" customHeight="1">
      <c r="A1841" s="78" t="s">
        <v>5684</v>
      </c>
      <c r="B1841" s="78" t="s">
        <v>5685</v>
      </c>
      <c r="C1841" s="96">
        <v>100</v>
      </c>
      <c r="D1841" s="98">
        <v>800284094104</v>
      </c>
      <c r="E1841" s="127">
        <v>1699</v>
      </c>
      <c r="F1841" s="28">
        <v>1359.2</v>
      </c>
    </row>
    <row r="1842" spans="1:6" ht="12.75" customHeight="1">
      <c r="A1842" s="78" t="s">
        <v>5686</v>
      </c>
      <c r="B1842" s="78" t="s">
        <v>5687</v>
      </c>
      <c r="C1842" s="96">
        <v>100</v>
      </c>
      <c r="D1842" s="98">
        <v>800284094111</v>
      </c>
      <c r="E1842" s="127">
        <v>1699</v>
      </c>
      <c r="F1842" s="28">
        <v>1359.2</v>
      </c>
    </row>
    <row r="1843" spans="1:6" ht="12.75" customHeight="1">
      <c r="A1843" s="78" t="s">
        <v>5688</v>
      </c>
      <c r="B1843" s="78" t="s">
        <v>5689</v>
      </c>
      <c r="C1843" s="96">
        <v>100</v>
      </c>
      <c r="D1843" s="98">
        <v>800284094128</v>
      </c>
      <c r="E1843" s="127">
        <v>1699</v>
      </c>
      <c r="F1843" s="28">
        <v>1359.2</v>
      </c>
    </row>
    <row r="1844" spans="1:6" ht="12.75" customHeight="1">
      <c r="A1844" s="78" t="s">
        <v>5690</v>
      </c>
      <c r="B1844" s="78" t="s">
        <v>5691</v>
      </c>
      <c r="C1844" s="96">
        <v>100</v>
      </c>
      <c r="D1844" s="98">
        <v>800284094135</v>
      </c>
      <c r="E1844" s="127">
        <v>1699</v>
      </c>
      <c r="F1844" s="28">
        <v>1359.2</v>
      </c>
    </row>
    <row r="1845" spans="1:6" ht="12.75" customHeight="1">
      <c r="A1845" s="78" t="s">
        <v>5692</v>
      </c>
      <c r="B1845" s="78" t="s">
        <v>5693</v>
      </c>
      <c r="C1845" s="96">
        <v>100</v>
      </c>
      <c r="D1845" s="98">
        <v>800284094142</v>
      </c>
      <c r="E1845" s="127">
        <v>1699</v>
      </c>
      <c r="F1845" s="28">
        <v>1359.2</v>
      </c>
    </row>
    <row r="1846" spans="1:6" ht="12.75" customHeight="1">
      <c r="A1846" s="78" t="s">
        <v>5694</v>
      </c>
      <c r="B1846" s="78" t="s">
        <v>5695</v>
      </c>
      <c r="C1846" s="96">
        <v>100</v>
      </c>
      <c r="D1846" s="98">
        <v>800284094159</v>
      </c>
      <c r="E1846" s="127">
        <v>1699</v>
      </c>
      <c r="F1846" s="28">
        <v>1359.2</v>
      </c>
    </row>
    <row r="1847" spans="1:6" ht="12.75" customHeight="1">
      <c r="A1847" s="78" t="s">
        <v>5696</v>
      </c>
      <c r="B1847" s="78" t="s">
        <v>5697</v>
      </c>
      <c r="C1847" s="96">
        <v>100</v>
      </c>
      <c r="D1847" s="98">
        <v>800284094166</v>
      </c>
      <c r="E1847" s="127">
        <v>1699</v>
      </c>
      <c r="F1847" s="28">
        <v>1359.2</v>
      </c>
    </row>
    <row r="1848" spans="1:6" ht="12.75" customHeight="1">
      <c r="A1848" s="78" t="s">
        <v>5698</v>
      </c>
      <c r="B1848" s="78" t="s">
        <v>5699</v>
      </c>
      <c r="C1848" s="96">
        <v>100</v>
      </c>
      <c r="D1848" s="98">
        <v>800284094173</v>
      </c>
      <c r="E1848" s="127">
        <v>1699</v>
      </c>
      <c r="F1848" s="28">
        <v>1359.2</v>
      </c>
    </row>
    <row r="1849" spans="1:6" ht="12.75" customHeight="1">
      <c r="A1849" s="78" t="s">
        <v>5700</v>
      </c>
      <c r="B1849" s="78" t="s">
        <v>5701</v>
      </c>
      <c r="C1849" s="96">
        <v>100</v>
      </c>
      <c r="D1849" s="98">
        <v>800284094180</v>
      </c>
      <c r="E1849" s="127">
        <v>1699</v>
      </c>
      <c r="F1849" s="28">
        <v>1359.2</v>
      </c>
    </row>
    <row r="1850" spans="1:6" ht="12.75" customHeight="1">
      <c r="A1850" s="78"/>
      <c r="B1850" s="78"/>
      <c r="C1850" s="96"/>
      <c r="D1850" s="96"/>
      <c r="E1850" s="127"/>
      <c r="F1850" s="142"/>
    </row>
    <row r="1851" spans="1:6" ht="12.75" customHeight="1">
      <c r="A1851" s="78" t="s">
        <v>5702</v>
      </c>
      <c r="B1851" s="78" t="s">
        <v>5703</v>
      </c>
      <c r="C1851" s="96">
        <v>115</v>
      </c>
      <c r="D1851" s="98">
        <v>800284094197</v>
      </c>
      <c r="E1851" s="127">
        <v>1999</v>
      </c>
      <c r="F1851" s="28">
        <v>1599.2</v>
      </c>
    </row>
    <row r="1852" spans="1:6" ht="12.75" customHeight="1">
      <c r="A1852" s="78" t="s">
        <v>5704</v>
      </c>
      <c r="B1852" s="78" t="s">
        <v>5705</v>
      </c>
      <c r="C1852" s="96">
        <v>115</v>
      </c>
      <c r="D1852" s="98">
        <v>800284094203</v>
      </c>
      <c r="E1852" s="127">
        <v>1999</v>
      </c>
      <c r="F1852" s="28">
        <v>1599.2</v>
      </c>
    </row>
    <row r="1853" spans="1:6" ht="12.75" customHeight="1">
      <c r="A1853" s="78" t="s">
        <v>5706</v>
      </c>
      <c r="B1853" s="78" t="s">
        <v>5707</v>
      </c>
      <c r="C1853" s="96">
        <v>115</v>
      </c>
      <c r="D1853" s="98">
        <v>800284094210</v>
      </c>
      <c r="E1853" s="127">
        <v>1999</v>
      </c>
      <c r="F1853" s="28">
        <v>1599.2</v>
      </c>
    </row>
    <row r="1854" spans="1:6" ht="12.75" customHeight="1">
      <c r="A1854" s="78" t="s">
        <v>5708</v>
      </c>
      <c r="B1854" s="78" t="s">
        <v>5709</v>
      </c>
      <c r="C1854" s="96">
        <v>115</v>
      </c>
      <c r="D1854" s="98">
        <v>800284094227</v>
      </c>
      <c r="E1854" s="127">
        <v>1999</v>
      </c>
      <c r="F1854" s="28">
        <v>1599.2</v>
      </c>
    </row>
    <row r="1855" spans="1:6" ht="12.75" customHeight="1">
      <c r="A1855" s="78" t="s">
        <v>5710</v>
      </c>
      <c r="B1855" s="78" t="s">
        <v>5711</v>
      </c>
      <c r="C1855" s="96">
        <v>115</v>
      </c>
      <c r="D1855" s="98">
        <v>800284094234</v>
      </c>
      <c r="E1855" s="127">
        <v>1999</v>
      </c>
      <c r="F1855" s="28">
        <v>1599.2</v>
      </c>
    </row>
    <row r="1856" spans="1:6" ht="12.75" customHeight="1">
      <c r="A1856" s="78" t="s">
        <v>5712</v>
      </c>
      <c r="B1856" s="78" t="s">
        <v>5713</v>
      </c>
      <c r="C1856" s="96">
        <v>115</v>
      </c>
      <c r="D1856" s="98">
        <v>800284094241</v>
      </c>
      <c r="E1856" s="127">
        <v>1999</v>
      </c>
      <c r="F1856" s="28">
        <v>1599.2</v>
      </c>
    </row>
    <row r="1857" spans="1:6" ht="12.75" customHeight="1">
      <c r="A1857" s="78" t="s">
        <v>5714</v>
      </c>
      <c r="B1857" s="78" t="s">
        <v>5715</v>
      </c>
      <c r="C1857" s="96">
        <v>115</v>
      </c>
      <c r="D1857" s="98">
        <v>800284094258</v>
      </c>
      <c r="E1857" s="127">
        <v>1999</v>
      </c>
      <c r="F1857" s="28">
        <v>1599.2</v>
      </c>
    </row>
    <row r="1858" spans="1:6" ht="12.75" customHeight="1">
      <c r="A1858" s="78" t="s">
        <v>5716</v>
      </c>
      <c r="B1858" s="78" t="s">
        <v>5717</v>
      </c>
      <c r="C1858" s="96">
        <v>115</v>
      </c>
      <c r="D1858" s="98">
        <v>800284094265</v>
      </c>
      <c r="E1858" s="127">
        <v>1999</v>
      </c>
      <c r="F1858" s="28">
        <v>1599.2</v>
      </c>
    </row>
    <row r="1859" spans="1:6" ht="12.75" customHeight="1">
      <c r="A1859" s="78" t="s">
        <v>5718</v>
      </c>
      <c r="B1859" s="78" t="s">
        <v>5719</v>
      </c>
      <c r="C1859" s="96">
        <v>115</v>
      </c>
      <c r="D1859" s="98">
        <v>800284094272</v>
      </c>
      <c r="E1859" s="127">
        <v>1999</v>
      </c>
      <c r="F1859" s="28">
        <v>1599.2</v>
      </c>
    </row>
    <row r="1860" spans="1:6" ht="12.75" customHeight="1">
      <c r="A1860" s="78" t="s">
        <v>5720</v>
      </c>
      <c r="B1860" s="78" t="s">
        <v>5721</v>
      </c>
      <c r="C1860" s="96">
        <v>115</v>
      </c>
      <c r="D1860" s="98">
        <v>800284094289</v>
      </c>
      <c r="E1860" s="127">
        <v>1999</v>
      </c>
      <c r="F1860" s="28">
        <v>1599.2</v>
      </c>
    </row>
    <row r="1861" spans="1:6" ht="12.75" customHeight="1">
      <c r="A1861" s="78" t="s">
        <v>5722</v>
      </c>
      <c r="B1861" s="78" t="s">
        <v>5723</v>
      </c>
      <c r="C1861" s="96">
        <v>115</v>
      </c>
      <c r="D1861" s="98">
        <v>800284094296</v>
      </c>
      <c r="E1861" s="127">
        <v>1999</v>
      </c>
      <c r="F1861" s="28">
        <v>1599.2</v>
      </c>
    </row>
    <row r="1862" spans="1:6" ht="12.75" customHeight="1">
      <c r="A1862" s="78" t="s">
        <v>5724</v>
      </c>
      <c r="B1862" s="78" t="s">
        <v>5725</v>
      </c>
      <c r="C1862" s="96">
        <v>115</v>
      </c>
      <c r="D1862" s="98">
        <v>800284094302</v>
      </c>
      <c r="E1862" s="127">
        <v>1999</v>
      </c>
      <c r="F1862" s="28">
        <v>1599.2</v>
      </c>
    </row>
    <row r="1863" spans="1:6" ht="12.75" customHeight="1">
      <c r="A1863" s="78" t="s">
        <v>5726</v>
      </c>
      <c r="B1863" s="78" t="s">
        <v>5727</v>
      </c>
      <c r="C1863" s="96">
        <v>115</v>
      </c>
      <c r="D1863" s="98">
        <v>800284094319</v>
      </c>
      <c r="E1863" s="127">
        <v>1999</v>
      </c>
      <c r="F1863" s="28">
        <v>1599.2</v>
      </c>
    </row>
    <row r="1864" spans="1:6" ht="12.75" customHeight="1">
      <c r="A1864" s="78" t="s">
        <v>5728</v>
      </c>
      <c r="B1864" s="78" t="s">
        <v>5729</v>
      </c>
      <c r="C1864" s="96">
        <v>115</v>
      </c>
      <c r="D1864" s="98">
        <v>800284094326</v>
      </c>
      <c r="E1864" s="127">
        <v>1999</v>
      </c>
      <c r="F1864" s="28">
        <v>1599.2</v>
      </c>
    </row>
    <row r="1865" spans="1:6" ht="12.75" customHeight="1">
      <c r="A1865" s="78" t="s">
        <v>5730</v>
      </c>
      <c r="B1865" s="78" t="s">
        <v>5731</v>
      </c>
      <c r="C1865" s="96">
        <v>115</v>
      </c>
      <c r="D1865" s="98">
        <v>800284094333</v>
      </c>
      <c r="E1865" s="127">
        <v>1999</v>
      </c>
      <c r="F1865" s="28">
        <v>1599.2</v>
      </c>
    </row>
    <row r="1866" spans="1:6" ht="12.75" customHeight="1">
      <c r="A1866" s="78" t="s">
        <v>5732</v>
      </c>
      <c r="B1866" s="78" t="s">
        <v>5733</v>
      </c>
      <c r="C1866" s="96">
        <v>115</v>
      </c>
      <c r="D1866" s="98">
        <v>800284094340</v>
      </c>
      <c r="E1866" s="127">
        <v>1999</v>
      </c>
      <c r="F1866" s="28">
        <v>1599.2</v>
      </c>
    </row>
    <row r="1867" spans="1:6" ht="12.75" customHeight="1">
      <c r="A1867" s="78" t="s">
        <v>5734</v>
      </c>
      <c r="B1867" s="78" t="s">
        <v>5735</v>
      </c>
      <c r="C1867" s="96">
        <v>115</v>
      </c>
      <c r="D1867" s="98">
        <v>800284094357</v>
      </c>
      <c r="E1867" s="127">
        <v>1999</v>
      </c>
      <c r="F1867" s="28">
        <v>1599.2</v>
      </c>
    </row>
    <row r="1868" spans="1:6" ht="12.75" customHeight="1">
      <c r="A1868" s="78" t="s">
        <v>5736</v>
      </c>
      <c r="B1868" s="78" t="s">
        <v>5737</v>
      </c>
      <c r="C1868" s="96">
        <v>115</v>
      </c>
      <c r="D1868" s="98">
        <v>800284094364</v>
      </c>
      <c r="E1868" s="127">
        <v>1999</v>
      </c>
      <c r="F1868" s="28">
        <v>1599.2</v>
      </c>
    </row>
    <row r="1869" spans="1:6" ht="12.75" customHeight="1">
      <c r="A1869" s="78"/>
      <c r="B1869" s="78"/>
      <c r="C1869" s="96"/>
      <c r="D1869" s="96"/>
      <c r="E1869" s="127"/>
      <c r="F1869" s="142"/>
    </row>
    <row r="1870" spans="1:6" ht="12.75" customHeight="1">
      <c r="A1870" s="78" t="s">
        <v>5738</v>
      </c>
      <c r="B1870" s="78" t="s">
        <v>5739</v>
      </c>
      <c r="C1870" s="96">
        <v>124</v>
      </c>
      <c r="D1870" s="98">
        <v>800284094371</v>
      </c>
      <c r="E1870" s="127">
        <v>2199</v>
      </c>
      <c r="F1870" s="28">
        <v>1759.2</v>
      </c>
    </row>
    <row r="1871" spans="1:6" ht="12.75" customHeight="1">
      <c r="A1871" s="78" t="s">
        <v>5740</v>
      </c>
      <c r="B1871" s="78" t="s">
        <v>5741</v>
      </c>
      <c r="C1871" s="96">
        <v>124</v>
      </c>
      <c r="D1871" s="98">
        <v>800284094388</v>
      </c>
      <c r="E1871" s="127">
        <v>2199</v>
      </c>
      <c r="F1871" s="28">
        <v>1759.2</v>
      </c>
    </row>
    <row r="1872" spans="1:6" ht="12.75" customHeight="1">
      <c r="A1872" s="78" t="s">
        <v>5742</v>
      </c>
      <c r="B1872" s="78" t="s">
        <v>5743</v>
      </c>
      <c r="C1872" s="96">
        <v>124</v>
      </c>
      <c r="D1872" s="98">
        <v>800284094395</v>
      </c>
      <c r="E1872" s="127">
        <v>2199</v>
      </c>
      <c r="F1872" s="28">
        <v>1759.2</v>
      </c>
    </row>
    <row r="1873" spans="1:6" ht="12.75" customHeight="1">
      <c r="A1873" s="78" t="s">
        <v>5744</v>
      </c>
      <c r="B1873" s="78" t="s">
        <v>5745</v>
      </c>
      <c r="C1873" s="96">
        <v>124</v>
      </c>
      <c r="D1873" s="98">
        <v>800284094401</v>
      </c>
      <c r="E1873" s="127">
        <v>2199</v>
      </c>
      <c r="F1873" s="28">
        <v>1759.2</v>
      </c>
    </row>
    <row r="1874" spans="1:6" ht="12.75" customHeight="1">
      <c r="A1874" s="78" t="s">
        <v>5746</v>
      </c>
      <c r="B1874" s="78" t="s">
        <v>5747</v>
      </c>
      <c r="C1874" s="96">
        <v>124</v>
      </c>
      <c r="D1874" s="98">
        <v>800284094418</v>
      </c>
      <c r="E1874" s="127">
        <v>2199</v>
      </c>
      <c r="F1874" s="28">
        <v>1759.2</v>
      </c>
    </row>
    <row r="1875" spans="1:6" ht="12.75" customHeight="1">
      <c r="A1875" s="78" t="s">
        <v>5748</v>
      </c>
      <c r="B1875" s="78" t="s">
        <v>5749</v>
      </c>
      <c r="C1875" s="96">
        <v>124</v>
      </c>
      <c r="D1875" s="98">
        <v>800284094425</v>
      </c>
      <c r="E1875" s="127">
        <v>2199</v>
      </c>
      <c r="F1875" s="28">
        <v>1759.2</v>
      </c>
    </row>
    <row r="1876" spans="1:6" ht="12.75" customHeight="1">
      <c r="A1876" s="78" t="s">
        <v>5750</v>
      </c>
      <c r="B1876" s="78" t="s">
        <v>5751</v>
      </c>
      <c r="C1876" s="96">
        <v>124</v>
      </c>
      <c r="D1876" s="98">
        <v>800284094432</v>
      </c>
      <c r="E1876" s="127">
        <v>2199</v>
      </c>
      <c r="F1876" s="28">
        <v>1759.2</v>
      </c>
    </row>
    <row r="1877" spans="1:6" ht="12.75" customHeight="1">
      <c r="A1877" s="78" t="s">
        <v>5752</v>
      </c>
      <c r="B1877" s="78" t="s">
        <v>5753</v>
      </c>
      <c r="C1877" s="96">
        <v>124</v>
      </c>
      <c r="D1877" s="98">
        <v>800284094449</v>
      </c>
      <c r="E1877" s="127">
        <v>2199</v>
      </c>
      <c r="F1877" s="28">
        <v>1759.2</v>
      </c>
    </row>
    <row r="1878" spans="1:6" ht="12.75" customHeight="1">
      <c r="A1878" s="78" t="s">
        <v>5754</v>
      </c>
      <c r="B1878" s="78" t="s">
        <v>5755</v>
      </c>
      <c r="C1878" s="96">
        <v>124</v>
      </c>
      <c r="D1878" s="98">
        <v>800284094456</v>
      </c>
      <c r="E1878" s="127">
        <v>2199</v>
      </c>
      <c r="F1878" s="28">
        <v>1759.2</v>
      </c>
    </row>
    <row r="1879" spans="1:6" ht="12.75" customHeight="1">
      <c r="A1879" s="78" t="s">
        <v>5756</v>
      </c>
      <c r="B1879" s="78" t="s">
        <v>5757</v>
      </c>
      <c r="C1879" s="96">
        <v>124</v>
      </c>
      <c r="D1879" s="98">
        <v>800284094463</v>
      </c>
      <c r="E1879" s="127">
        <v>2199</v>
      </c>
      <c r="F1879" s="28">
        <v>1759.2</v>
      </c>
    </row>
    <row r="1880" spans="1:6" ht="12.75" customHeight="1">
      <c r="A1880" s="78" t="s">
        <v>5758</v>
      </c>
      <c r="B1880" s="78" t="s">
        <v>5759</v>
      </c>
      <c r="C1880" s="96">
        <v>124</v>
      </c>
      <c r="D1880" s="98">
        <v>800284094470</v>
      </c>
      <c r="E1880" s="127">
        <v>2199</v>
      </c>
      <c r="F1880" s="28">
        <v>1759.2</v>
      </c>
    </row>
    <row r="1881" spans="1:6" ht="12.75" customHeight="1">
      <c r="A1881" s="78" t="s">
        <v>5760</v>
      </c>
      <c r="B1881" s="78" t="s">
        <v>5761</v>
      </c>
      <c r="C1881" s="96">
        <v>124</v>
      </c>
      <c r="D1881" s="98">
        <v>800284094487</v>
      </c>
      <c r="E1881" s="127">
        <v>2199</v>
      </c>
      <c r="F1881" s="28">
        <v>1759.2</v>
      </c>
    </row>
    <row r="1882" spans="1:6" ht="12.75" customHeight="1">
      <c r="A1882" s="78" t="s">
        <v>5762</v>
      </c>
      <c r="B1882" s="78" t="s">
        <v>5763</v>
      </c>
      <c r="C1882" s="96">
        <v>124</v>
      </c>
      <c r="D1882" s="98">
        <v>800284094494</v>
      </c>
      <c r="E1882" s="127">
        <v>2199</v>
      </c>
      <c r="F1882" s="28">
        <v>1759.2</v>
      </c>
    </row>
    <row r="1883" spans="1:6" ht="12.75" customHeight="1">
      <c r="A1883" s="78" t="s">
        <v>5764</v>
      </c>
      <c r="B1883" s="78" t="s">
        <v>5765</v>
      </c>
      <c r="C1883" s="96">
        <v>124</v>
      </c>
      <c r="D1883" s="98">
        <v>800284094500</v>
      </c>
      <c r="E1883" s="127">
        <v>2199</v>
      </c>
      <c r="F1883" s="28">
        <v>1759.2</v>
      </c>
    </row>
    <row r="1884" spans="1:6" ht="12.75" customHeight="1">
      <c r="A1884" s="78" t="s">
        <v>5766</v>
      </c>
      <c r="B1884" s="78" t="s">
        <v>5767</v>
      </c>
      <c r="C1884" s="96">
        <v>124</v>
      </c>
      <c r="D1884" s="98">
        <v>800284094517</v>
      </c>
      <c r="E1884" s="127">
        <v>2199</v>
      </c>
      <c r="F1884" s="28">
        <v>1759.2</v>
      </c>
    </row>
    <row r="1885" spans="1:6" ht="12.75" customHeight="1">
      <c r="A1885" s="78" t="s">
        <v>5768</v>
      </c>
      <c r="B1885" s="78" t="s">
        <v>5769</v>
      </c>
      <c r="C1885" s="96">
        <v>124</v>
      </c>
      <c r="D1885" s="98">
        <v>800284094524</v>
      </c>
      <c r="E1885" s="127">
        <v>2199</v>
      </c>
      <c r="F1885" s="28">
        <v>1759.2</v>
      </c>
    </row>
    <row r="1886" spans="1:6" ht="12.75" customHeight="1">
      <c r="A1886" s="78" t="s">
        <v>5770</v>
      </c>
      <c r="B1886" s="78" t="s">
        <v>5771</v>
      </c>
      <c r="C1886" s="96">
        <v>124</v>
      </c>
      <c r="D1886" s="98">
        <v>800284094531</v>
      </c>
      <c r="E1886" s="127">
        <v>2199</v>
      </c>
      <c r="F1886" s="28">
        <v>1759.2</v>
      </c>
    </row>
    <row r="1887" spans="1:6" ht="12.75" customHeight="1">
      <c r="A1887" s="78" t="s">
        <v>5772</v>
      </c>
      <c r="B1887" s="78" t="s">
        <v>5773</v>
      </c>
      <c r="C1887" s="96">
        <v>124</v>
      </c>
      <c r="D1887" s="98">
        <v>800284094548</v>
      </c>
      <c r="E1887" s="127">
        <v>2199</v>
      </c>
      <c r="F1887" s="28">
        <v>1759.2</v>
      </c>
    </row>
    <row r="1888" spans="1:6" ht="12.75" customHeight="1">
      <c r="A1888" s="93"/>
      <c r="B1888" s="99"/>
      <c r="C1888" s="100"/>
      <c r="D1888" s="26"/>
      <c r="E1888" s="127"/>
      <c r="F1888" s="28"/>
    </row>
    <row r="1889" spans="1:45" s="33" customFormat="1">
      <c r="A1889" s="34"/>
      <c r="B1889" s="101" t="s">
        <v>5774</v>
      </c>
      <c r="C1889" s="56"/>
      <c r="D1889" s="56"/>
      <c r="E1889" s="136"/>
      <c r="F1889" s="59"/>
      <c r="G1889" s="132"/>
      <c r="H1889" s="132"/>
      <c r="I1889" s="132"/>
      <c r="J1889" s="132"/>
      <c r="K1889" s="132"/>
      <c r="L1889" s="132"/>
      <c r="M1889" s="132"/>
      <c r="N1889" s="132"/>
      <c r="O1889" s="132"/>
      <c r="P1889" s="132"/>
      <c r="Q1889" s="132"/>
      <c r="R1889" s="132"/>
      <c r="S1889" s="132"/>
      <c r="T1889" s="132"/>
      <c r="U1889" s="132"/>
      <c r="V1889" s="132"/>
      <c r="W1889" s="132"/>
      <c r="X1889" s="132"/>
      <c r="Y1889" s="132"/>
      <c r="Z1889" s="132"/>
      <c r="AA1889" s="132"/>
      <c r="AB1889" s="132"/>
      <c r="AC1889" s="132"/>
      <c r="AD1889" s="132"/>
      <c r="AE1889" s="132"/>
      <c r="AF1889" s="132"/>
      <c r="AG1889" s="132"/>
      <c r="AH1889" s="132"/>
      <c r="AI1889" s="132"/>
      <c r="AJ1889" s="132"/>
      <c r="AK1889" s="132"/>
      <c r="AL1889" s="132"/>
      <c r="AM1889" s="132"/>
      <c r="AN1889" s="132"/>
      <c r="AO1889" s="132"/>
      <c r="AP1889" s="132"/>
      <c r="AQ1889" s="132"/>
      <c r="AR1889" s="132"/>
      <c r="AS1889" s="132"/>
    </row>
    <row r="1890" spans="1:45" ht="12.75" customHeight="1">
      <c r="A1890" s="37" t="s">
        <v>5775</v>
      </c>
      <c r="B1890" s="78" t="s">
        <v>5776</v>
      </c>
      <c r="C1890" s="102">
        <v>467</v>
      </c>
      <c r="D1890" s="103" t="s">
        <v>5777</v>
      </c>
      <c r="E1890" s="127">
        <v>10299</v>
      </c>
      <c r="F1890" s="28">
        <v>8239.2000000000007</v>
      </c>
    </row>
    <row r="1891" spans="1:45" ht="12.75" customHeight="1">
      <c r="A1891" s="37" t="s">
        <v>5778</v>
      </c>
      <c r="B1891" s="78" t="s">
        <v>5779</v>
      </c>
      <c r="C1891" s="102">
        <v>467</v>
      </c>
      <c r="D1891" s="103" t="s">
        <v>5780</v>
      </c>
      <c r="E1891" s="127">
        <v>10299</v>
      </c>
      <c r="F1891" s="28">
        <v>8239.2000000000007</v>
      </c>
    </row>
    <row r="1892" spans="1:45" ht="12.75" customHeight="1">
      <c r="A1892" s="37" t="s">
        <v>5781</v>
      </c>
      <c r="B1892" s="78" t="s">
        <v>5782</v>
      </c>
      <c r="C1892" s="102">
        <v>326</v>
      </c>
      <c r="D1892" s="103" t="s">
        <v>5783</v>
      </c>
      <c r="E1892" s="127">
        <v>7999</v>
      </c>
      <c r="F1892" s="28">
        <v>6399.2000000000007</v>
      </c>
    </row>
    <row r="1893" spans="1:45" ht="12.75" customHeight="1">
      <c r="A1893" s="37" t="s">
        <v>5784</v>
      </c>
      <c r="B1893" s="78" t="s">
        <v>5785</v>
      </c>
      <c r="C1893" s="102">
        <v>326</v>
      </c>
      <c r="D1893" s="103" t="s">
        <v>5786</v>
      </c>
      <c r="E1893" s="127">
        <v>7999</v>
      </c>
      <c r="F1893" s="28">
        <v>6399.2000000000007</v>
      </c>
    </row>
    <row r="1894" spans="1:45" ht="12.75" customHeight="1">
      <c r="A1894" s="37" t="s">
        <v>5787</v>
      </c>
      <c r="B1894" s="78" t="s">
        <v>5788</v>
      </c>
      <c r="C1894" s="102">
        <v>355</v>
      </c>
      <c r="D1894" s="103" t="s">
        <v>5789</v>
      </c>
      <c r="E1894" s="127">
        <v>8499</v>
      </c>
      <c r="F1894" s="28">
        <v>6799.2000000000007</v>
      </c>
    </row>
    <row r="1895" spans="1:45" ht="12.75" customHeight="1">
      <c r="A1895" s="37" t="s">
        <v>5790</v>
      </c>
      <c r="B1895" s="78" t="s">
        <v>5791</v>
      </c>
      <c r="C1895" s="102">
        <v>255</v>
      </c>
      <c r="D1895" s="103" t="s">
        <v>5792</v>
      </c>
      <c r="E1895" s="127">
        <v>8499</v>
      </c>
      <c r="F1895" s="28">
        <v>6799.2000000000007</v>
      </c>
    </row>
    <row r="1896" spans="1:45" ht="12.75" customHeight="1">
      <c r="A1896" s="37" t="s">
        <v>5793</v>
      </c>
      <c r="B1896" s="78" t="s">
        <v>5794</v>
      </c>
      <c r="C1896" s="102">
        <v>386</v>
      </c>
      <c r="D1896" s="103" t="s">
        <v>5795</v>
      </c>
      <c r="E1896" s="127">
        <v>8999</v>
      </c>
      <c r="F1896" s="28">
        <v>7199.2000000000007</v>
      </c>
    </row>
    <row r="1897" spans="1:45" ht="12.75" customHeight="1">
      <c r="A1897" s="37" t="s">
        <v>5796</v>
      </c>
      <c r="B1897" s="78" t="s">
        <v>5797</v>
      </c>
      <c r="C1897" s="102">
        <v>386</v>
      </c>
      <c r="D1897" s="103" t="s">
        <v>5798</v>
      </c>
      <c r="E1897" s="127">
        <v>8999</v>
      </c>
      <c r="F1897" s="28">
        <v>7199.2000000000007</v>
      </c>
    </row>
    <row r="1898" spans="1:45" ht="12.75" customHeight="1">
      <c r="A1898" s="37" t="s">
        <v>5799</v>
      </c>
      <c r="B1898" s="78" t="s">
        <v>5800</v>
      </c>
      <c r="C1898" s="102">
        <v>445</v>
      </c>
      <c r="D1898" s="103" t="s">
        <v>5801</v>
      </c>
      <c r="E1898" s="127">
        <v>9499</v>
      </c>
      <c r="F1898" s="28">
        <v>7599.2000000000007</v>
      </c>
    </row>
    <row r="1899" spans="1:45" ht="12.75" customHeight="1">
      <c r="A1899" s="37" t="s">
        <v>5802</v>
      </c>
      <c r="B1899" s="78" t="s">
        <v>5803</v>
      </c>
      <c r="C1899" s="102">
        <v>445</v>
      </c>
      <c r="D1899" s="103" t="s">
        <v>5804</v>
      </c>
      <c r="E1899" s="127">
        <v>9499</v>
      </c>
      <c r="F1899" s="28">
        <v>7599.2000000000007</v>
      </c>
    </row>
    <row r="1900" spans="1:45" ht="12.75" customHeight="1">
      <c r="A1900" s="37" t="s">
        <v>5805</v>
      </c>
      <c r="B1900" s="78" t="s">
        <v>5806</v>
      </c>
      <c r="C1900" s="102">
        <v>335</v>
      </c>
      <c r="D1900" s="103" t="s">
        <v>5807</v>
      </c>
      <c r="E1900" s="127">
        <v>8499</v>
      </c>
      <c r="F1900" s="28">
        <v>6799.2000000000007</v>
      </c>
    </row>
    <row r="1901" spans="1:45" ht="12.75" customHeight="1">
      <c r="A1901" s="37" t="s">
        <v>5808</v>
      </c>
      <c r="B1901" s="78" t="s">
        <v>5809</v>
      </c>
      <c r="C1901" s="102">
        <v>335</v>
      </c>
      <c r="D1901" s="103" t="s">
        <v>5810</v>
      </c>
      <c r="E1901" s="127">
        <v>8499</v>
      </c>
      <c r="F1901" s="28">
        <v>6799.2000000000007</v>
      </c>
    </row>
    <row r="1902" spans="1:45" ht="12.75" customHeight="1">
      <c r="A1902" s="37" t="s">
        <v>5811</v>
      </c>
      <c r="B1902" s="78" t="s">
        <v>5812</v>
      </c>
      <c r="C1902" s="102">
        <v>386</v>
      </c>
      <c r="D1902" s="103" t="s">
        <v>5813</v>
      </c>
      <c r="E1902" s="127">
        <v>8999</v>
      </c>
      <c r="F1902" s="28">
        <v>7199.2000000000007</v>
      </c>
    </row>
    <row r="1903" spans="1:45" ht="12.75" customHeight="1">
      <c r="A1903" s="37" t="s">
        <v>5814</v>
      </c>
      <c r="B1903" s="78" t="s">
        <v>5815</v>
      </c>
      <c r="C1903" s="102">
        <v>386</v>
      </c>
      <c r="D1903" s="103" t="s">
        <v>5816</v>
      </c>
      <c r="E1903" s="127">
        <v>8999</v>
      </c>
      <c r="F1903" s="28">
        <v>7199.2000000000007</v>
      </c>
    </row>
    <row r="1904" spans="1:45" ht="12.75" customHeight="1">
      <c r="A1904" s="37" t="s">
        <v>5817</v>
      </c>
      <c r="B1904" s="78" t="s">
        <v>5818</v>
      </c>
      <c r="C1904" s="102">
        <v>417</v>
      </c>
      <c r="D1904" s="103" t="s">
        <v>5819</v>
      </c>
      <c r="E1904" s="127">
        <v>9499</v>
      </c>
      <c r="F1904" s="28">
        <v>7599.2000000000007</v>
      </c>
    </row>
    <row r="1905" spans="1:45" ht="12.75" customHeight="1">
      <c r="A1905" s="37" t="s">
        <v>5820</v>
      </c>
      <c r="B1905" s="78" t="s">
        <v>5821</v>
      </c>
      <c r="C1905" s="102">
        <v>417</v>
      </c>
      <c r="D1905" s="103" t="s">
        <v>5822</v>
      </c>
      <c r="E1905" s="127">
        <v>9499</v>
      </c>
      <c r="F1905" s="28">
        <v>7599.2000000000007</v>
      </c>
    </row>
    <row r="1906" spans="1:45" ht="12.75" customHeight="1">
      <c r="A1906" s="37" t="s">
        <v>5823</v>
      </c>
      <c r="B1906" s="78" t="s">
        <v>5824</v>
      </c>
      <c r="C1906" s="102">
        <v>337</v>
      </c>
      <c r="D1906" s="103" t="s">
        <v>5825</v>
      </c>
      <c r="E1906" s="127">
        <v>8499</v>
      </c>
      <c r="F1906" s="28">
        <v>6799.2000000000007</v>
      </c>
    </row>
    <row r="1907" spans="1:45" ht="12.75" customHeight="1">
      <c r="A1907" s="37" t="s">
        <v>5826</v>
      </c>
      <c r="B1907" s="78" t="s">
        <v>5827</v>
      </c>
      <c r="C1907" s="102">
        <v>337</v>
      </c>
      <c r="D1907" s="103" t="s">
        <v>5828</v>
      </c>
      <c r="E1907" s="127">
        <v>8499</v>
      </c>
      <c r="F1907" s="28">
        <v>6799.2000000000007</v>
      </c>
    </row>
    <row r="1908" spans="1:45" s="33" customFormat="1">
      <c r="A1908" s="34"/>
      <c r="B1908" s="101" t="s">
        <v>5829</v>
      </c>
      <c r="C1908" s="56"/>
      <c r="D1908" s="56"/>
      <c r="E1908" s="136"/>
      <c r="F1908" s="59"/>
      <c r="G1908" s="132"/>
      <c r="H1908" s="132"/>
      <c r="I1908" s="132"/>
      <c r="J1908" s="132"/>
      <c r="K1908" s="132"/>
      <c r="L1908" s="132"/>
      <c r="M1908" s="132"/>
      <c r="N1908" s="132"/>
      <c r="O1908" s="132"/>
      <c r="P1908" s="132"/>
      <c r="Q1908" s="132"/>
      <c r="R1908" s="132"/>
      <c r="S1908" s="132"/>
      <c r="T1908" s="132"/>
      <c r="U1908" s="132"/>
      <c r="V1908" s="132"/>
      <c r="W1908" s="132"/>
      <c r="X1908" s="132"/>
      <c r="Y1908" s="132"/>
      <c r="Z1908" s="132"/>
      <c r="AA1908" s="132"/>
      <c r="AB1908" s="132"/>
      <c r="AC1908" s="132"/>
      <c r="AD1908" s="132"/>
      <c r="AE1908" s="132"/>
      <c r="AF1908" s="132"/>
      <c r="AG1908" s="132"/>
      <c r="AH1908" s="132"/>
      <c r="AI1908" s="132"/>
      <c r="AJ1908" s="132"/>
      <c r="AK1908" s="132"/>
      <c r="AL1908" s="132"/>
      <c r="AM1908" s="132"/>
      <c r="AN1908" s="132"/>
      <c r="AO1908" s="132"/>
      <c r="AP1908" s="132"/>
      <c r="AQ1908" s="132"/>
      <c r="AR1908" s="132"/>
      <c r="AS1908" s="132"/>
    </row>
    <row r="1909" spans="1:45" ht="12.6" customHeight="1">
      <c r="A1909" s="57" t="s">
        <v>5830</v>
      </c>
      <c r="B1909" s="78" t="s">
        <v>5831</v>
      </c>
      <c r="C1909" s="102">
        <v>54</v>
      </c>
      <c r="D1909" s="103" t="s">
        <v>5832</v>
      </c>
      <c r="E1909" s="127">
        <v>799</v>
      </c>
      <c r="F1909" s="28">
        <v>639.20000000000005</v>
      </c>
    </row>
    <row r="1910" spans="1:45" ht="12.6" customHeight="1">
      <c r="A1910" s="57" t="s">
        <v>5833</v>
      </c>
      <c r="B1910" s="78" t="s">
        <v>5834</v>
      </c>
      <c r="C1910" s="102">
        <v>54</v>
      </c>
      <c r="D1910" s="103" t="s">
        <v>5835</v>
      </c>
      <c r="E1910" s="127">
        <v>1999</v>
      </c>
      <c r="F1910" s="28">
        <v>1599.2</v>
      </c>
    </row>
    <row r="1911" spans="1:45" ht="12.6" customHeight="1">
      <c r="A1911" s="57" t="s">
        <v>5836</v>
      </c>
      <c r="B1911" s="78" t="s">
        <v>5837</v>
      </c>
      <c r="C1911" s="102">
        <v>54</v>
      </c>
      <c r="D1911" s="103" t="s">
        <v>5838</v>
      </c>
      <c r="E1911" s="127">
        <v>1999</v>
      </c>
      <c r="F1911" s="28">
        <v>1599.2</v>
      </c>
    </row>
    <row r="1912" spans="1:45" ht="12.6" customHeight="1">
      <c r="A1912" s="57" t="s">
        <v>5839</v>
      </c>
      <c r="B1912" s="78" t="s">
        <v>5840</v>
      </c>
      <c r="C1912" s="102">
        <v>54</v>
      </c>
      <c r="D1912" s="103" t="s">
        <v>5841</v>
      </c>
      <c r="E1912" s="127">
        <v>1999</v>
      </c>
      <c r="F1912" s="28">
        <v>1599.2</v>
      </c>
    </row>
    <row r="1913" spans="1:45" ht="12.6" customHeight="1">
      <c r="A1913" s="57" t="s">
        <v>5842</v>
      </c>
      <c r="B1913" s="78" t="s">
        <v>5843</v>
      </c>
      <c r="C1913" s="102">
        <v>54</v>
      </c>
      <c r="D1913" s="103" t="s">
        <v>5844</v>
      </c>
      <c r="E1913" s="127">
        <v>1999</v>
      </c>
      <c r="F1913" s="28">
        <v>1599.2</v>
      </c>
    </row>
    <row r="1914" spans="1:45" ht="12.6" customHeight="1">
      <c r="A1914" s="57" t="s">
        <v>5845</v>
      </c>
      <c r="B1914" s="78" t="s">
        <v>5846</v>
      </c>
      <c r="C1914" s="102">
        <v>54</v>
      </c>
      <c r="D1914" s="103" t="s">
        <v>5847</v>
      </c>
      <c r="E1914" s="127">
        <v>1999</v>
      </c>
      <c r="F1914" s="28">
        <v>1599.2</v>
      </c>
    </row>
    <row r="1915" spans="1:45" ht="12.6" customHeight="1">
      <c r="A1915" s="57" t="s">
        <v>5848</v>
      </c>
      <c r="B1915" s="78" t="s">
        <v>5849</v>
      </c>
      <c r="C1915" s="102">
        <v>54</v>
      </c>
      <c r="D1915" s="103" t="s">
        <v>5850</v>
      </c>
      <c r="E1915" s="127">
        <v>1999</v>
      </c>
      <c r="F1915" s="28">
        <v>1599.2</v>
      </c>
    </row>
    <row r="1916" spans="1:45" ht="12.6" customHeight="1">
      <c r="A1916" s="57" t="s">
        <v>5851</v>
      </c>
      <c r="B1916" s="78" t="s">
        <v>5852</v>
      </c>
      <c r="C1916" s="102">
        <v>54</v>
      </c>
      <c r="D1916" s="103" t="s">
        <v>5853</v>
      </c>
      <c r="E1916" s="127">
        <v>1999</v>
      </c>
      <c r="F1916" s="28">
        <v>1599.2</v>
      </c>
    </row>
    <row r="1917" spans="1:45" ht="12.6" customHeight="1">
      <c r="A1917" s="57" t="s">
        <v>5854</v>
      </c>
      <c r="B1917" s="78" t="s">
        <v>5855</v>
      </c>
      <c r="C1917" s="102">
        <v>54</v>
      </c>
      <c r="D1917" s="103" t="s">
        <v>5856</v>
      </c>
      <c r="E1917" s="127">
        <v>1999</v>
      </c>
      <c r="F1917" s="28">
        <v>1599.2</v>
      </c>
    </row>
    <row r="1918" spans="1:45" ht="12.6" customHeight="1">
      <c r="A1918" s="57" t="s">
        <v>5857</v>
      </c>
      <c r="B1918" s="78" t="s">
        <v>5858</v>
      </c>
      <c r="C1918" s="102">
        <v>54</v>
      </c>
      <c r="D1918" s="103" t="s">
        <v>5859</v>
      </c>
      <c r="E1918" s="127">
        <v>1999</v>
      </c>
      <c r="F1918" s="28">
        <v>1599.2</v>
      </c>
    </row>
    <row r="1919" spans="1:45" ht="12.6" customHeight="1">
      <c r="A1919" s="57" t="s">
        <v>5860</v>
      </c>
      <c r="B1919" s="78" t="s">
        <v>5861</v>
      </c>
      <c r="C1919" s="102">
        <v>54</v>
      </c>
      <c r="D1919" s="103" t="s">
        <v>5862</v>
      </c>
      <c r="E1919" s="127">
        <v>1999</v>
      </c>
      <c r="F1919" s="28">
        <v>1599.2</v>
      </c>
    </row>
    <row r="1920" spans="1:45" ht="12.6" customHeight="1">
      <c r="A1920" s="57" t="s">
        <v>5863</v>
      </c>
      <c r="B1920" s="78" t="s">
        <v>5864</v>
      </c>
      <c r="C1920" s="102">
        <v>54</v>
      </c>
      <c r="D1920" s="103" t="s">
        <v>5865</v>
      </c>
      <c r="E1920" s="127">
        <v>1999</v>
      </c>
      <c r="F1920" s="28">
        <v>1599.2</v>
      </c>
    </row>
    <row r="1921" spans="1:6" ht="12.6" customHeight="1">
      <c r="A1921" s="57" t="s">
        <v>5866</v>
      </c>
      <c r="B1921" s="78" t="s">
        <v>5867</v>
      </c>
      <c r="C1921" s="102">
        <v>54</v>
      </c>
      <c r="D1921" s="103" t="s">
        <v>5868</v>
      </c>
      <c r="E1921" s="127">
        <v>1999</v>
      </c>
      <c r="F1921" s="28">
        <v>1599.2</v>
      </c>
    </row>
    <row r="1922" spans="1:6" ht="12.6" customHeight="1">
      <c r="A1922" s="57" t="s">
        <v>5869</v>
      </c>
      <c r="B1922" s="78" t="s">
        <v>5870</v>
      </c>
      <c r="C1922" s="102">
        <v>54</v>
      </c>
      <c r="D1922" s="103" t="s">
        <v>5871</v>
      </c>
      <c r="E1922" s="127">
        <v>1999</v>
      </c>
      <c r="F1922" s="28">
        <v>1599.2</v>
      </c>
    </row>
    <row r="1923" spans="1:6" ht="12.6" customHeight="1">
      <c r="A1923" s="57" t="s">
        <v>5872</v>
      </c>
      <c r="B1923" s="78" t="s">
        <v>5873</v>
      </c>
      <c r="C1923" s="102">
        <v>54</v>
      </c>
      <c r="D1923" s="103" t="s">
        <v>5874</v>
      </c>
      <c r="E1923" s="127">
        <v>1999</v>
      </c>
      <c r="F1923" s="28">
        <v>1599.2</v>
      </c>
    </row>
    <row r="1924" spans="1:6" ht="12.6" customHeight="1">
      <c r="A1924" s="57" t="s">
        <v>5875</v>
      </c>
      <c r="B1924" s="78" t="s">
        <v>5876</v>
      </c>
      <c r="C1924" s="102">
        <v>54</v>
      </c>
      <c r="D1924" s="103" t="s">
        <v>5877</v>
      </c>
      <c r="E1924" s="127">
        <v>1999</v>
      </c>
      <c r="F1924" s="28">
        <v>1599.2</v>
      </c>
    </row>
    <row r="1925" spans="1:6" ht="12.6" customHeight="1">
      <c r="A1925" s="57" t="s">
        <v>5878</v>
      </c>
      <c r="B1925" s="78" t="s">
        <v>5879</v>
      </c>
      <c r="C1925" s="102">
        <v>54</v>
      </c>
      <c r="D1925" s="103" t="s">
        <v>5880</v>
      </c>
      <c r="E1925" s="127">
        <v>1999</v>
      </c>
      <c r="F1925" s="28">
        <v>1599.2</v>
      </c>
    </row>
    <row r="1926" spans="1:6" ht="12.6" customHeight="1">
      <c r="A1926" s="57" t="s">
        <v>5881</v>
      </c>
      <c r="B1926" s="78" t="s">
        <v>5882</v>
      </c>
      <c r="C1926" s="102">
        <v>54</v>
      </c>
      <c r="D1926" s="103" t="s">
        <v>5883</v>
      </c>
      <c r="E1926" s="127">
        <v>1999</v>
      </c>
      <c r="F1926" s="28">
        <v>1599.2</v>
      </c>
    </row>
    <row r="1927" spans="1:6" ht="12.6" customHeight="1">
      <c r="A1927" s="57" t="s">
        <v>5884</v>
      </c>
      <c r="B1927" s="78" t="s">
        <v>5885</v>
      </c>
      <c r="C1927" s="102">
        <v>54</v>
      </c>
      <c r="D1927" s="103" t="s">
        <v>5886</v>
      </c>
      <c r="E1927" s="127">
        <v>1999</v>
      </c>
      <c r="F1927" s="28">
        <v>1599.2</v>
      </c>
    </row>
    <row r="1928" spans="1:6" ht="12.6" customHeight="1">
      <c r="A1928" s="57" t="s">
        <v>5887</v>
      </c>
      <c r="B1928" s="78" t="s">
        <v>5888</v>
      </c>
      <c r="C1928" s="102">
        <v>66</v>
      </c>
      <c r="D1928" s="103" t="s">
        <v>5889</v>
      </c>
      <c r="E1928" s="127">
        <v>899</v>
      </c>
      <c r="F1928" s="28">
        <v>719.2</v>
      </c>
    </row>
    <row r="1929" spans="1:6" ht="12.6" customHeight="1">
      <c r="A1929" s="57" t="s">
        <v>5890</v>
      </c>
      <c r="B1929" s="78" t="s">
        <v>5891</v>
      </c>
      <c r="C1929" s="102">
        <v>66</v>
      </c>
      <c r="D1929" s="103" t="s">
        <v>5892</v>
      </c>
      <c r="E1929" s="127">
        <v>2299</v>
      </c>
      <c r="F1929" s="28">
        <v>1839.2</v>
      </c>
    </row>
    <row r="1930" spans="1:6" ht="12.6" customHeight="1">
      <c r="A1930" s="57" t="s">
        <v>5893</v>
      </c>
      <c r="B1930" s="78" t="s">
        <v>5894</v>
      </c>
      <c r="C1930" s="102">
        <v>66</v>
      </c>
      <c r="D1930" s="103" t="s">
        <v>5895</v>
      </c>
      <c r="E1930" s="127">
        <v>2299</v>
      </c>
      <c r="F1930" s="28">
        <v>1839.2</v>
      </c>
    </row>
    <row r="1931" spans="1:6" ht="12.6" customHeight="1">
      <c r="A1931" s="57" t="s">
        <v>5896</v>
      </c>
      <c r="B1931" s="78" t="s">
        <v>5897</v>
      </c>
      <c r="C1931" s="102">
        <v>66</v>
      </c>
      <c r="D1931" s="103" t="s">
        <v>5898</v>
      </c>
      <c r="E1931" s="127">
        <v>2299</v>
      </c>
      <c r="F1931" s="28">
        <v>1839.2</v>
      </c>
    </row>
    <row r="1932" spans="1:6" ht="12.6" customHeight="1">
      <c r="A1932" s="57" t="s">
        <v>5899</v>
      </c>
      <c r="B1932" s="78" t="s">
        <v>5900</v>
      </c>
      <c r="C1932" s="102">
        <v>66</v>
      </c>
      <c r="D1932" s="103" t="s">
        <v>5901</v>
      </c>
      <c r="E1932" s="127">
        <v>2299</v>
      </c>
      <c r="F1932" s="28">
        <v>1839.2</v>
      </c>
    </row>
    <row r="1933" spans="1:6" ht="12.6" customHeight="1">
      <c r="A1933" s="57" t="s">
        <v>5902</v>
      </c>
      <c r="B1933" s="78" t="s">
        <v>5903</v>
      </c>
      <c r="C1933" s="102">
        <v>66</v>
      </c>
      <c r="D1933" s="103" t="s">
        <v>5904</v>
      </c>
      <c r="E1933" s="127">
        <v>2299</v>
      </c>
      <c r="F1933" s="28">
        <v>1839.2</v>
      </c>
    </row>
    <row r="1934" spans="1:6" ht="12.6" customHeight="1">
      <c r="A1934" s="57" t="s">
        <v>5905</v>
      </c>
      <c r="B1934" s="78" t="s">
        <v>5906</v>
      </c>
      <c r="C1934" s="102">
        <v>66</v>
      </c>
      <c r="D1934" s="103" t="s">
        <v>5907</v>
      </c>
      <c r="E1934" s="127">
        <v>2299</v>
      </c>
      <c r="F1934" s="28">
        <v>1839.2</v>
      </c>
    </row>
    <row r="1935" spans="1:6" ht="12.6" customHeight="1">
      <c r="A1935" s="57" t="s">
        <v>5908</v>
      </c>
      <c r="B1935" s="78" t="s">
        <v>5909</v>
      </c>
      <c r="C1935" s="102">
        <v>66</v>
      </c>
      <c r="D1935" s="103" t="s">
        <v>5910</v>
      </c>
      <c r="E1935" s="127">
        <v>2299</v>
      </c>
      <c r="F1935" s="28">
        <v>1839.2</v>
      </c>
    </row>
    <row r="1936" spans="1:6" ht="12.6" customHeight="1">
      <c r="A1936" s="57" t="s">
        <v>5911</v>
      </c>
      <c r="B1936" s="78" t="s">
        <v>5912</v>
      </c>
      <c r="C1936" s="102">
        <v>66</v>
      </c>
      <c r="D1936" s="103" t="s">
        <v>5913</v>
      </c>
      <c r="E1936" s="127">
        <v>2299</v>
      </c>
      <c r="F1936" s="28">
        <v>1839.2</v>
      </c>
    </row>
    <row r="1937" spans="1:6" ht="12.6" customHeight="1">
      <c r="A1937" s="57" t="s">
        <v>5914</v>
      </c>
      <c r="B1937" s="78" t="s">
        <v>5915</v>
      </c>
      <c r="C1937" s="102">
        <v>66</v>
      </c>
      <c r="D1937" s="103" t="s">
        <v>5916</v>
      </c>
      <c r="E1937" s="127">
        <v>2299</v>
      </c>
      <c r="F1937" s="28">
        <v>1839.2</v>
      </c>
    </row>
    <row r="1938" spans="1:6" ht="12.6" customHeight="1">
      <c r="A1938" s="57" t="s">
        <v>5917</v>
      </c>
      <c r="B1938" s="78" t="s">
        <v>5918</v>
      </c>
      <c r="C1938" s="102">
        <v>66</v>
      </c>
      <c r="D1938" s="103" t="s">
        <v>5919</v>
      </c>
      <c r="E1938" s="127">
        <v>2299</v>
      </c>
      <c r="F1938" s="28">
        <v>1839.2</v>
      </c>
    </row>
    <row r="1939" spans="1:6" ht="12.6" customHeight="1">
      <c r="A1939" s="57" t="s">
        <v>5920</v>
      </c>
      <c r="B1939" s="78" t="s">
        <v>5921</v>
      </c>
      <c r="C1939" s="102">
        <v>66</v>
      </c>
      <c r="D1939" s="103" t="s">
        <v>5922</v>
      </c>
      <c r="E1939" s="127">
        <v>2299</v>
      </c>
      <c r="F1939" s="28">
        <v>1839.2</v>
      </c>
    </row>
    <row r="1940" spans="1:6" ht="12.6" customHeight="1">
      <c r="A1940" s="57" t="s">
        <v>5923</v>
      </c>
      <c r="B1940" s="78" t="s">
        <v>5924</v>
      </c>
      <c r="C1940" s="102">
        <v>66</v>
      </c>
      <c r="D1940" s="103" t="s">
        <v>5925</v>
      </c>
      <c r="E1940" s="127">
        <v>2299</v>
      </c>
      <c r="F1940" s="28">
        <v>1839.2</v>
      </c>
    </row>
    <row r="1941" spans="1:6" ht="12.6" customHeight="1">
      <c r="A1941" s="57" t="s">
        <v>5926</v>
      </c>
      <c r="B1941" s="78" t="s">
        <v>5927</v>
      </c>
      <c r="C1941" s="102">
        <v>66</v>
      </c>
      <c r="D1941" s="103" t="s">
        <v>5928</v>
      </c>
      <c r="E1941" s="127">
        <v>2299</v>
      </c>
      <c r="F1941" s="28">
        <v>1839.2</v>
      </c>
    </row>
    <row r="1942" spans="1:6" ht="12.6" customHeight="1">
      <c r="A1942" s="57" t="s">
        <v>5929</v>
      </c>
      <c r="B1942" s="78" t="s">
        <v>5930</v>
      </c>
      <c r="C1942" s="102">
        <v>66</v>
      </c>
      <c r="D1942" s="103" t="s">
        <v>5931</v>
      </c>
      <c r="E1942" s="127">
        <v>2299</v>
      </c>
      <c r="F1942" s="28">
        <v>1839.2</v>
      </c>
    </row>
    <row r="1943" spans="1:6" ht="12.6" customHeight="1">
      <c r="A1943" s="57" t="s">
        <v>5932</v>
      </c>
      <c r="B1943" s="78" t="s">
        <v>5933</v>
      </c>
      <c r="C1943" s="102">
        <v>66</v>
      </c>
      <c r="D1943" s="103" t="s">
        <v>5934</v>
      </c>
      <c r="E1943" s="127">
        <v>2299</v>
      </c>
      <c r="F1943" s="28">
        <v>1839.2</v>
      </c>
    </row>
    <row r="1944" spans="1:6" ht="12.6" customHeight="1">
      <c r="A1944" s="57" t="s">
        <v>5935</v>
      </c>
      <c r="B1944" s="78" t="s">
        <v>5936</v>
      </c>
      <c r="C1944" s="102">
        <v>66</v>
      </c>
      <c r="D1944" s="103" t="s">
        <v>5937</v>
      </c>
      <c r="E1944" s="127">
        <v>2299</v>
      </c>
      <c r="F1944" s="28">
        <v>1839.2</v>
      </c>
    </row>
    <row r="1945" spans="1:6" ht="12.6" customHeight="1">
      <c r="A1945" s="57" t="s">
        <v>5938</v>
      </c>
      <c r="B1945" s="78" t="s">
        <v>5939</v>
      </c>
      <c r="C1945" s="102">
        <v>66</v>
      </c>
      <c r="D1945" s="103" t="s">
        <v>5940</v>
      </c>
      <c r="E1945" s="127">
        <v>2299</v>
      </c>
      <c r="F1945" s="28">
        <v>1839.2</v>
      </c>
    </row>
    <row r="1946" spans="1:6" ht="12.6" customHeight="1">
      <c r="A1946" s="57" t="s">
        <v>5941</v>
      </c>
      <c r="B1946" s="78" t="s">
        <v>5942</v>
      </c>
      <c r="C1946" s="102">
        <v>66</v>
      </c>
      <c r="D1946" s="103" t="s">
        <v>5943</v>
      </c>
      <c r="E1946" s="127">
        <v>2299</v>
      </c>
      <c r="F1946" s="28">
        <v>1839.2</v>
      </c>
    </row>
    <row r="1947" spans="1:6" ht="12.6" customHeight="1">
      <c r="A1947" s="57" t="s">
        <v>5944</v>
      </c>
      <c r="B1947" s="78" t="s">
        <v>5945</v>
      </c>
      <c r="C1947" s="102">
        <v>77</v>
      </c>
      <c r="D1947" s="103" t="s">
        <v>5946</v>
      </c>
      <c r="E1947" s="127">
        <v>999</v>
      </c>
      <c r="F1947" s="28">
        <v>799.2</v>
      </c>
    </row>
    <row r="1948" spans="1:6" ht="12.6" customHeight="1">
      <c r="A1948" s="57" t="s">
        <v>5947</v>
      </c>
      <c r="B1948" s="78" t="s">
        <v>5948</v>
      </c>
      <c r="C1948" s="102">
        <v>77</v>
      </c>
      <c r="D1948" s="103" t="s">
        <v>5949</v>
      </c>
      <c r="E1948" s="127">
        <v>2599</v>
      </c>
      <c r="F1948" s="28">
        <v>2079.2000000000003</v>
      </c>
    </row>
    <row r="1949" spans="1:6" ht="12.6" customHeight="1">
      <c r="A1949" s="57" t="s">
        <v>5950</v>
      </c>
      <c r="B1949" s="78" t="s">
        <v>5951</v>
      </c>
      <c r="C1949" s="102">
        <v>77</v>
      </c>
      <c r="D1949" s="103" t="s">
        <v>5952</v>
      </c>
      <c r="E1949" s="127">
        <v>2599</v>
      </c>
      <c r="F1949" s="28">
        <v>2079.2000000000003</v>
      </c>
    </row>
    <row r="1950" spans="1:6" ht="12.6" customHeight="1">
      <c r="A1950" s="57" t="s">
        <v>5953</v>
      </c>
      <c r="B1950" s="78" t="s">
        <v>5954</v>
      </c>
      <c r="C1950" s="102">
        <v>77</v>
      </c>
      <c r="D1950" s="103" t="s">
        <v>5955</v>
      </c>
      <c r="E1950" s="127">
        <v>2599</v>
      </c>
      <c r="F1950" s="28">
        <v>2079.2000000000003</v>
      </c>
    </row>
    <row r="1951" spans="1:6" ht="12.6" customHeight="1">
      <c r="A1951" s="57" t="s">
        <v>5956</v>
      </c>
      <c r="B1951" s="78" t="s">
        <v>5957</v>
      </c>
      <c r="C1951" s="102">
        <v>77</v>
      </c>
      <c r="D1951" s="103" t="s">
        <v>5958</v>
      </c>
      <c r="E1951" s="127">
        <v>2599</v>
      </c>
      <c r="F1951" s="28">
        <v>2079.2000000000003</v>
      </c>
    </row>
    <row r="1952" spans="1:6" ht="12.6" customHeight="1">
      <c r="A1952" s="57" t="s">
        <v>5959</v>
      </c>
      <c r="B1952" s="78" t="s">
        <v>5960</v>
      </c>
      <c r="C1952" s="102">
        <v>77</v>
      </c>
      <c r="D1952" s="103" t="s">
        <v>5961</v>
      </c>
      <c r="E1952" s="127">
        <v>2599</v>
      </c>
      <c r="F1952" s="28">
        <v>2079.2000000000003</v>
      </c>
    </row>
    <row r="1953" spans="1:6" ht="12.6" customHeight="1">
      <c r="A1953" s="57" t="s">
        <v>5962</v>
      </c>
      <c r="B1953" s="78" t="s">
        <v>5963</v>
      </c>
      <c r="C1953" s="102">
        <v>77</v>
      </c>
      <c r="D1953" s="103" t="s">
        <v>5964</v>
      </c>
      <c r="E1953" s="127">
        <v>2599</v>
      </c>
      <c r="F1953" s="28">
        <v>2079.2000000000003</v>
      </c>
    </row>
    <row r="1954" spans="1:6" ht="12.6" customHeight="1">
      <c r="A1954" s="57" t="s">
        <v>5965</v>
      </c>
      <c r="B1954" s="78" t="s">
        <v>5966</v>
      </c>
      <c r="C1954" s="102">
        <v>77</v>
      </c>
      <c r="D1954" s="103" t="s">
        <v>5967</v>
      </c>
      <c r="E1954" s="127">
        <v>2599</v>
      </c>
      <c r="F1954" s="28">
        <v>2079.2000000000003</v>
      </c>
    </row>
    <row r="1955" spans="1:6" ht="12.6" customHeight="1">
      <c r="A1955" s="57" t="s">
        <v>5968</v>
      </c>
      <c r="B1955" s="78" t="s">
        <v>5969</v>
      </c>
      <c r="C1955" s="102">
        <v>77</v>
      </c>
      <c r="D1955" s="103" t="s">
        <v>5970</v>
      </c>
      <c r="E1955" s="127">
        <v>2599</v>
      </c>
      <c r="F1955" s="28">
        <v>2079.2000000000003</v>
      </c>
    </row>
    <row r="1956" spans="1:6" ht="12.6" customHeight="1">
      <c r="A1956" s="57" t="s">
        <v>5971</v>
      </c>
      <c r="B1956" s="78" t="s">
        <v>5972</v>
      </c>
      <c r="C1956" s="102">
        <v>77</v>
      </c>
      <c r="D1956" s="103" t="s">
        <v>5973</v>
      </c>
      <c r="E1956" s="127">
        <v>2599</v>
      </c>
      <c r="F1956" s="28">
        <v>2079.2000000000003</v>
      </c>
    </row>
    <row r="1957" spans="1:6" ht="12.6" customHeight="1">
      <c r="A1957" s="57" t="s">
        <v>5974</v>
      </c>
      <c r="B1957" s="78" t="s">
        <v>5975</v>
      </c>
      <c r="C1957" s="102">
        <v>77</v>
      </c>
      <c r="D1957" s="103" t="s">
        <v>5976</v>
      </c>
      <c r="E1957" s="127">
        <v>2599</v>
      </c>
      <c r="F1957" s="28">
        <v>2079.2000000000003</v>
      </c>
    </row>
    <row r="1958" spans="1:6" ht="12.6" customHeight="1">
      <c r="A1958" s="57" t="s">
        <v>5977</v>
      </c>
      <c r="B1958" s="78" t="s">
        <v>5978</v>
      </c>
      <c r="C1958" s="102">
        <v>77</v>
      </c>
      <c r="D1958" s="103" t="s">
        <v>5979</v>
      </c>
      <c r="E1958" s="127">
        <v>2599</v>
      </c>
      <c r="F1958" s="28">
        <v>2079.2000000000003</v>
      </c>
    </row>
    <row r="1959" spans="1:6" ht="12.6" customHeight="1">
      <c r="A1959" s="57" t="s">
        <v>5980</v>
      </c>
      <c r="B1959" s="78" t="s">
        <v>5981</v>
      </c>
      <c r="C1959" s="102">
        <v>77</v>
      </c>
      <c r="D1959" s="103" t="s">
        <v>5982</v>
      </c>
      <c r="E1959" s="127">
        <v>2599</v>
      </c>
      <c r="F1959" s="28">
        <v>2079.2000000000003</v>
      </c>
    </row>
    <row r="1960" spans="1:6" ht="12.6" customHeight="1">
      <c r="A1960" s="57" t="s">
        <v>5983</v>
      </c>
      <c r="B1960" s="78" t="s">
        <v>5984</v>
      </c>
      <c r="C1960" s="102">
        <v>77</v>
      </c>
      <c r="D1960" s="103" t="s">
        <v>5985</v>
      </c>
      <c r="E1960" s="127">
        <v>2599</v>
      </c>
      <c r="F1960" s="28">
        <v>2079.2000000000003</v>
      </c>
    </row>
    <row r="1961" spans="1:6" ht="12.6" customHeight="1">
      <c r="A1961" s="57" t="s">
        <v>5986</v>
      </c>
      <c r="B1961" s="78" t="s">
        <v>5987</v>
      </c>
      <c r="C1961" s="102">
        <v>77</v>
      </c>
      <c r="D1961" s="103" t="s">
        <v>5988</v>
      </c>
      <c r="E1961" s="127">
        <v>2599</v>
      </c>
      <c r="F1961" s="28">
        <v>2079.2000000000003</v>
      </c>
    </row>
    <row r="1962" spans="1:6" ht="12.6" customHeight="1">
      <c r="A1962" s="57" t="s">
        <v>5989</v>
      </c>
      <c r="B1962" s="78" t="s">
        <v>5990</v>
      </c>
      <c r="C1962" s="102">
        <v>77</v>
      </c>
      <c r="D1962" s="103" t="s">
        <v>5991</v>
      </c>
      <c r="E1962" s="127">
        <v>2599</v>
      </c>
      <c r="F1962" s="28">
        <v>2079.2000000000003</v>
      </c>
    </row>
    <row r="1963" spans="1:6" ht="12.6" customHeight="1">
      <c r="A1963" s="57" t="s">
        <v>5992</v>
      </c>
      <c r="B1963" s="78" t="s">
        <v>5993</v>
      </c>
      <c r="C1963" s="102">
        <v>77</v>
      </c>
      <c r="D1963" s="103" t="s">
        <v>5994</v>
      </c>
      <c r="E1963" s="127">
        <v>2599</v>
      </c>
      <c r="F1963" s="28">
        <v>2079.2000000000003</v>
      </c>
    </row>
    <row r="1964" spans="1:6" ht="12.6" customHeight="1">
      <c r="A1964" s="57" t="s">
        <v>5995</v>
      </c>
      <c r="B1964" s="78" t="s">
        <v>5996</v>
      </c>
      <c r="C1964" s="102">
        <v>77</v>
      </c>
      <c r="D1964" s="103" t="s">
        <v>5997</v>
      </c>
      <c r="E1964" s="127">
        <v>2599</v>
      </c>
      <c r="F1964" s="28">
        <v>2079.2000000000003</v>
      </c>
    </row>
    <row r="1965" spans="1:6" ht="12.6" customHeight="1">
      <c r="A1965" s="57" t="s">
        <v>5998</v>
      </c>
      <c r="B1965" s="78" t="s">
        <v>5999</v>
      </c>
      <c r="C1965" s="102">
        <v>77</v>
      </c>
      <c r="D1965" s="103" t="s">
        <v>6000</v>
      </c>
      <c r="E1965" s="127">
        <v>2599</v>
      </c>
      <c r="F1965" s="28">
        <v>2079.2000000000003</v>
      </c>
    </row>
    <row r="1966" spans="1:6" ht="12.6" customHeight="1">
      <c r="A1966" s="57" t="s">
        <v>6001</v>
      </c>
      <c r="B1966" s="38" t="s">
        <v>6002</v>
      </c>
      <c r="C1966" s="102">
        <v>88</v>
      </c>
      <c r="D1966" s="103" t="s">
        <v>6003</v>
      </c>
      <c r="E1966" s="127">
        <v>1099</v>
      </c>
      <c r="F1966" s="28">
        <v>879.2</v>
      </c>
    </row>
    <row r="1967" spans="1:6" ht="12.6" customHeight="1">
      <c r="A1967" s="57" t="s">
        <v>6004</v>
      </c>
      <c r="B1967" s="38" t="s">
        <v>6005</v>
      </c>
      <c r="C1967" s="102">
        <v>88</v>
      </c>
      <c r="D1967" s="103" t="s">
        <v>6006</v>
      </c>
      <c r="E1967" s="127">
        <v>2699</v>
      </c>
      <c r="F1967" s="28">
        <v>2159.2000000000003</v>
      </c>
    </row>
    <row r="1968" spans="1:6" ht="12.6" customHeight="1">
      <c r="A1968" s="57" t="s">
        <v>6007</v>
      </c>
      <c r="B1968" s="38" t="s">
        <v>6008</v>
      </c>
      <c r="C1968" s="102">
        <v>88</v>
      </c>
      <c r="D1968" s="103" t="s">
        <v>6009</v>
      </c>
      <c r="E1968" s="127">
        <v>2699</v>
      </c>
      <c r="F1968" s="28">
        <v>2159.2000000000003</v>
      </c>
    </row>
    <row r="1969" spans="1:6" ht="12.6" customHeight="1">
      <c r="A1969" s="57" t="s">
        <v>6010</v>
      </c>
      <c r="B1969" s="38" t="s">
        <v>6011</v>
      </c>
      <c r="C1969" s="102">
        <v>88</v>
      </c>
      <c r="D1969" s="103" t="s">
        <v>6012</v>
      </c>
      <c r="E1969" s="127">
        <v>2699</v>
      </c>
      <c r="F1969" s="28">
        <v>2159.2000000000003</v>
      </c>
    </row>
    <row r="1970" spans="1:6" ht="12.6" customHeight="1">
      <c r="A1970" s="57" t="s">
        <v>6013</v>
      </c>
      <c r="B1970" s="38" t="s">
        <v>6014</v>
      </c>
      <c r="C1970" s="102">
        <v>88</v>
      </c>
      <c r="D1970" s="103" t="s">
        <v>6015</v>
      </c>
      <c r="E1970" s="127">
        <v>2699</v>
      </c>
      <c r="F1970" s="28">
        <v>2159.2000000000003</v>
      </c>
    </row>
    <row r="1971" spans="1:6" ht="12.6" customHeight="1">
      <c r="A1971" s="57" t="s">
        <v>6016</v>
      </c>
      <c r="B1971" s="38" t="s">
        <v>6017</v>
      </c>
      <c r="C1971" s="102">
        <v>88</v>
      </c>
      <c r="D1971" s="103" t="s">
        <v>6018</v>
      </c>
      <c r="E1971" s="127">
        <v>2699</v>
      </c>
      <c r="F1971" s="28">
        <v>2159.2000000000003</v>
      </c>
    </row>
    <row r="1972" spans="1:6" ht="12.6" customHeight="1">
      <c r="A1972" s="57" t="s">
        <v>6019</v>
      </c>
      <c r="B1972" s="38" t="s">
        <v>6020</v>
      </c>
      <c r="C1972" s="102">
        <v>88</v>
      </c>
      <c r="D1972" s="103" t="s">
        <v>6021</v>
      </c>
      <c r="E1972" s="127">
        <v>2699</v>
      </c>
      <c r="F1972" s="28">
        <v>2159.2000000000003</v>
      </c>
    </row>
    <row r="1973" spans="1:6" ht="12.6" customHeight="1">
      <c r="A1973" s="57" t="s">
        <v>6022</v>
      </c>
      <c r="B1973" s="38" t="s">
        <v>6023</v>
      </c>
      <c r="C1973" s="102">
        <v>88</v>
      </c>
      <c r="D1973" s="103" t="s">
        <v>6024</v>
      </c>
      <c r="E1973" s="127">
        <v>2699</v>
      </c>
      <c r="F1973" s="28">
        <v>2159.2000000000003</v>
      </c>
    </row>
    <row r="1974" spans="1:6" ht="12.6" customHeight="1">
      <c r="A1974" s="57" t="s">
        <v>6025</v>
      </c>
      <c r="B1974" s="38" t="s">
        <v>6026</v>
      </c>
      <c r="C1974" s="102">
        <v>88</v>
      </c>
      <c r="D1974" s="103" t="s">
        <v>6027</v>
      </c>
      <c r="E1974" s="127">
        <v>2699</v>
      </c>
      <c r="F1974" s="28">
        <v>2159.2000000000003</v>
      </c>
    </row>
    <row r="1975" spans="1:6" ht="12.6" customHeight="1">
      <c r="A1975" s="57" t="s">
        <v>6028</v>
      </c>
      <c r="B1975" s="38" t="s">
        <v>6029</v>
      </c>
      <c r="C1975" s="102">
        <v>88</v>
      </c>
      <c r="D1975" s="103" t="s">
        <v>6030</v>
      </c>
      <c r="E1975" s="127">
        <v>2699</v>
      </c>
      <c r="F1975" s="28">
        <v>2159.2000000000003</v>
      </c>
    </row>
    <row r="1976" spans="1:6" ht="12.6" customHeight="1">
      <c r="A1976" s="57" t="s">
        <v>6031</v>
      </c>
      <c r="B1976" s="38" t="s">
        <v>6032</v>
      </c>
      <c r="C1976" s="102">
        <v>88</v>
      </c>
      <c r="D1976" s="103" t="s">
        <v>6033</v>
      </c>
      <c r="E1976" s="127">
        <v>2699</v>
      </c>
      <c r="F1976" s="28">
        <v>2159.2000000000003</v>
      </c>
    </row>
    <row r="1977" spans="1:6" ht="12.6" customHeight="1">
      <c r="A1977" s="57" t="s">
        <v>6034</v>
      </c>
      <c r="B1977" s="38" t="s">
        <v>6035</v>
      </c>
      <c r="C1977" s="102">
        <v>88</v>
      </c>
      <c r="D1977" s="103" t="s">
        <v>6036</v>
      </c>
      <c r="E1977" s="127">
        <v>2699</v>
      </c>
      <c r="F1977" s="28">
        <v>2159.2000000000003</v>
      </c>
    </row>
    <row r="1978" spans="1:6" ht="12.6" customHeight="1">
      <c r="A1978" s="57" t="s">
        <v>6037</v>
      </c>
      <c r="B1978" s="38" t="s">
        <v>6038</v>
      </c>
      <c r="C1978" s="102">
        <v>88</v>
      </c>
      <c r="D1978" s="103" t="s">
        <v>6039</v>
      </c>
      <c r="E1978" s="127">
        <v>2699</v>
      </c>
      <c r="F1978" s="28">
        <v>2159.2000000000003</v>
      </c>
    </row>
    <row r="1979" spans="1:6" ht="12.6" customHeight="1">
      <c r="A1979" s="57" t="s">
        <v>6040</v>
      </c>
      <c r="B1979" s="38" t="s">
        <v>6041</v>
      </c>
      <c r="C1979" s="102">
        <v>88</v>
      </c>
      <c r="D1979" s="103" t="s">
        <v>6042</v>
      </c>
      <c r="E1979" s="127">
        <v>2699</v>
      </c>
      <c r="F1979" s="28">
        <v>2159.2000000000003</v>
      </c>
    </row>
    <row r="1980" spans="1:6" ht="12.6" customHeight="1">
      <c r="A1980" s="57" t="s">
        <v>6043</v>
      </c>
      <c r="B1980" s="38" t="s">
        <v>6044</v>
      </c>
      <c r="C1980" s="102">
        <v>88</v>
      </c>
      <c r="D1980" s="103" t="s">
        <v>6045</v>
      </c>
      <c r="E1980" s="127">
        <v>2699</v>
      </c>
      <c r="F1980" s="28">
        <v>2159.2000000000003</v>
      </c>
    </row>
    <row r="1981" spans="1:6" ht="12.6" customHeight="1">
      <c r="A1981" s="57" t="s">
        <v>6046</v>
      </c>
      <c r="B1981" s="38" t="s">
        <v>6047</v>
      </c>
      <c r="C1981" s="102">
        <v>88</v>
      </c>
      <c r="D1981" s="103" t="s">
        <v>6048</v>
      </c>
      <c r="E1981" s="127">
        <v>2699</v>
      </c>
      <c r="F1981" s="28">
        <v>2159.2000000000003</v>
      </c>
    </row>
    <row r="1982" spans="1:6" ht="12.6" customHeight="1">
      <c r="A1982" s="57" t="s">
        <v>6049</v>
      </c>
      <c r="B1982" s="38" t="s">
        <v>6050</v>
      </c>
      <c r="C1982" s="102">
        <v>88</v>
      </c>
      <c r="D1982" s="103" t="s">
        <v>6051</v>
      </c>
      <c r="E1982" s="127">
        <v>2699</v>
      </c>
      <c r="F1982" s="28">
        <v>2159.2000000000003</v>
      </c>
    </row>
    <row r="1983" spans="1:6" ht="12.6" customHeight="1">
      <c r="A1983" s="57" t="s">
        <v>6052</v>
      </c>
      <c r="B1983" s="38" t="s">
        <v>6053</v>
      </c>
      <c r="C1983" s="102">
        <v>88</v>
      </c>
      <c r="D1983" s="103" t="s">
        <v>6054</v>
      </c>
      <c r="E1983" s="127">
        <v>2699</v>
      </c>
      <c r="F1983" s="28">
        <v>2159.2000000000003</v>
      </c>
    </row>
    <row r="1984" spans="1:6" ht="12.6" customHeight="1">
      <c r="A1984" s="57" t="s">
        <v>6055</v>
      </c>
      <c r="B1984" s="38" t="s">
        <v>6056</v>
      </c>
      <c r="C1984" s="102">
        <v>88</v>
      </c>
      <c r="D1984" s="103" t="s">
        <v>6057</v>
      </c>
      <c r="E1984" s="127">
        <v>2699</v>
      </c>
      <c r="F1984" s="28">
        <v>2159.2000000000003</v>
      </c>
    </row>
    <row r="1985" spans="1:6" ht="12.6" customHeight="1">
      <c r="A1985" s="57" t="s">
        <v>6058</v>
      </c>
      <c r="B1985" s="78" t="s">
        <v>6059</v>
      </c>
      <c r="C1985" s="102">
        <v>93</v>
      </c>
      <c r="D1985" s="103" t="s">
        <v>6060</v>
      </c>
      <c r="E1985" s="127">
        <v>1299</v>
      </c>
      <c r="F1985" s="28">
        <v>1039.2</v>
      </c>
    </row>
    <row r="1986" spans="1:6" ht="12.6" customHeight="1">
      <c r="A1986" s="57" t="s">
        <v>6061</v>
      </c>
      <c r="B1986" s="78" t="s">
        <v>6062</v>
      </c>
      <c r="C1986" s="102">
        <v>93</v>
      </c>
      <c r="D1986" s="103" t="s">
        <v>6063</v>
      </c>
      <c r="E1986" s="127">
        <v>2899</v>
      </c>
      <c r="F1986" s="28">
        <v>2319.2000000000003</v>
      </c>
    </row>
    <row r="1987" spans="1:6" ht="12.6" customHeight="1">
      <c r="A1987" s="57" t="s">
        <v>6064</v>
      </c>
      <c r="B1987" s="78" t="s">
        <v>6065</v>
      </c>
      <c r="C1987" s="102">
        <v>93</v>
      </c>
      <c r="D1987" s="103" t="s">
        <v>6066</v>
      </c>
      <c r="E1987" s="127">
        <v>2899</v>
      </c>
      <c r="F1987" s="28">
        <v>2319.2000000000003</v>
      </c>
    </row>
    <row r="1988" spans="1:6" ht="12.6" customHeight="1">
      <c r="A1988" s="57" t="s">
        <v>6067</v>
      </c>
      <c r="B1988" s="78" t="s">
        <v>6068</v>
      </c>
      <c r="C1988" s="102">
        <v>93</v>
      </c>
      <c r="D1988" s="103" t="s">
        <v>6069</v>
      </c>
      <c r="E1988" s="127">
        <v>2899</v>
      </c>
      <c r="F1988" s="28">
        <v>2319.2000000000003</v>
      </c>
    </row>
    <row r="1989" spans="1:6" ht="12.6" customHeight="1">
      <c r="A1989" s="57" t="s">
        <v>6070</v>
      </c>
      <c r="B1989" s="78" t="s">
        <v>6071</v>
      </c>
      <c r="C1989" s="102">
        <v>93</v>
      </c>
      <c r="D1989" s="103" t="s">
        <v>6072</v>
      </c>
      <c r="E1989" s="127">
        <v>2899</v>
      </c>
      <c r="F1989" s="28">
        <v>2319.2000000000003</v>
      </c>
    </row>
    <row r="1990" spans="1:6" ht="12.6" customHeight="1">
      <c r="A1990" s="57" t="s">
        <v>6073</v>
      </c>
      <c r="B1990" s="78" t="s">
        <v>6074</v>
      </c>
      <c r="C1990" s="102">
        <v>93</v>
      </c>
      <c r="D1990" s="103" t="s">
        <v>6075</v>
      </c>
      <c r="E1990" s="127">
        <v>2899</v>
      </c>
      <c r="F1990" s="28">
        <v>2319.2000000000003</v>
      </c>
    </row>
    <row r="1991" spans="1:6" ht="12.75" customHeight="1">
      <c r="A1991" s="57" t="s">
        <v>6076</v>
      </c>
      <c r="B1991" s="78" t="s">
        <v>6077</v>
      </c>
      <c r="C1991" s="102">
        <v>93</v>
      </c>
      <c r="D1991" s="103" t="s">
        <v>6078</v>
      </c>
      <c r="E1991" s="127">
        <v>2899</v>
      </c>
      <c r="F1991" s="28">
        <v>2319.2000000000003</v>
      </c>
    </row>
    <row r="1992" spans="1:6" ht="12.75" customHeight="1">
      <c r="A1992" s="57" t="s">
        <v>6079</v>
      </c>
      <c r="B1992" s="78" t="s">
        <v>6080</v>
      </c>
      <c r="C1992" s="102">
        <v>93</v>
      </c>
      <c r="D1992" s="103" t="s">
        <v>6081</v>
      </c>
      <c r="E1992" s="127">
        <v>2899</v>
      </c>
      <c r="F1992" s="28">
        <v>2319.2000000000003</v>
      </c>
    </row>
    <row r="1993" spans="1:6" ht="12.75" customHeight="1">
      <c r="A1993" s="57" t="s">
        <v>6082</v>
      </c>
      <c r="B1993" s="78" t="s">
        <v>6083</v>
      </c>
      <c r="C1993" s="102">
        <v>93</v>
      </c>
      <c r="D1993" s="103" t="s">
        <v>6084</v>
      </c>
      <c r="E1993" s="127">
        <v>2899</v>
      </c>
      <c r="F1993" s="28">
        <v>2319.2000000000003</v>
      </c>
    </row>
    <row r="1994" spans="1:6" ht="12.75" customHeight="1">
      <c r="A1994" s="57" t="s">
        <v>6085</v>
      </c>
      <c r="B1994" s="78" t="s">
        <v>6086</v>
      </c>
      <c r="C1994" s="102">
        <v>93</v>
      </c>
      <c r="D1994" s="103" t="s">
        <v>6087</v>
      </c>
      <c r="E1994" s="127">
        <v>2899</v>
      </c>
      <c r="F1994" s="28">
        <v>2319.2000000000003</v>
      </c>
    </row>
    <row r="1995" spans="1:6" ht="12.75" customHeight="1">
      <c r="A1995" s="57" t="s">
        <v>6088</v>
      </c>
      <c r="B1995" s="78" t="s">
        <v>6089</v>
      </c>
      <c r="C1995" s="102">
        <v>93</v>
      </c>
      <c r="D1995" s="103" t="s">
        <v>6090</v>
      </c>
      <c r="E1995" s="127">
        <v>2899</v>
      </c>
      <c r="F1995" s="28">
        <v>2319.2000000000003</v>
      </c>
    </row>
    <row r="1996" spans="1:6" ht="12.75" customHeight="1">
      <c r="A1996" s="57" t="s">
        <v>6091</v>
      </c>
      <c r="B1996" s="78" t="s">
        <v>6092</v>
      </c>
      <c r="C1996" s="102">
        <v>93</v>
      </c>
      <c r="D1996" s="103" t="s">
        <v>6093</v>
      </c>
      <c r="E1996" s="127">
        <v>2899</v>
      </c>
      <c r="F1996" s="28">
        <v>2319.2000000000003</v>
      </c>
    </row>
    <row r="1997" spans="1:6" ht="12.75" customHeight="1">
      <c r="A1997" s="57" t="s">
        <v>6094</v>
      </c>
      <c r="B1997" s="78" t="s">
        <v>6095</v>
      </c>
      <c r="C1997" s="102">
        <v>93</v>
      </c>
      <c r="D1997" s="103" t="s">
        <v>6096</v>
      </c>
      <c r="E1997" s="127">
        <v>2899</v>
      </c>
      <c r="F1997" s="28">
        <v>2319.2000000000003</v>
      </c>
    </row>
    <row r="1998" spans="1:6" ht="12.75" customHeight="1">
      <c r="A1998" s="57" t="s">
        <v>6097</v>
      </c>
      <c r="B1998" s="78" t="s">
        <v>6098</v>
      </c>
      <c r="C1998" s="102">
        <v>93</v>
      </c>
      <c r="D1998" s="103" t="s">
        <v>6099</v>
      </c>
      <c r="E1998" s="127">
        <v>2899</v>
      </c>
      <c r="F1998" s="28">
        <v>2319.2000000000003</v>
      </c>
    </row>
    <row r="1999" spans="1:6" ht="12.75" customHeight="1">
      <c r="A1999" s="57" t="s">
        <v>6100</v>
      </c>
      <c r="B1999" s="78" t="s">
        <v>6101</v>
      </c>
      <c r="C1999" s="102">
        <v>93</v>
      </c>
      <c r="D1999" s="103" t="s">
        <v>6102</v>
      </c>
      <c r="E1999" s="127">
        <v>2899</v>
      </c>
      <c r="F1999" s="28">
        <v>2319.2000000000003</v>
      </c>
    </row>
    <row r="2000" spans="1:6" ht="12.75" customHeight="1">
      <c r="A2000" s="57" t="s">
        <v>6103</v>
      </c>
      <c r="B2000" s="78" t="s">
        <v>6104</v>
      </c>
      <c r="C2000" s="102">
        <v>93</v>
      </c>
      <c r="D2000" s="103" t="s">
        <v>6105</v>
      </c>
      <c r="E2000" s="127">
        <v>2899</v>
      </c>
      <c r="F2000" s="28">
        <v>2319.2000000000003</v>
      </c>
    </row>
    <row r="2001" spans="1:6" ht="12.75" customHeight="1">
      <c r="A2001" s="57" t="s">
        <v>6106</v>
      </c>
      <c r="B2001" s="78" t="s">
        <v>6107</v>
      </c>
      <c r="C2001" s="102">
        <v>93</v>
      </c>
      <c r="D2001" s="103" t="s">
        <v>6108</v>
      </c>
      <c r="E2001" s="127">
        <v>2899</v>
      </c>
      <c r="F2001" s="28">
        <v>2319.2000000000003</v>
      </c>
    </row>
    <row r="2002" spans="1:6" ht="12.75" customHeight="1">
      <c r="A2002" s="57" t="s">
        <v>6109</v>
      </c>
      <c r="B2002" s="78" t="s">
        <v>6110</v>
      </c>
      <c r="C2002" s="102">
        <v>93</v>
      </c>
      <c r="D2002" s="103" t="s">
        <v>6111</v>
      </c>
      <c r="E2002" s="127">
        <v>2899</v>
      </c>
      <c r="F2002" s="28">
        <v>2319.2000000000003</v>
      </c>
    </row>
    <row r="2003" spans="1:6" ht="12.75" customHeight="1">
      <c r="A2003" s="57" t="s">
        <v>6112</v>
      </c>
      <c r="B2003" s="78" t="s">
        <v>6113</v>
      </c>
      <c r="C2003" s="102">
        <v>93</v>
      </c>
      <c r="D2003" s="103" t="s">
        <v>6114</v>
      </c>
      <c r="E2003" s="127">
        <v>2899</v>
      </c>
      <c r="F2003" s="28">
        <v>2319.2000000000003</v>
      </c>
    </row>
    <row r="2004" spans="1:6" ht="12.75" customHeight="1">
      <c r="A2004" s="57" t="s">
        <v>6115</v>
      </c>
      <c r="B2004" s="78" t="s">
        <v>6116</v>
      </c>
      <c r="C2004" s="102">
        <v>93</v>
      </c>
      <c r="D2004" s="103" t="s">
        <v>6117</v>
      </c>
      <c r="E2004" s="127">
        <v>1299</v>
      </c>
      <c r="F2004" s="28">
        <v>1039.2</v>
      </c>
    </row>
    <row r="2005" spans="1:6" ht="12.75" customHeight="1">
      <c r="A2005" s="57" t="s">
        <v>6118</v>
      </c>
      <c r="B2005" s="78" t="s">
        <v>6119</v>
      </c>
      <c r="C2005" s="102">
        <v>93</v>
      </c>
      <c r="D2005" s="103" t="s">
        <v>6120</v>
      </c>
      <c r="E2005" s="127">
        <v>2899</v>
      </c>
      <c r="F2005" s="28">
        <v>2319.2000000000003</v>
      </c>
    </row>
    <row r="2006" spans="1:6" ht="12.75" customHeight="1">
      <c r="A2006" s="57" t="s">
        <v>6121</v>
      </c>
      <c r="B2006" s="78" t="s">
        <v>6122</v>
      </c>
      <c r="C2006" s="102">
        <v>93</v>
      </c>
      <c r="D2006" s="103" t="s">
        <v>6123</v>
      </c>
      <c r="E2006" s="127">
        <v>2899</v>
      </c>
      <c r="F2006" s="28">
        <v>2319.2000000000003</v>
      </c>
    </row>
    <row r="2007" spans="1:6" ht="12.75" customHeight="1">
      <c r="A2007" s="57" t="s">
        <v>6124</v>
      </c>
      <c r="B2007" s="78" t="s">
        <v>6125</v>
      </c>
      <c r="C2007" s="102">
        <v>93</v>
      </c>
      <c r="D2007" s="103" t="s">
        <v>6126</v>
      </c>
      <c r="E2007" s="127">
        <v>2899</v>
      </c>
      <c r="F2007" s="28">
        <v>2319.2000000000003</v>
      </c>
    </row>
    <row r="2008" spans="1:6" ht="12.75" customHeight="1">
      <c r="A2008" s="57" t="s">
        <v>6127</v>
      </c>
      <c r="B2008" s="78" t="s">
        <v>6128</v>
      </c>
      <c r="C2008" s="102">
        <v>93</v>
      </c>
      <c r="D2008" s="103" t="s">
        <v>6129</v>
      </c>
      <c r="E2008" s="127">
        <v>2899</v>
      </c>
      <c r="F2008" s="28">
        <v>2319.2000000000003</v>
      </c>
    </row>
    <row r="2009" spans="1:6" ht="12.75" customHeight="1">
      <c r="A2009" s="57" t="s">
        <v>6130</v>
      </c>
      <c r="B2009" s="78" t="s">
        <v>6131</v>
      </c>
      <c r="C2009" s="102">
        <v>93</v>
      </c>
      <c r="D2009" s="103" t="s">
        <v>6132</v>
      </c>
      <c r="E2009" s="127">
        <v>2899</v>
      </c>
      <c r="F2009" s="28">
        <v>2319.2000000000003</v>
      </c>
    </row>
    <row r="2010" spans="1:6" ht="12.75" customHeight="1">
      <c r="A2010" s="57" t="s">
        <v>6133</v>
      </c>
      <c r="B2010" s="78" t="s">
        <v>6134</v>
      </c>
      <c r="C2010" s="102">
        <v>93</v>
      </c>
      <c r="D2010" s="103" t="s">
        <v>6135</v>
      </c>
      <c r="E2010" s="127">
        <v>2899</v>
      </c>
      <c r="F2010" s="28">
        <v>2319.2000000000003</v>
      </c>
    </row>
    <row r="2011" spans="1:6" ht="12.75" customHeight="1">
      <c r="A2011" s="57" t="s">
        <v>6136</v>
      </c>
      <c r="B2011" s="78" t="s">
        <v>6137</v>
      </c>
      <c r="C2011" s="102">
        <v>93</v>
      </c>
      <c r="D2011" s="103" t="s">
        <v>6138</v>
      </c>
      <c r="E2011" s="127">
        <v>2899</v>
      </c>
      <c r="F2011" s="28">
        <v>2319.2000000000003</v>
      </c>
    </row>
    <row r="2012" spans="1:6" ht="12.75" customHeight="1">
      <c r="A2012" s="57" t="s">
        <v>6139</v>
      </c>
      <c r="B2012" s="78" t="s">
        <v>6140</v>
      </c>
      <c r="C2012" s="102">
        <v>93</v>
      </c>
      <c r="D2012" s="103" t="s">
        <v>6141</v>
      </c>
      <c r="E2012" s="127">
        <v>2899</v>
      </c>
      <c r="F2012" s="28">
        <v>2319.2000000000003</v>
      </c>
    </row>
    <row r="2013" spans="1:6" ht="12.75" customHeight="1">
      <c r="A2013" s="57" t="s">
        <v>6142</v>
      </c>
      <c r="B2013" s="78" t="s">
        <v>6143</v>
      </c>
      <c r="C2013" s="102">
        <v>93</v>
      </c>
      <c r="D2013" s="103" t="s">
        <v>6144</v>
      </c>
      <c r="E2013" s="127">
        <v>2899</v>
      </c>
      <c r="F2013" s="28">
        <v>2319.2000000000003</v>
      </c>
    </row>
    <row r="2014" spans="1:6" ht="12.75" customHeight="1">
      <c r="A2014" s="57" t="s">
        <v>6145</v>
      </c>
      <c r="B2014" s="78" t="s">
        <v>6146</v>
      </c>
      <c r="C2014" s="102">
        <v>93</v>
      </c>
      <c r="D2014" s="103" t="s">
        <v>6147</v>
      </c>
      <c r="E2014" s="127">
        <v>2899</v>
      </c>
      <c r="F2014" s="28">
        <v>2319.2000000000003</v>
      </c>
    </row>
    <row r="2015" spans="1:6" ht="12.75" customHeight="1">
      <c r="A2015" s="57" t="s">
        <v>6148</v>
      </c>
      <c r="B2015" s="78" t="s">
        <v>6149</v>
      </c>
      <c r="C2015" s="102">
        <v>93</v>
      </c>
      <c r="D2015" s="103" t="s">
        <v>6150</v>
      </c>
      <c r="E2015" s="127">
        <v>2899</v>
      </c>
      <c r="F2015" s="28">
        <v>2319.2000000000003</v>
      </c>
    </row>
    <row r="2016" spans="1:6" ht="12.75" customHeight="1">
      <c r="A2016" s="57" t="s">
        <v>6151</v>
      </c>
      <c r="B2016" s="78" t="s">
        <v>6152</v>
      </c>
      <c r="C2016" s="104">
        <v>93</v>
      </c>
      <c r="D2016" s="103" t="s">
        <v>6153</v>
      </c>
      <c r="E2016" s="127">
        <v>2899</v>
      </c>
      <c r="F2016" s="28">
        <v>2319.2000000000003</v>
      </c>
    </row>
    <row r="2017" spans="1:6" ht="12.75" customHeight="1">
      <c r="A2017" s="57" t="s">
        <v>6154</v>
      </c>
      <c r="B2017" s="78" t="s">
        <v>6155</v>
      </c>
      <c r="C2017" s="104">
        <v>93</v>
      </c>
      <c r="D2017" s="103" t="s">
        <v>6156</v>
      </c>
      <c r="E2017" s="127">
        <v>2899</v>
      </c>
      <c r="F2017" s="28">
        <v>2319.2000000000003</v>
      </c>
    </row>
    <row r="2018" spans="1:6" ht="12.75" customHeight="1">
      <c r="A2018" s="57" t="s">
        <v>6157</v>
      </c>
      <c r="B2018" s="78" t="s">
        <v>6158</v>
      </c>
      <c r="C2018" s="104">
        <v>93</v>
      </c>
      <c r="D2018" s="103" t="s">
        <v>6159</v>
      </c>
      <c r="E2018" s="127">
        <v>2899</v>
      </c>
      <c r="F2018" s="28">
        <v>2319.2000000000003</v>
      </c>
    </row>
    <row r="2019" spans="1:6" ht="12.75" customHeight="1">
      <c r="A2019" s="57" t="s">
        <v>6160</v>
      </c>
      <c r="B2019" s="78" t="s">
        <v>6161</v>
      </c>
      <c r="C2019" s="104">
        <v>93</v>
      </c>
      <c r="D2019" s="103" t="s">
        <v>6162</v>
      </c>
      <c r="E2019" s="127">
        <v>2899</v>
      </c>
      <c r="F2019" s="28">
        <v>2319.2000000000003</v>
      </c>
    </row>
    <row r="2020" spans="1:6" ht="12.75" customHeight="1">
      <c r="A2020" s="57" t="s">
        <v>6163</v>
      </c>
      <c r="B2020" s="78" t="s">
        <v>6164</v>
      </c>
      <c r="C2020" s="104">
        <v>93</v>
      </c>
      <c r="D2020" s="103" t="s">
        <v>6165</v>
      </c>
      <c r="E2020" s="127">
        <v>2899</v>
      </c>
      <c r="F2020" s="28">
        <v>2319.2000000000003</v>
      </c>
    </row>
    <row r="2021" spans="1:6" ht="12.75" customHeight="1">
      <c r="A2021" s="57" t="s">
        <v>6166</v>
      </c>
      <c r="B2021" s="78" t="s">
        <v>6167</v>
      </c>
      <c r="C2021" s="104">
        <v>93</v>
      </c>
      <c r="D2021" s="103" t="s">
        <v>6168</v>
      </c>
      <c r="E2021" s="127">
        <v>2899</v>
      </c>
      <c r="F2021" s="28">
        <v>2319.2000000000003</v>
      </c>
    </row>
    <row r="2022" spans="1:6" ht="12.75" customHeight="1">
      <c r="A2022" s="57" t="s">
        <v>6169</v>
      </c>
      <c r="B2022" s="78" t="s">
        <v>6170</v>
      </c>
      <c r="C2022" s="104">
        <v>93</v>
      </c>
      <c r="D2022" s="103" t="s">
        <v>6171</v>
      </c>
      <c r="E2022" s="127">
        <v>2899</v>
      </c>
      <c r="F2022" s="28">
        <v>2319.2000000000003</v>
      </c>
    </row>
    <row r="2023" spans="1:6" ht="12.75" customHeight="1">
      <c r="A2023" s="37" t="s">
        <v>6172</v>
      </c>
      <c r="B2023" s="38" t="s">
        <v>6173</v>
      </c>
      <c r="C2023" s="104">
        <v>50</v>
      </c>
      <c r="D2023" s="103" t="s">
        <v>6174</v>
      </c>
      <c r="E2023" s="127">
        <v>999</v>
      </c>
      <c r="F2023" s="28">
        <v>799.2</v>
      </c>
    </row>
    <row r="2024" spans="1:6" ht="12.75" customHeight="1">
      <c r="A2024" s="37" t="s">
        <v>6175</v>
      </c>
      <c r="B2024" s="38" t="s">
        <v>6176</v>
      </c>
      <c r="C2024" s="104">
        <v>50</v>
      </c>
      <c r="D2024" s="103" t="s">
        <v>6177</v>
      </c>
      <c r="E2024" s="127">
        <v>2599</v>
      </c>
      <c r="F2024" s="28">
        <v>2079.2000000000003</v>
      </c>
    </row>
    <row r="2025" spans="1:6" ht="12.75" customHeight="1">
      <c r="A2025" s="37" t="s">
        <v>6178</v>
      </c>
      <c r="B2025" s="38" t="s">
        <v>6179</v>
      </c>
      <c r="C2025" s="104">
        <v>50</v>
      </c>
      <c r="D2025" s="103" t="s">
        <v>6180</v>
      </c>
      <c r="E2025" s="127">
        <v>2599</v>
      </c>
      <c r="F2025" s="28">
        <v>2079.2000000000003</v>
      </c>
    </row>
    <row r="2026" spans="1:6" ht="12.75" customHeight="1">
      <c r="A2026" s="37" t="s">
        <v>6181</v>
      </c>
      <c r="B2026" s="38" t="s">
        <v>6182</v>
      </c>
      <c r="C2026" s="104">
        <v>50</v>
      </c>
      <c r="D2026" s="103" t="s">
        <v>6183</v>
      </c>
      <c r="E2026" s="127">
        <v>2599</v>
      </c>
      <c r="F2026" s="28">
        <v>2079.2000000000003</v>
      </c>
    </row>
    <row r="2027" spans="1:6" ht="12.75" customHeight="1">
      <c r="A2027" s="37" t="s">
        <v>6184</v>
      </c>
      <c r="B2027" s="38" t="s">
        <v>6185</v>
      </c>
      <c r="C2027" s="104">
        <v>50</v>
      </c>
      <c r="D2027" s="103" t="s">
        <v>6186</v>
      </c>
      <c r="E2027" s="127">
        <v>2599</v>
      </c>
      <c r="F2027" s="28">
        <v>2079.2000000000003</v>
      </c>
    </row>
    <row r="2028" spans="1:6" ht="12.75" customHeight="1">
      <c r="A2028" s="37" t="s">
        <v>6187</v>
      </c>
      <c r="B2028" s="38" t="s">
        <v>6188</v>
      </c>
      <c r="C2028" s="104">
        <v>50</v>
      </c>
      <c r="D2028" s="103" t="s">
        <v>6189</v>
      </c>
      <c r="E2028" s="127">
        <v>2599</v>
      </c>
      <c r="F2028" s="28">
        <v>2079.2000000000003</v>
      </c>
    </row>
    <row r="2029" spans="1:6" ht="12.75" customHeight="1">
      <c r="A2029" s="37" t="s">
        <v>6190</v>
      </c>
      <c r="B2029" s="38" t="s">
        <v>6191</v>
      </c>
      <c r="C2029" s="104">
        <v>50</v>
      </c>
      <c r="D2029" s="103" t="s">
        <v>6192</v>
      </c>
      <c r="E2029" s="127">
        <v>2599</v>
      </c>
      <c r="F2029" s="28">
        <v>2079.2000000000003</v>
      </c>
    </row>
    <row r="2030" spans="1:6" ht="12.75" customHeight="1">
      <c r="A2030" s="37" t="s">
        <v>6193</v>
      </c>
      <c r="B2030" s="38" t="s">
        <v>6194</v>
      </c>
      <c r="C2030" s="104">
        <v>50</v>
      </c>
      <c r="D2030" s="103" t="s">
        <v>6195</v>
      </c>
      <c r="E2030" s="127">
        <v>2599</v>
      </c>
      <c r="F2030" s="28">
        <v>2079.2000000000003</v>
      </c>
    </row>
    <row r="2031" spans="1:6" ht="12.75" customHeight="1">
      <c r="A2031" s="37" t="s">
        <v>6196</v>
      </c>
      <c r="B2031" s="38" t="s">
        <v>6197</v>
      </c>
      <c r="C2031" s="104">
        <v>50</v>
      </c>
      <c r="D2031" s="103" t="s">
        <v>6198</v>
      </c>
      <c r="E2031" s="127">
        <v>2599</v>
      </c>
      <c r="F2031" s="28">
        <v>2079.2000000000003</v>
      </c>
    </row>
    <row r="2032" spans="1:6" ht="12.75" customHeight="1">
      <c r="A2032" s="37" t="s">
        <v>6199</v>
      </c>
      <c r="B2032" s="38" t="s">
        <v>6200</v>
      </c>
      <c r="C2032" s="104">
        <v>50</v>
      </c>
      <c r="D2032" s="103" t="s">
        <v>6201</v>
      </c>
      <c r="E2032" s="127">
        <v>2599</v>
      </c>
      <c r="F2032" s="28">
        <v>2079.2000000000003</v>
      </c>
    </row>
    <row r="2033" spans="1:6" ht="12.75" customHeight="1">
      <c r="A2033" s="37" t="s">
        <v>6202</v>
      </c>
      <c r="B2033" s="38" t="s">
        <v>6203</v>
      </c>
      <c r="C2033" s="104">
        <v>50</v>
      </c>
      <c r="D2033" s="103" t="s">
        <v>6204</v>
      </c>
      <c r="E2033" s="127">
        <v>2599</v>
      </c>
      <c r="F2033" s="28">
        <v>2079.2000000000003</v>
      </c>
    </row>
    <row r="2034" spans="1:6" ht="12.75" customHeight="1">
      <c r="A2034" s="37" t="s">
        <v>6205</v>
      </c>
      <c r="B2034" s="38" t="s">
        <v>6206</v>
      </c>
      <c r="C2034" s="104">
        <v>50</v>
      </c>
      <c r="D2034" s="103" t="s">
        <v>6207</v>
      </c>
      <c r="E2034" s="127">
        <v>2599</v>
      </c>
      <c r="F2034" s="28">
        <v>2079.2000000000003</v>
      </c>
    </row>
    <row r="2035" spans="1:6" ht="12.75" customHeight="1">
      <c r="A2035" s="37" t="s">
        <v>6208</v>
      </c>
      <c r="B2035" s="38" t="s">
        <v>6209</v>
      </c>
      <c r="C2035" s="104">
        <v>50</v>
      </c>
      <c r="D2035" s="103" t="s">
        <v>6210</v>
      </c>
      <c r="E2035" s="127">
        <v>2599</v>
      </c>
      <c r="F2035" s="28">
        <v>2079.2000000000003</v>
      </c>
    </row>
    <row r="2036" spans="1:6" ht="12.75" customHeight="1">
      <c r="A2036" s="37" t="s">
        <v>6211</v>
      </c>
      <c r="B2036" s="38" t="s">
        <v>6212</v>
      </c>
      <c r="C2036" s="104">
        <v>50</v>
      </c>
      <c r="D2036" s="103" t="s">
        <v>6213</v>
      </c>
      <c r="E2036" s="127">
        <v>2599</v>
      </c>
      <c r="F2036" s="28">
        <v>2079.2000000000003</v>
      </c>
    </row>
    <row r="2037" spans="1:6" ht="12.75" customHeight="1">
      <c r="A2037" s="37" t="s">
        <v>6214</v>
      </c>
      <c r="B2037" s="38" t="s">
        <v>6215</v>
      </c>
      <c r="C2037" s="104">
        <v>50</v>
      </c>
      <c r="D2037" s="103" t="s">
        <v>6216</v>
      </c>
      <c r="E2037" s="127">
        <v>2599</v>
      </c>
      <c r="F2037" s="28">
        <v>2079.2000000000003</v>
      </c>
    </row>
    <row r="2038" spans="1:6" ht="12.75" customHeight="1">
      <c r="A2038" s="37" t="s">
        <v>6217</v>
      </c>
      <c r="B2038" s="38" t="s">
        <v>6218</v>
      </c>
      <c r="C2038" s="104">
        <v>50</v>
      </c>
      <c r="D2038" s="103" t="s">
        <v>6219</v>
      </c>
      <c r="E2038" s="127">
        <v>2599</v>
      </c>
      <c r="F2038" s="28">
        <v>2079.2000000000003</v>
      </c>
    </row>
    <row r="2039" spans="1:6" ht="12.75" customHeight="1">
      <c r="A2039" s="37" t="s">
        <v>6220</v>
      </c>
      <c r="B2039" s="38" t="s">
        <v>6221</v>
      </c>
      <c r="C2039" s="104">
        <v>50</v>
      </c>
      <c r="D2039" s="103" t="s">
        <v>6222</v>
      </c>
      <c r="E2039" s="127">
        <v>2599</v>
      </c>
      <c r="F2039" s="28">
        <v>2079.2000000000003</v>
      </c>
    </row>
    <row r="2040" spans="1:6" ht="12.75" customHeight="1">
      <c r="A2040" s="37" t="s">
        <v>6223</v>
      </c>
      <c r="B2040" s="38" t="s">
        <v>6224</v>
      </c>
      <c r="C2040" s="104">
        <v>50</v>
      </c>
      <c r="D2040" s="103" t="s">
        <v>6225</v>
      </c>
      <c r="E2040" s="127">
        <v>2599</v>
      </c>
      <c r="F2040" s="28">
        <v>2079.2000000000003</v>
      </c>
    </row>
    <row r="2041" spans="1:6" ht="12.75" customHeight="1">
      <c r="A2041" s="37" t="s">
        <v>6226</v>
      </c>
      <c r="B2041" s="38" t="s">
        <v>6227</v>
      </c>
      <c r="C2041" s="104">
        <v>50</v>
      </c>
      <c r="D2041" s="103" t="s">
        <v>6228</v>
      </c>
      <c r="E2041" s="127">
        <v>2599</v>
      </c>
      <c r="F2041" s="28">
        <v>2079.2000000000003</v>
      </c>
    </row>
    <row r="2042" spans="1:6" ht="12.75" customHeight="1">
      <c r="A2042" s="37" t="s">
        <v>6229</v>
      </c>
      <c r="B2042" s="38" t="s">
        <v>6230</v>
      </c>
      <c r="C2042" s="104">
        <v>50</v>
      </c>
      <c r="D2042" s="103">
        <v>800284091493</v>
      </c>
      <c r="E2042" s="127">
        <v>999</v>
      </c>
      <c r="F2042" s="28">
        <v>799.2</v>
      </c>
    </row>
    <row r="2043" spans="1:6" ht="12.75" customHeight="1">
      <c r="A2043" s="37" t="s">
        <v>6231</v>
      </c>
      <c r="B2043" s="38" t="s">
        <v>6232</v>
      </c>
      <c r="C2043" s="104">
        <v>50</v>
      </c>
      <c r="D2043" s="103">
        <v>800284091509</v>
      </c>
      <c r="E2043" s="127">
        <v>2599</v>
      </c>
      <c r="F2043" s="28">
        <v>2079.2000000000003</v>
      </c>
    </row>
    <row r="2044" spans="1:6" ht="12.75" customHeight="1">
      <c r="A2044" s="37" t="s">
        <v>6233</v>
      </c>
      <c r="B2044" s="38" t="s">
        <v>6234</v>
      </c>
      <c r="C2044" s="104">
        <v>50</v>
      </c>
      <c r="D2044" s="103">
        <v>800284091516</v>
      </c>
      <c r="E2044" s="127">
        <v>2599</v>
      </c>
      <c r="F2044" s="28">
        <v>2079.2000000000003</v>
      </c>
    </row>
    <row r="2045" spans="1:6" ht="12.75" customHeight="1">
      <c r="A2045" s="37" t="s">
        <v>6235</v>
      </c>
      <c r="B2045" s="38" t="s">
        <v>6236</v>
      </c>
      <c r="C2045" s="104">
        <v>50</v>
      </c>
      <c r="D2045" s="103">
        <v>800284091523</v>
      </c>
      <c r="E2045" s="127">
        <v>2599</v>
      </c>
      <c r="F2045" s="28">
        <v>2079.2000000000003</v>
      </c>
    </row>
    <row r="2046" spans="1:6" ht="12.75" customHeight="1">
      <c r="A2046" s="37" t="s">
        <v>6237</v>
      </c>
      <c r="B2046" s="38" t="s">
        <v>6238</v>
      </c>
      <c r="C2046" s="104">
        <v>50</v>
      </c>
      <c r="D2046" s="103">
        <v>800284091530</v>
      </c>
      <c r="E2046" s="127">
        <v>2599</v>
      </c>
      <c r="F2046" s="28">
        <v>2079.2000000000003</v>
      </c>
    </row>
    <row r="2047" spans="1:6" ht="12.75" customHeight="1">
      <c r="A2047" s="37" t="s">
        <v>6239</v>
      </c>
      <c r="B2047" s="38" t="s">
        <v>6240</v>
      </c>
      <c r="C2047" s="104">
        <v>50</v>
      </c>
      <c r="D2047" s="103">
        <v>800284091547</v>
      </c>
      <c r="E2047" s="127">
        <v>2599</v>
      </c>
      <c r="F2047" s="28">
        <v>2079.2000000000003</v>
      </c>
    </row>
    <row r="2048" spans="1:6" ht="12.75" customHeight="1">
      <c r="A2048" s="37" t="s">
        <v>6241</v>
      </c>
      <c r="B2048" s="38" t="s">
        <v>6242</v>
      </c>
      <c r="C2048" s="104">
        <v>50</v>
      </c>
      <c r="D2048" s="103">
        <v>800284091554</v>
      </c>
      <c r="E2048" s="127">
        <v>2599</v>
      </c>
      <c r="F2048" s="28">
        <v>2079.2000000000003</v>
      </c>
    </row>
    <row r="2049" spans="1:6" ht="12.75" customHeight="1">
      <c r="A2049" s="37" t="s">
        <v>6243</v>
      </c>
      <c r="B2049" s="38" t="s">
        <v>6244</v>
      </c>
      <c r="C2049" s="104">
        <v>50</v>
      </c>
      <c r="D2049" s="103">
        <v>800284091561</v>
      </c>
      <c r="E2049" s="127">
        <v>2599</v>
      </c>
      <c r="F2049" s="28">
        <v>2079.2000000000003</v>
      </c>
    </row>
    <row r="2050" spans="1:6" ht="12.75" customHeight="1">
      <c r="A2050" s="37" t="s">
        <v>6245</v>
      </c>
      <c r="B2050" s="38" t="s">
        <v>6246</v>
      </c>
      <c r="C2050" s="104">
        <v>50</v>
      </c>
      <c r="D2050" s="103">
        <v>800284091578</v>
      </c>
      <c r="E2050" s="127">
        <v>2599</v>
      </c>
      <c r="F2050" s="28">
        <v>2079.2000000000003</v>
      </c>
    </row>
    <row r="2051" spans="1:6" ht="12.75" customHeight="1">
      <c r="A2051" s="37" t="s">
        <v>6247</v>
      </c>
      <c r="B2051" s="38" t="s">
        <v>6248</v>
      </c>
      <c r="C2051" s="104">
        <v>50</v>
      </c>
      <c r="D2051" s="103">
        <v>800284091585</v>
      </c>
      <c r="E2051" s="127">
        <v>2599</v>
      </c>
      <c r="F2051" s="28">
        <v>2079.2000000000003</v>
      </c>
    </row>
    <row r="2052" spans="1:6" ht="12.75" customHeight="1">
      <c r="A2052" s="37" t="s">
        <v>6249</v>
      </c>
      <c r="B2052" s="38" t="s">
        <v>6250</v>
      </c>
      <c r="C2052" s="104">
        <v>50</v>
      </c>
      <c r="D2052" s="103">
        <v>800284091592</v>
      </c>
      <c r="E2052" s="127">
        <v>2599</v>
      </c>
      <c r="F2052" s="28">
        <v>2079.2000000000003</v>
      </c>
    </row>
    <row r="2053" spans="1:6" ht="12.75" customHeight="1">
      <c r="A2053" s="37" t="s">
        <v>6251</v>
      </c>
      <c r="B2053" s="38" t="s">
        <v>6252</v>
      </c>
      <c r="C2053" s="104">
        <v>50</v>
      </c>
      <c r="D2053" s="103">
        <v>800284091608</v>
      </c>
      <c r="E2053" s="127">
        <v>2599</v>
      </c>
      <c r="F2053" s="28">
        <v>2079.2000000000003</v>
      </c>
    </row>
    <row r="2054" spans="1:6" ht="12.75" customHeight="1">
      <c r="A2054" s="37" t="s">
        <v>6253</v>
      </c>
      <c r="B2054" s="38" t="s">
        <v>6254</v>
      </c>
      <c r="C2054" s="104">
        <v>50</v>
      </c>
      <c r="D2054" s="103">
        <v>800284091615</v>
      </c>
      <c r="E2054" s="127">
        <v>2599</v>
      </c>
      <c r="F2054" s="28">
        <v>2079.2000000000003</v>
      </c>
    </row>
    <row r="2055" spans="1:6" ht="12.75" customHeight="1">
      <c r="A2055" s="37" t="s">
        <v>6255</v>
      </c>
      <c r="B2055" s="38" t="s">
        <v>6256</v>
      </c>
      <c r="C2055" s="104">
        <v>50</v>
      </c>
      <c r="D2055" s="103">
        <v>800284091622</v>
      </c>
      <c r="E2055" s="127">
        <v>2599</v>
      </c>
      <c r="F2055" s="28">
        <v>2079.2000000000003</v>
      </c>
    </row>
    <row r="2056" spans="1:6" ht="12.75" customHeight="1">
      <c r="A2056" s="37" t="s">
        <v>6257</v>
      </c>
      <c r="B2056" s="38" t="s">
        <v>6258</v>
      </c>
      <c r="C2056" s="104">
        <v>50</v>
      </c>
      <c r="D2056" s="103">
        <v>800284091639</v>
      </c>
      <c r="E2056" s="127">
        <v>2599</v>
      </c>
      <c r="F2056" s="28">
        <v>2079.2000000000003</v>
      </c>
    </row>
    <row r="2057" spans="1:6" ht="12.75" customHeight="1">
      <c r="A2057" s="37" t="s">
        <v>6259</v>
      </c>
      <c r="B2057" s="38" t="s">
        <v>6260</v>
      </c>
      <c r="C2057" s="104">
        <v>50</v>
      </c>
      <c r="D2057" s="103">
        <v>800284091646</v>
      </c>
      <c r="E2057" s="127">
        <v>2599</v>
      </c>
      <c r="F2057" s="28">
        <v>2079.2000000000003</v>
      </c>
    </row>
    <row r="2058" spans="1:6" ht="12.75" customHeight="1">
      <c r="A2058" s="37" t="s">
        <v>6261</v>
      </c>
      <c r="B2058" s="38" t="s">
        <v>6262</v>
      </c>
      <c r="C2058" s="104">
        <v>50</v>
      </c>
      <c r="D2058" s="103">
        <v>800284091653</v>
      </c>
      <c r="E2058" s="127">
        <v>2599</v>
      </c>
      <c r="F2058" s="28">
        <v>2079.2000000000003</v>
      </c>
    </row>
    <row r="2059" spans="1:6" ht="12.75" customHeight="1">
      <c r="A2059" s="37" t="s">
        <v>6263</v>
      </c>
      <c r="B2059" s="38" t="s">
        <v>6264</v>
      </c>
      <c r="C2059" s="104">
        <v>50</v>
      </c>
      <c r="D2059" s="103">
        <v>800284091660</v>
      </c>
      <c r="E2059" s="127">
        <v>2599</v>
      </c>
      <c r="F2059" s="28">
        <v>2079.2000000000003</v>
      </c>
    </row>
    <row r="2060" spans="1:6" ht="12.75" customHeight="1">
      <c r="A2060" s="37" t="s">
        <v>6265</v>
      </c>
      <c r="B2060" s="38" t="s">
        <v>6266</v>
      </c>
      <c r="C2060" s="104">
        <v>50</v>
      </c>
      <c r="D2060" s="103">
        <v>800284091677</v>
      </c>
      <c r="E2060" s="127">
        <v>2599</v>
      </c>
      <c r="F2060" s="28">
        <v>2079.2000000000003</v>
      </c>
    </row>
    <row r="2061" spans="1:6" ht="12.75" customHeight="1">
      <c r="A2061" s="57" t="s">
        <v>6267</v>
      </c>
      <c r="B2061" s="78" t="s">
        <v>6268</v>
      </c>
      <c r="C2061" s="104">
        <v>54</v>
      </c>
      <c r="D2061" s="103" t="s">
        <v>6269</v>
      </c>
      <c r="E2061" s="127">
        <v>799</v>
      </c>
      <c r="F2061" s="28">
        <v>639.20000000000005</v>
      </c>
    </row>
    <row r="2062" spans="1:6" ht="12.75" customHeight="1">
      <c r="A2062" s="57" t="s">
        <v>6270</v>
      </c>
      <c r="B2062" s="78" t="s">
        <v>6271</v>
      </c>
      <c r="C2062" s="104">
        <v>54</v>
      </c>
      <c r="D2062" s="103" t="s">
        <v>6272</v>
      </c>
      <c r="E2062" s="127">
        <v>799</v>
      </c>
      <c r="F2062" s="28">
        <v>639.20000000000005</v>
      </c>
    </row>
    <row r="2063" spans="1:6" ht="12.75" customHeight="1">
      <c r="A2063" s="57" t="s">
        <v>6273</v>
      </c>
      <c r="B2063" s="78" t="s">
        <v>6274</v>
      </c>
      <c r="C2063" s="104">
        <v>166</v>
      </c>
      <c r="D2063" s="103" t="s">
        <v>6275</v>
      </c>
      <c r="E2063" s="127">
        <v>2699</v>
      </c>
      <c r="F2063" s="28">
        <v>2159.2000000000003</v>
      </c>
    </row>
    <row r="2064" spans="1:6" ht="12.75" customHeight="1">
      <c r="A2064" s="57" t="s">
        <v>6276</v>
      </c>
      <c r="B2064" s="78" t="s">
        <v>6277</v>
      </c>
      <c r="C2064" s="104">
        <v>166</v>
      </c>
      <c r="D2064" s="103" t="s">
        <v>6278</v>
      </c>
      <c r="E2064" s="127">
        <v>2699</v>
      </c>
      <c r="F2064" s="28">
        <v>2159.2000000000003</v>
      </c>
    </row>
    <row r="2065" spans="1:6" ht="12.75" customHeight="1">
      <c r="A2065" s="57" t="s">
        <v>6279</v>
      </c>
      <c r="B2065" s="78" t="s">
        <v>6280</v>
      </c>
      <c r="C2065" s="104">
        <v>66</v>
      </c>
      <c r="D2065" s="103" t="s">
        <v>6281</v>
      </c>
      <c r="E2065" s="127">
        <v>899</v>
      </c>
      <c r="F2065" s="28">
        <v>719.2</v>
      </c>
    </row>
    <row r="2066" spans="1:6" ht="12.75" customHeight="1">
      <c r="A2066" s="57" t="s">
        <v>6282</v>
      </c>
      <c r="B2066" s="78" t="s">
        <v>6283</v>
      </c>
      <c r="C2066" s="104">
        <v>66</v>
      </c>
      <c r="D2066" s="103" t="s">
        <v>6284</v>
      </c>
      <c r="E2066" s="127">
        <v>899</v>
      </c>
      <c r="F2066" s="28">
        <v>719.2</v>
      </c>
    </row>
    <row r="2067" spans="1:6" ht="12.75" customHeight="1">
      <c r="A2067" s="57" t="s">
        <v>6285</v>
      </c>
      <c r="B2067" s="78" t="s">
        <v>6286</v>
      </c>
      <c r="C2067" s="104">
        <v>181</v>
      </c>
      <c r="D2067" s="103" t="s">
        <v>6287</v>
      </c>
      <c r="E2067" s="127">
        <v>3099</v>
      </c>
      <c r="F2067" s="28">
        <v>2479.2000000000003</v>
      </c>
    </row>
    <row r="2068" spans="1:6" ht="12.75" customHeight="1">
      <c r="A2068" s="57" t="s">
        <v>6288</v>
      </c>
      <c r="B2068" s="78" t="s">
        <v>6289</v>
      </c>
      <c r="C2068" s="104">
        <v>181</v>
      </c>
      <c r="D2068" s="103" t="s">
        <v>6290</v>
      </c>
      <c r="E2068" s="127">
        <v>3099</v>
      </c>
      <c r="F2068" s="28">
        <v>2479.2000000000003</v>
      </c>
    </row>
    <row r="2069" spans="1:6" ht="12.75" customHeight="1">
      <c r="A2069" s="57" t="s">
        <v>6291</v>
      </c>
      <c r="B2069" s="78" t="s">
        <v>6292</v>
      </c>
      <c r="C2069" s="104">
        <v>77</v>
      </c>
      <c r="D2069" s="103" t="s">
        <v>6293</v>
      </c>
      <c r="E2069" s="127">
        <v>999</v>
      </c>
      <c r="F2069" s="28">
        <v>799.2</v>
      </c>
    </row>
    <row r="2070" spans="1:6" ht="12.75" customHeight="1">
      <c r="A2070" s="57" t="s">
        <v>6294</v>
      </c>
      <c r="B2070" s="78" t="s">
        <v>6295</v>
      </c>
      <c r="C2070" s="104">
        <v>77</v>
      </c>
      <c r="D2070" s="103" t="s">
        <v>6296</v>
      </c>
      <c r="E2070" s="127">
        <v>999</v>
      </c>
      <c r="F2070" s="28">
        <v>799.2</v>
      </c>
    </row>
    <row r="2071" spans="1:6" ht="12.75" customHeight="1">
      <c r="A2071" s="57" t="s">
        <v>6297</v>
      </c>
      <c r="B2071" s="78" t="s">
        <v>6298</v>
      </c>
      <c r="C2071" s="104">
        <v>196</v>
      </c>
      <c r="D2071" s="103" t="s">
        <v>6299</v>
      </c>
      <c r="E2071" s="127">
        <v>3499</v>
      </c>
      <c r="F2071" s="28">
        <v>2799.2000000000003</v>
      </c>
    </row>
    <row r="2072" spans="1:6" ht="12.75" customHeight="1">
      <c r="A2072" s="57" t="s">
        <v>6300</v>
      </c>
      <c r="B2072" s="78" t="s">
        <v>6301</v>
      </c>
      <c r="C2072" s="104">
        <v>196</v>
      </c>
      <c r="D2072" s="103" t="s">
        <v>6302</v>
      </c>
      <c r="E2072" s="127">
        <v>3499</v>
      </c>
      <c r="F2072" s="28">
        <v>2799.2000000000003</v>
      </c>
    </row>
    <row r="2073" spans="1:6" ht="12.75" customHeight="1">
      <c r="A2073" s="57" t="s">
        <v>6303</v>
      </c>
      <c r="B2073" s="78" t="s">
        <v>6304</v>
      </c>
      <c r="C2073" s="104">
        <v>88</v>
      </c>
      <c r="D2073" s="103" t="s">
        <v>6305</v>
      </c>
      <c r="E2073" s="127">
        <v>1099</v>
      </c>
      <c r="F2073" s="28">
        <v>879.2</v>
      </c>
    </row>
    <row r="2074" spans="1:6" ht="12.75" customHeight="1">
      <c r="A2074" s="57" t="s">
        <v>6306</v>
      </c>
      <c r="B2074" s="78" t="s">
        <v>6307</v>
      </c>
      <c r="C2074" s="104">
        <v>88</v>
      </c>
      <c r="D2074" s="103" t="s">
        <v>6308</v>
      </c>
      <c r="E2074" s="127">
        <v>1099</v>
      </c>
      <c r="F2074" s="28">
        <v>879.2</v>
      </c>
    </row>
    <row r="2075" spans="1:6" ht="12.75" customHeight="1">
      <c r="A2075" s="57" t="s">
        <v>6309</v>
      </c>
      <c r="B2075" s="78" t="s">
        <v>6310</v>
      </c>
      <c r="C2075" s="104">
        <v>208</v>
      </c>
      <c r="D2075" s="103" t="s">
        <v>6311</v>
      </c>
      <c r="E2075" s="127">
        <v>3899</v>
      </c>
      <c r="F2075" s="28">
        <v>3119.2000000000003</v>
      </c>
    </row>
    <row r="2076" spans="1:6" ht="12.75" customHeight="1">
      <c r="A2076" s="57" t="s">
        <v>6312</v>
      </c>
      <c r="B2076" s="78" t="s">
        <v>6313</v>
      </c>
      <c r="C2076" s="104">
        <v>208</v>
      </c>
      <c r="D2076" s="103" t="s">
        <v>6314</v>
      </c>
      <c r="E2076" s="127">
        <v>3899</v>
      </c>
      <c r="F2076" s="28">
        <v>3119.2000000000003</v>
      </c>
    </row>
    <row r="2077" spans="1:6" ht="12.75" customHeight="1">
      <c r="A2077" s="57" t="s">
        <v>6315</v>
      </c>
      <c r="B2077" s="78" t="s">
        <v>6316</v>
      </c>
      <c r="C2077" s="104">
        <v>93</v>
      </c>
      <c r="D2077" s="103" t="s">
        <v>6317</v>
      </c>
      <c r="E2077" s="127">
        <v>1299</v>
      </c>
      <c r="F2077" s="28">
        <v>1039.2</v>
      </c>
    </row>
    <row r="2078" spans="1:6" ht="12.75" customHeight="1">
      <c r="A2078" s="57" t="s">
        <v>6318</v>
      </c>
      <c r="B2078" s="78" t="s">
        <v>6319</v>
      </c>
      <c r="C2078" s="104">
        <v>93</v>
      </c>
      <c r="D2078" s="103" t="s">
        <v>6320</v>
      </c>
      <c r="E2078" s="127">
        <v>1299</v>
      </c>
      <c r="F2078" s="28">
        <v>1039.2</v>
      </c>
    </row>
    <row r="2079" spans="1:6" ht="12.75" customHeight="1">
      <c r="A2079" s="57" t="s">
        <v>6321</v>
      </c>
      <c r="B2079" s="78" t="s">
        <v>6322</v>
      </c>
      <c r="C2079" s="104">
        <v>222</v>
      </c>
      <c r="D2079" s="103" t="s">
        <v>6323</v>
      </c>
      <c r="E2079" s="127">
        <v>5299</v>
      </c>
      <c r="F2079" s="28">
        <v>4239.2</v>
      </c>
    </row>
    <row r="2080" spans="1:6" ht="12.75" customHeight="1">
      <c r="A2080" s="57" t="s">
        <v>6324</v>
      </c>
      <c r="B2080" s="78" t="s">
        <v>6325</v>
      </c>
      <c r="C2080" s="105">
        <v>222</v>
      </c>
      <c r="D2080" s="103" t="s">
        <v>6326</v>
      </c>
      <c r="E2080" s="127">
        <v>5299</v>
      </c>
      <c r="F2080" s="28">
        <v>4239.2</v>
      </c>
    </row>
    <row r="2081" spans="1:45" ht="12.75" customHeight="1">
      <c r="A2081" s="37"/>
      <c r="B2081" s="78"/>
      <c r="C2081" s="106"/>
      <c r="D2081" s="103"/>
      <c r="E2081" s="127"/>
      <c r="F2081" s="28"/>
    </row>
    <row r="2082" spans="1:45" s="33" customFormat="1">
      <c r="A2082" s="107"/>
      <c r="B2082" s="107" t="s">
        <v>6327</v>
      </c>
      <c r="C2082" s="108"/>
      <c r="D2082" s="56"/>
      <c r="E2082" s="56"/>
      <c r="F2082" s="129"/>
      <c r="G2082" s="132"/>
      <c r="H2082" s="132"/>
      <c r="I2082" s="132"/>
      <c r="J2082" s="132"/>
      <c r="K2082" s="132"/>
      <c r="L2082" s="132"/>
      <c r="M2082" s="132"/>
      <c r="N2082" s="132"/>
      <c r="O2082" s="132"/>
      <c r="P2082" s="132"/>
      <c r="Q2082" s="132"/>
      <c r="R2082" s="132"/>
      <c r="S2082" s="132"/>
      <c r="T2082" s="132"/>
      <c r="U2082" s="132"/>
      <c r="V2082" s="132"/>
      <c r="W2082" s="132"/>
      <c r="X2082" s="132"/>
      <c r="Y2082" s="132"/>
      <c r="Z2082" s="132"/>
      <c r="AA2082" s="132"/>
      <c r="AB2082" s="132"/>
      <c r="AC2082" s="132"/>
      <c r="AD2082" s="132"/>
      <c r="AE2082" s="132"/>
      <c r="AF2082" s="132"/>
      <c r="AG2082" s="132"/>
      <c r="AH2082" s="132"/>
      <c r="AI2082" s="132"/>
      <c r="AJ2082" s="132"/>
      <c r="AK2082" s="132"/>
      <c r="AL2082" s="132"/>
      <c r="AM2082" s="132"/>
      <c r="AN2082" s="132"/>
      <c r="AO2082" s="132"/>
      <c r="AP2082" s="132"/>
      <c r="AQ2082" s="132"/>
      <c r="AR2082" s="132"/>
      <c r="AS2082" s="132"/>
    </row>
    <row r="2083" spans="1:45" ht="12.75" customHeight="1">
      <c r="A2083" s="37" t="s">
        <v>6328</v>
      </c>
      <c r="B2083" s="38" t="s">
        <v>6329</v>
      </c>
      <c r="C2083" s="39">
        <v>10</v>
      </c>
      <c r="D2083" s="28" t="s">
        <v>6330</v>
      </c>
      <c r="E2083" s="127">
        <v>179</v>
      </c>
      <c r="F2083" s="28">
        <v>144</v>
      </c>
    </row>
    <row r="2084" spans="1:45" ht="12.75" customHeight="1">
      <c r="A2084" s="37" t="s">
        <v>6331</v>
      </c>
      <c r="B2084" s="38" t="s">
        <v>6332</v>
      </c>
      <c r="C2084" s="39">
        <v>5</v>
      </c>
      <c r="D2084" s="28" t="s">
        <v>6333</v>
      </c>
      <c r="E2084" s="127">
        <v>159</v>
      </c>
      <c r="F2084" s="28">
        <v>129</v>
      </c>
    </row>
    <row r="2085" spans="1:45" ht="12.75" customHeight="1">
      <c r="A2085" s="37" t="s">
        <v>6334</v>
      </c>
      <c r="B2085" s="38" t="s">
        <v>6335</v>
      </c>
      <c r="C2085" s="39">
        <v>7</v>
      </c>
      <c r="D2085" s="28" t="s">
        <v>6336</v>
      </c>
      <c r="E2085" s="127">
        <v>219</v>
      </c>
      <c r="F2085" s="28">
        <v>174</v>
      </c>
    </row>
    <row r="2086" spans="1:45" ht="12.75" customHeight="1">
      <c r="A2086" s="37" t="s">
        <v>6337</v>
      </c>
      <c r="B2086" s="38" t="s">
        <v>6338</v>
      </c>
      <c r="C2086" s="39">
        <v>5</v>
      </c>
      <c r="D2086" s="28" t="s">
        <v>6339</v>
      </c>
      <c r="E2086" s="127">
        <v>99</v>
      </c>
      <c r="F2086" s="28">
        <v>99</v>
      </c>
    </row>
    <row r="2087" spans="1:45" ht="12.75" customHeight="1">
      <c r="A2087" s="37" t="s">
        <v>6340</v>
      </c>
      <c r="B2087" s="38" t="s">
        <v>6341</v>
      </c>
      <c r="C2087" s="39">
        <v>21</v>
      </c>
      <c r="D2087" s="28" t="s">
        <v>6342</v>
      </c>
      <c r="E2087" s="127">
        <v>619</v>
      </c>
      <c r="F2087" s="28">
        <v>494</v>
      </c>
    </row>
    <row r="2088" spans="1:45" ht="12.75" customHeight="1">
      <c r="A2088" s="37" t="s">
        <v>6343</v>
      </c>
      <c r="B2088" s="38" t="s">
        <v>6344</v>
      </c>
      <c r="C2088" s="39">
        <v>23</v>
      </c>
      <c r="D2088" s="28" t="s">
        <v>6345</v>
      </c>
      <c r="E2088" s="127">
        <v>629</v>
      </c>
      <c r="F2088" s="28">
        <v>504</v>
      </c>
    </row>
    <row r="2089" spans="1:45" ht="12.75" customHeight="1">
      <c r="A2089" s="37" t="s">
        <v>6346</v>
      </c>
      <c r="B2089" s="38" t="s">
        <v>6347</v>
      </c>
      <c r="C2089" s="39">
        <v>25</v>
      </c>
      <c r="D2089" s="28" t="s">
        <v>6348</v>
      </c>
      <c r="E2089" s="127">
        <v>699</v>
      </c>
      <c r="F2089" s="28">
        <v>559.20000000000005</v>
      </c>
    </row>
    <row r="2090" spans="1:45" s="33" customFormat="1">
      <c r="A2090" s="34"/>
      <c r="B2090" s="59" t="s">
        <v>6349</v>
      </c>
      <c r="C2090" s="60"/>
      <c r="D2090" s="60"/>
      <c r="E2090" s="136"/>
      <c r="F2090" s="59"/>
      <c r="G2090" s="132"/>
      <c r="H2090" s="132"/>
      <c r="I2090" s="132"/>
      <c r="J2090" s="132"/>
      <c r="K2090" s="132"/>
      <c r="L2090" s="132"/>
      <c r="M2090" s="132"/>
      <c r="N2090" s="132"/>
      <c r="O2090" s="132"/>
      <c r="P2090" s="132"/>
      <c r="Q2090" s="132"/>
      <c r="R2090" s="132"/>
      <c r="S2090" s="132"/>
      <c r="T2090" s="132"/>
      <c r="U2090" s="132"/>
      <c r="V2090" s="132"/>
      <c r="W2090" s="132"/>
      <c r="X2090" s="132"/>
      <c r="Y2090" s="132"/>
      <c r="Z2090" s="132"/>
      <c r="AA2090" s="132"/>
      <c r="AB2090" s="132"/>
      <c r="AC2090" s="132"/>
      <c r="AD2090" s="132"/>
      <c r="AE2090" s="132"/>
      <c r="AF2090" s="132"/>
      <c r="AG2090" s="132"/>
      <c r="AH2090" s="132"/>
      <c r="AI2090" s="132"/>
      <c r="AJ2090" s="132"/>
      <c r="AK2090" s="132"/>
      <c r="AL2090" s="132"/>
      <c r="AM2090" s="132"/>
      <c r="AN2090" s="132"/>
      <c r="AO2090" s="132"/>
      <c r="AP2090" s="132"/>
      <c r="AQ2090" s="132"/>
      <c r="AR2090" s="132"/>
      <c r="AS2090" s="132"/>
    </row>
    <row r="2091" spans="1:45" s="33" customFormat="1" ht="12.95" customHeight="1">
      <c r="A2091" s="37" t="s">
        <v>6350</v>
      </c>
      <c r="B2091" s="37" t="s">
        <v>6351</v>
      </c>
      <c r="C2091" s="50">
        <v>160</v>
      </c>
      <c r="D2091" s="39">
        <v>800284086826</v>
      </c>
      <c r="E2091" s="127">
        <v>3789</v>
      </c>
      <c r="F2091" s="28">
        <v>3219</v>
      </c>
      <c r="G2091" s="132"/>
      <c r="H2091" s="132"/>
      <c r="I2091" s="132"/>
      <c r="J2091" s="132"/>
      <c r="K2091" s="132"/>
      <c r="L2091" s="132"/>
      <c r="M2091" s="132"/>
      <c r="N2091" s="132"/>
      <c r="O2091" s="132"/>
      <c r="P2091" s="132"/>
      <c r="Q2091" s="132"/>
      <c r="R2091" s="132"/>
      <c r="S2091" s="132"/>
      <c r="T2091" s="132"/>
      <c r="U2091" s="132"/>
      <c r="V2091" s="132"/>
      <c r="W2091" s="132"/>
      <c r="X2091" s="132"/>
      <c r="Y2091" s="132"/>
      <c r="Z2091" s="132"/>
      <c r="AA2091" s="132"/>
      <c r="AB2091" s="132"/>
      <c r="AC2091" s="132"/>
      <c r="AD2091" s="132"/>
      <c r="AE2091" s="132"/>
      <c r="AF2091" s="132"/>
      <c r="AG2091" s="132"/>
      <c r="AH2091" s="132"/>
      <c r="AI2091" s="132"/>
      <c r="AJ2091" s="132"/>
      <c r="AK2091" s="132"/>
      <c r="AL2091" s="132"/>
      <c r="AM2091" s="132"/>
      <c r="AN2091" s="132"/>
      <c r="AO2091" s="132"/>
      <c r="AP2091" s="132"/>
      <c r="AQ2091" s="132"/>
      <c r="AR2091" s="132"/>
      <c r="AS2091" s="132"/>
    </row>
    <row r="2092" spans="1:45" s="33" customFormat="1" ht="12.95" customHeight="1">
      <c r="A2092" s="37" t="s">
        <v>6352</v>
      </c>
      <c r="B2092" s="37" t="s">
        <v>6353</v>
      </c>
      <c r="C2092" s="50">
        <v>160</v>
      </c>
      <c r="D2092" s="39">
        <v>800284086833</v>
      </c>
      <c r="E2092" s="127">
        <v>2679</v>
      </c>
      <c r="F2092" s="28">
        <v>2279</v>
      </c>
      <c r="G2092" s="132"/>
      <c r="H2092" s="132"/>
      <c r="I2092" s="132"/>
      <c r="J2092" s="132"/>
      <c r="K2092" s="132"/>
      <c r="L2092" s="132"/>
      <c r="M2092" s="132"/>
      <c r="N2092" s="132"/>
      <c r="O2092" s="132"/>
      <c r="P2092" s="132"/>
      <c r="Q2092" s="132"/>
      <c r="R2092" s="132"/>
      <c r="S2092" s="132"/>
      <c r="T2092" s="132"/>
      <c r="U2092" s="132"/>
      <c r="V2092" s="132"/>
      <c r="W2092" s="132"/>
      <c r="X2092" s="132"/>
      <c r="Y2092" s="132"/>
      <c r="Z2092" s="132"/>
      <c r="AA2092" s="132"/>
      <c r="AB2092" s="132"/>
      <c r="AC2092" s="132"/>
      <c r="AD2092" s="132"/>
      <c r="AE2092" s="132"/>
      <c r="AF2092" s="132"/>
      <c r="AG2092" s="132"/>
      <c r="AH2092" s="132"/>
      <c r="AI2092" s="132"/>
      <c r="AJ2092" s="132"/>
      <c r="AK2092" s="132"/>
      <c r="AL2092" s="132"/>
      <c r="AM2092" s="132"/>
      <c r="AN2092" s="132"/>
      <c r="AO2092" s="132"/>
      <c r="AP2092" s="132"/>
      <c r="AQ2092" s="132"/>
      <c r="AR2092" s="132"/>
      <c r="AS2092" s="132"/>
    </row>
    <row r="2093" spans="1:45" s="33" customFormat="1" ht="12.95" customHeight="1">
      <c r="A2093" s="37" t="s">
        <v>6354</v>
      </c>
      <c r="B2093" s="37" t="s">
        <v>6355</v>
      </c>
      <c r="C2093" s="50">
        <v>160</v>
      </c>
      <c r="D2093" s="39">
        <v>800284086840</v>
      </c>
      <c r="E2093" s="127">
        <v>2679</v>
      </c>
      <c r="F2093" s="28">
        <v>2279</v>
      </c>
      <c r="G2093" s="132"/>
      <c r="H2093" s="132"/>
      <c r="I2093" s="132"/>
      <c r="J2093" s="132"/>
      <c r="K2093" s="132"/>
      <c r="L2093" s="132"/>
      <c r="M2093" s="132"/>
      <c r="N2093" s="132"/>
      <c r="O2093" s="132"/>
      <c r="P2093" s="132"/>
      <c r="Q2093" s="132"/>
      <c r="R2093" s="132"/>
      <c r="S2093" s="132"/>
      <c r="T2093" s="132"/>
      <c r="U2093" s="132"/>
      <c r="V2093" s="132"/>
      <c r="W2093" s="132"/>
      <c r="X2093" s="132"/>
      <c r="Y2093" s="132"/>
      <c r="Z2093" s="132"/>
      <c r="AA2093" s="132"/>
      <c r="AB2093" s="132"/>
      <c r="AC2093" s="132"/>
      <c r="AD2093" s="132"/>
      <c r="AE2093" s="132"/>
      <c r="AF2093" s="132"/>
      <c r="AG2093" s="132"/>
      <c r="AH2093" s="132"/>
      <c r="AI2093" s="132"/>
      <c r="AJ2093" s="132"/>
      <c r="AK2093" s="132"/>
      <c r="AL2093" s="132"/>
      <c r="AM2093" s="132"/>
      <c r="AN2093" s="132"/>
      <c r="AO2093" s="132"/>
      <c r="AP2093" s="132"/>
      <c r="AQ2093" s="132"/>
      <c r="AR2093" s="132"/>
      <c r="AS2093" s="132"/>
    </row>
    <row r="2094" spans="1:45" s="33" customFormat="1" ht="12.95" customHeight="1">
      <c r="A2094" s="37" t="s">
        <v>6356</v>
      </c>
      <c r="B2094" s="37" t="s">
        <v>6357</v>
      </c>
      <c r="C2094" s="50">
        <v>160</v>
      </c>
      <c r="D2094" s="39">
        <v>800284086857</v>
      </c>
      <c r="E2094" s="127">
        <v>3619</v>
      </c>
      <c r="F2094" s="28">
        <v>3079</v>
      </c>
      <c r="G2094" s="132"/>
      <c r="H2094" s="132"/>
      <c r="I2094" s="132"/>
      <c r="J2094" s="132"/>
      <c r="K2094" s="132"/>
      <c r="L2094" s="132"/>
      <c r="M2094" s="132"/>
      <c r="N2094" s="132"/>
      <c r="O2094" s="132"/>
      <c r="P2094" s="132"/>
      <c r="Q2094" s="132"/>
      <c r="R2094" s="132"/>
      <c r="S2094" s="132"/>
      <c r="T2094" s="132"/>
      <c r="U2094" s="132"/>
      <c r="V2094" s="132"/>
      <c r="W2094" s="132"/>
      <c r="X2094" s="132"/>
      <c r="Y2094" s="132"/>
      <c r="Z2094" s="132"/>
      <c r="AA2094" s="132"/>
      <c r="AB2094" s="132"/>
      <c r="AC2094" s="132"/>
      <c r="AD2094" s="132"/>
      <c r="AE2094" s="132"/>
      <c r="AF2094" s="132"/>
      <c r="AG2094" s="132"/>
      <c r="AH2094" s="132"/>
      <c r="AI2094" s="132"/>
      <c r="AJ2094" s="132"/>
      <c r="AK2094" s="132"/>
      <c r="AL2094" s="132"/>
      <c r="AM2094" s="132"/>
      <c r="AN2094" s="132"/>
      <c r="AO2094" s="132"/>
      <c r="AP2094" s="132"/>
      <c r="AQ2094" s="132"/>
      <c r="AR2094" s="132"/>
      <c r="AS2094" s="132"/>
    </row>
    <row r="2095" spans="1:45" s="33" customFormat="1" ht="12.95" customHeight="1">
      <c r="A2095" s="37" t="s">
        <v>6358</v>
      </c>
      <c r="B2095" s="37" t="s">
        <v>6359</v>
      </c>
      <c r="C2095" s="50">
        <v>125</v>
      </c>
      <c r="D2095" s="39">
        <v>800284086864</v>
      </c>
      <c r="E2095" s="127">
        <v>3939</v>
      </c>
      <c r="F2095" s="28">
        <v>3349</v>
      </c>
      <c r="G2095" s="132"/>
      <c r="H2095" s="132"/>
      <c r="I2095" s="132"/>
      <c r="J2095" s="132"/>
      <c r="K2095" s="132"/>
      <c r="L2095" s="132"/>
      <c r="M2095" s="132"/>
      <c r="N2095" s="132"/>
      <c r="O2095" s="132"/>
      <c r="P2095" s="132"/>
      <c r="Q2095" s="132"/>
      <c r="R2095" s="132"/>
      <c r="S2095" s="132"/>
      <c r="T2095" s="132"/>
      <c r="U2095" s="132"/>
      <c r="V2095" s="132"/>
      <c r="W2095" s="132"/>
      <c r="X2095" s="132"/>
      <c r="Y2095" s="132"/>
      <c r="Z2095" s="132"/>
      <c r="AA2095" s="132"/>
      <c r="AB2095" s="132"/>
      <c r="AC2095" s="132"/>
      <c r="AD2095" s="132"/>
      <c r="AE2095" s="132"/>
      <c r="AF2095" s="132"/>
      <c r="AG2095" s="132"/>
      <c r="AH2095" s="132"/>
      <c r="AI2095" s="132"/>
      <c r="AJ2095" s="132"/>
      <c r="AK2095" s="132"/>
      <c r="AL2095" s="132"/>
      <c r="AM2095" s="132"/>
      <c r="AN2095" s="132"/>
      <c r="AO2095" s="132"/>
      <c r="AP2095" s="132"/>
      <c r="AQ2095" s="132"/>
      <c r="AR2095" s="132"/>
      <c r="AS2095" s="132"/>
    </row>
    <row r="2096" spans="1:45" s="33" customFormat="1" ht="12.95" customHeight="1">
      <c r="A2096" s="37" t="s">
        <v>6360</v>
      </c>
      <c r="B2096" s="37" t="s">
        <v>6361</v>
      </c>
      <c r="C2096" s="50">
        <v>125</v>
      </c>
      <c r="D2096" s="39">
        <v>800284086871</v>
      </c>
      <c r="E2096" s="127">
        <v>4199</v>
      </c>
      <c r="F2096" s="28">
        <v>3569.15</v>
      </c>
      <c r="G2096" s="132"/>
      <c r="H2096" s="132"/>
      <c r="I2096" s="132"/>
      <c r="J2096" s="132"/>
      <c r="K2096" s="132"/>
      <c r="L2096" s="132"/>
      <c r="M2096" s="132"/>
      <c r="N2096" s="132"/>
      <c r="O2096" s="132"/>
      <c r="P2096" s="132"/>
      <c r="Q2096" s="132"/>
      <c r="R2096" s="132"/>
      <c r="S2096" s="132"/>
      <c r="T2096" s="132"/>
      <c r="U2096" s="132"/>
      <c r="V2096" s="132"/>
      <c r="W2096" s="132"/>
      <c r="X2096" s="132"/>
      <c r="Y2096" s="132"/>
      <c r="Z2096" s="132"/>
      <c r="AA2096" s="132"/>
      <c r="AB2096" s="132"/>
      <c r="AC2096" s="132"/>
      <c r="AD2096" s="132"/>
      <c r="AE2096" s="132"/>
      <c r="AF2096" s="132"/>
      <c r="AG2096" s="132"/>
      <c r="AH2096" s="132"/>
      <c r="AI2096" s="132"/>
      <c r="AJ2096" s="132"/>
      <c r="AK2096" s="132"/>
      <c r="AL2096" s="132"/>
      <c r="AM2096" s="132"/>
      <c r="AN2096" s="132"/>
      <c r="AO2096" s="132"/>
      <c r="AP2096" s="132"/>
      <c r="AQ2096" s="132"/>
      <c r="AR2096" s="132"/>
      <c r="AS2096" s="132"/>
    </row>
    <row r="2097" spans="1:45" s="33" customFormat="1" ht="12.95" customHeight="1">
      <c r="A2097" s="37" t="s">
        <v>6362</v>
      </c>
      <c r="B2097" s="37" t="s">
        <v>6363</v>
      </c>
      <c r="C2097" s="50">
        <v>160</v>
      </c>
      <c r="D2097" s="39">
        <v>800284086888</v>
      </c>
      <c r="E2097" s="127">
        <v>3899</v>
      </c>
      <c r="F2097" s="28">
        <v>3319</v>
      </c>
      <c r="G2097" s="132"/>
      <c r="H2097" s="132"/>
      <c r="I2097" s="132"/>
      <c r="J2097" s="132"/>
      <c r="K2097" s="132"/>
      <c r="L2097" s="132"/>
      <c r="M2097" s="132"/>
      <c r="N2097" s="132"/>
      <c r="O2097" s="132"/>
      <c r="P2097" s="132"/>
      <c r="Q2097" s="132"/>
      <c r="R2097" s="132"/>
      <c r="S2097" s="132"/>
      <c r="T2097" s="132"/>
      <c r="U2097" s="132"/>
      <c r="V2097" s="132"/>
      <c r="W2097" s="132"/>
      <c r="X2097" s="132"/>
      <c r="Y2097" s="132"/>
      <c r="Z2097" s="132"/>
      <c r="AA2097" s="132"/>
      <c r="AB2097" s="132"/>
      <c r="AC2097" s="132"/>
      <c r="AD2097" s="132"/>
      <c r="AE2097" s="132"/>
      <c r="AF2097" s="132"/>
      <c r="AG2097" s="132"/>
      <c r="AH2097" s="132"/>
      <c r="AI2097" s="132"/>
      <c r="AJ2097" s="132"/>
      <c r="AK2097" s="132"/>
      <c r="AL2097" s="132"/>
      <c r="AM2097" s="132"/>
      <c r="AN2097" s="132"/>
      <c r="AO2097" s="132"/>
      <c r="AP2097" s="132"/>
      <c r="AQ2097" s="132"/>
      <c r="AR2097" s="132"/>
      <c r="AS2097" s="132"/>
    </row>
    <row r="2098" spans="1:45" s="33" customFormat="1" ht="12.95" customHeight="1">
      <c r="A2098" s="37" t="s">
        <v>6364</v>
      </c>
      <c r="B2098" s="37" t="s">
        <v>6365</v>
      </c>
      <c r="C2098" s="50">
        <v>180</v>
      </c>
      <c r="D2098" s="39">
        <v>800284086895</v>
      </c>
      <c r="E2098" s="127">
        <v>5099</v>
      </c>
      <c r="F2098" s="28">
        <v>4339</v>
      </c>
      <c r="G2098" s="132"/>
      <c r="H2098" s="132"/>
      <c r="I2098" s="132"/>
      <c r="J2098" s="132"/>
      <c r="K2098" s="132"/>
      <c r="L2098" s="132"/>
      <c r="M2098" s="132"/>
      <c r="N2098" s="132"/>
      <c r="O2098" s="132"/>
      <c r="P2098" s="132"/>
      <c r="Q2098" s="132"/>
      <c r="R2098" s="132"/>
      <c r="S2098" s="132"/>
      <c r="T2098" s="132"/>
      <c r="U2098" s="132"/>
      <c r="V2098" s="132"/>
      <c r="W2098" s="132"/>
      <c r="X2098" s="132"/>
      <c r="Y2098" s="132"/>
      <c r="Z2098" s="132"/>
      <c r="AA2098" s="132"/>
      <c r="AB2098" s="132"/>
      <c r="AC2098" s="132"/>
      <c r="AD2098" s="132"/>
      <c r="AE2098" s="132"/>
      <c r="AF2098" s="132"/>
      <c r="AG2098" s="132"/>
      <c r="AH2098" s="132"/>
      <c r="AI2098" s="132"/>
      <c r="AJ2098" s="132"/>
      <c r="AK2098" s="132"/>
      <c r="AL2098" s="132"/>
      <c r="AM2098" s="132"/>
      <c r="AN2098" s="132"/>
      <c r="AO2098" s="132"/>
      <c r="AP2098" s="132"/>
      <c r="AQ2098" s="132"/>
      <c r="AR2098" s="132"/>
      <c r="AS2098" s="132"/>
    </row>
    <row r="2099" spans="1:45" s="33" customFormat="1" ht="12.95" customHeight="1">
      <c r="A2099" s="37" t="s">
        <v>6366</v>
      </c>
      <c r="B2099" s="37" t="s">
        <v>6367</v>
      </c>
      <c r="C2099" s="50">
        <v>160</v>
      </c>
      <c r="D2099" s="39">
        <v>800284086901</v>
      </c>
      <c r="E2099" s="127">
        <v>3729</v>
      </c>
      <c r="F2099" s="28">
        <v>3169</v>
      </c>
      <c r="G2099" s="132"/>
      <c r="H2099" s="132"/>
      <c r="I2099" s="132"/>
      <c r="J2099" s="132"/>
      <c r="K2099" s="132"/>
      <c r="L2099" s="132"/>
      <c r="M2099" s="132"/>
      <c r="N2099" s="132"/>
      <c r="O2099" s="132"/>
      <c r="P2099" s="132"/>
      <c r="Q2099" s="132"/>
      <c r="R2099" s="132"/>
      <c r="S2099" s="132"/>
      <c r="T2099" s="132"/>
      <c r="U2099" s="132"/>
      <c r="V2099" s="132"/>
      <c r="W2099" s="132"/>
      <c r="X2099" s="132"/>
      <c r="Y2099" s="132"/>
      <c r="Z2099" s="132"/>
      <c r="AA2099" s="132"/>
      <c r="AB2099" s="132"/>
      <c r="AC2099" s="132"/>
      <c r="AD2099" s="132"/>
      <c r="AE2099" s="132"/>
      <c r="AF2099" s="132"/>
      <c r="AG2099" s="132"/>
      <c r="AH2099" s="132"/>
      <c r="AI2099" s="132"/>
      <c r="AJ2099" s="132"/>
      <c r="AK2099" s="132"/>
      <c r="AL2099" s="132"/>
      <c r="AM2099" s="132"/>
      <c r="AN2099" s="132"/>
      <c r="AO2099" s="132"/>
      <c r="AP2099" s="132"/>
      <c r="AQ2099" s="132"/>
      <c r="AR2099" s="132"/>
      <c r="AS2099" s="132"/>
    </row>
    <row r="2100" spans="1:45" s="33" customFormat="1" ht="12.95" customHeight="1">
      <c r="A2100" s="37" t="s">
        <v>6368</v>
      </c>
      <c r="B2100" s="37" t="s">
        <v>6369</v>
      </c>
      <c r="C2100" s="50">
        <v>125</v>
      </c>
      <c r="D2100" s="39">
        <v>800284086918</v>
      </c>
      <c r="E2100" s="127">
        <v>3399</v>
      </c>
      <c r="F2100" s="28">
        <v>2889.15</v>
      </c>
      <c r="G2100" s="132"/>
      <c r="H2100" s="132"/>
      <c r="I2100" s="132"/>
      <c r="J2100" s="132"/>
      <c r="K2100" s="132"/>
      <c r="L2100" s="132"/>
      <c r="M2100" s="132"/>
      <c r="N2100" s="132"/>
      <c r="O2100" s="132"/>
      <c r="P2100" s="132"/>
      <c r="Q2100" s="132"/>
      <c r="R2100" s="132"/>
      <c r="S2100" s="132"/>
      <c r="T2100" s="132"/>
      <c r="U2100" s="132"/>
      <c r="V2100" s="132"/>
      <c r="W2100" s="132"/>
      <c r="X2100" s="132"/>
      <c r="Y2100" s="132"/>
      <c r="Z2100" s="132"/>
      <c r="AA2100" s="132"/>
      <c r="AB2100" s="132"/>
      <c r="AC2100" s="132"/>
      <c r="AD2100" s="132"/>
      <c r="AE2100" s="132"/>
      <c r="AF2100" s="132"/>
      <c r="AG2100" s="132"/>
      <c r="AH2100" s="132"/>
      <c r="AI2100" s="132"/>
      <c r="AJ2100" s="132"/>
      <c r="AK2100" s="132"/>
      <c r="AL2100" s="132"/>
      <c r="AM2100" s="132"/>
      <c r="AN2100" s="132"/>
      <c r="AO2100" s="132"/>
      <c r="AP2100" s="132"/>
      <c r="AQ2100" s="132"/>
      <c r="AR2100" s="132"/>
      <c r="AS2100" s="132"/>
    </row>
    <row r="2101" spans="1:45" s="33" customFormat="1" ht="12.95" customHeight="1">
      <c r="A2101" s="37" t="s">
        <v>6370</v>
      </c>
      <c r="B2101" s="37" t="s">
        <v>6371</v>
      </c>
      <c r="C2101" s="50">
        <v>160</v>
      </c>
      <c r="D2101" s="39">
        <v>800284086925</v>
      </c>
      <c r="E2101" s="127">
        <v>4999</v>
      </c>
      <c r="F2101" s="28">
        <v>4249.1499999999996</v>
      </c>
      <c r="G2101" s="132"/>
      <c r="H2101" s="132"/>
      <c r="I2101" s="132"/>
      <c r="J2101" s="132"/>
      <c r="K2101" s="132"/>
      <c r="L2101" s="132"/>
      <c r="M2101" s="132"/>
      <c r="N2101" s="132"/>
      <c r="O2101" s="132"/>
      <c r="P2101" s="132"/>
      <c r="Q2101" s="132"/>
      <c r="R2101" s="132"/>
      <c r="S2101" s="132"/>
      <c r="T2101" s="132"/>
      <c r="U2101" s="132"/>
      <c r="V2101" s="132"/>
      <c r="W2101" s="132"/>
      <c r="X2101" s="132"/>
      <c r="Y2101" s="132"/>
      <c r="Z2101" s="132"/>
      <c r="AA2101" s="132"/>
      <c r="AB2101" s="132"/>
      <c r="AC2101" s="132"/>
      <c r="AD2101" s="132"/>
      <c r="AE2101" s="132"/>
      <c r="AF2101" s="132"/>
      <c r="AG2101" s="132"/>
      <c r="AH2101" s="132"/>
      <c r="AI2101" s="132"/>
      <c r="AJ2101" s="132"/>
      <c r="AK2101" s="132"/>
      <c r="AL2101" s="132"/>
      <c r="AM2101" s="132"/>
      <c r="AN2101" s="132"/>
      <c r="AO2101" s="132"/>
      <c r="AP2101" s="132"/>
      <c r="AQ2101" s="132"/>
      <c r="AR2101" s="132"/>
      <c r="AS2101" s="132"/>
    </row>
    <row r="2102" spans="1:45" s="33" customFormat="1" ht="12.95" customHeight="1">
      <c r="A2102" s="37" t="s">
        <v>6372</v>
      </c>
      <c r="B2102" s="37" t="s">
        <v>6373</v>
      </c>
      <c r="C2102" s="50">
        <v>125</v>
      </c>
      <c r="D2102" s="39">
        <v>800284086932</v>
      </c>
      <c r="E2102" s="127">
        <v>2869</v>
      </c>
      <c r="F2102" s="28">
        <v>2438.65</v>
      </c>
      <c r="G2102" s="132"/>
      <c r="H2102" s="132"/>
      <c r="I2102" s="132"/>
      <c r="J2102" s="132"/>
      <c r="K2102" s="132"/>
      <c r="L2102" s="132"/>
      <c r="M2102" s="132"/>
      <c r="N2102" s="132"/>
      <c r="O2102" s="132"/>
      <c r="P2102" s="132"/>
      <c r="Q2102" s="132"/>
      <c r="R2102" s="132"/>
      <c r="S2102" s="132"/>
      <c r="T2102" s="132"/>
      <c r="U2102" s="132"/>
      <c r="V2102" s="132"/>
      <c r="W2102" s="132"/>
      <c r="X2102" s="132"/>
      <c r="Y2102" s="132"/>
      <c r="Z2102" s="132"/>
      <c r="AA2102" s="132"/>
      <c r="AB2102" s="132"/>
      <c r="AC2102" s="132"/>
      <c r="AD2102" s="132"/>
      <c r="AE2102" s="132"/>
      <c r="AF2102" s="132"/>
      <c r="AG2102" s="132"/>
      <c r="AH2102" s="132"/>
      <c r="AI2102" s="132"/>
      <c r="AJ2102" s="132"/>
      <c r="AK2102" s="132"/>
      <c r="AL2102" s="132"/>
      <c r="AM2102" s="132"/>
      <c r="AN2102" s="132"/>
      <c r="AO2102" s="132"/>
      <c r="AP2102" s="132"/>
      <c r="AQ2102" s="132"/>
      <c r="AR2102" s="132"/>
      <c r="AS2102" s="132"/>
    </row>
    <row r="2103" spans="1:45" s="33" customFormat="1" ht="12.95" customHeight="1">
      <c r="A2103" s="37" t="s">
        <v>6374</v>
      </c>
      <c r="B2103" s="37" t="s">
        <v>6375</v>
      </c>
      <c r="C2103" s="50">
        <v>160</v>
      </c>
      <c r="D2103" s="39">
        <v>800284086949</v>
      </c>
      <c r="E2103" s="127">
        <v>2499</v>
      </c>
      <c r="F2103" s="28">
        <v>2129</v>
      </c>
      <c r="G2103" s="132"/>
      <c r="H2103" s="132"/>
      <c r="I2103" s="132"/>
      <c r="J2103" s="132"/>
      <c r="K2103" s="132"/>
      <c r="L2103" s="132"/>
      <c r="M2103" s="132"/>
      <c r="N2103" s="132"/>
      <c r="O2103" s="132"/>
      <c r="P2103" s="132"/>
      <c r="Q2103" s="132"/>
      <c r="R2103" s="132"/>
      <c r="S2103" s="132"/>
      <c r="T2103" s="132"/>
      <c r="U2103" s="132"/>
      <c r="V2103" s="132"/>
      <c r="W2103" s="132"/>
      <c r="X2103" s="132"/>
      <c r="Y2103" s="132"/>
      <c r="Z2103" s="132"/>
      <c r="AA2103" s="132"/>
      <c r="AB2103" s="132"/>
      <c r="AC2103" s="132"/>
      <c r="AD2103" s="132"/>
      <c r="AE2103" s="132"/>
      <c r="AF2103" s="132"/>
      <c r="AG2103" s="132"/>
      <c r="AH2103" s="132"/>
      <c r="AI2103" s="132"/>
      <c r="AJ2103" s="132"/>
      <c r="AK2103" s="132"/>
      <c r="AL2103" s="132"/>
      <c r="AM2103" s="132"/>
      <c r="AN2103" s="132"/>
      <c r="AO2103" s="132"/>
      <c r="AP2103" s="132"/>
      <c r="AQ2103" s="132"/>
      <c r="AR2103" s="132"/>
      <c r="AS2103" s="132"/>
    </row>
    <row r="2104" spans="1:45" s="33" customFormat="1" ht="12.95" customHeight="1">
      <c r="A2104" s="37" t="s">
        <v>6376</v>
      </c>
      <c r="B2104" s="37" t="s">
        <v>6377</v>
      </c>
      <c r="C2104" s="50">
        <v>104</v>
      </c>
      <c r="D2104" s="39">
        <v>800284091417</v>
      </c>
      <c r="E2104" s="127">
        <v>5169</v>
      </c>
      <c r="F2104" s="28">
        <v>4399</v>
      </c>
      <c r="G2104" s="132"/>
      <c r="H2104" s="132"/>
      <c r="I2104" s="132"/>
      <c r="J2104" s="132"/>
      <c r="K2104" s="132"/>
      <c r="L2104" s="132"/>
      <c r="M2104" s="132"/>
      <c r="N2104" s="132"/>
      <c r="O2104" s="132"/>
      <c r="P2104" s="132"/>
      <c r="Q2104" s="132"/>
      <c r="R2104" s="132"/>
      <c r="S2104" s="132"/>
      <c r="T2104" s="132"/>
      <c r="U2104" s="132"/>
      <c r="V2104" s="132"/>
      <c r="W2104" s="132"/>
      <c r="X2104" s="132"/>
      <c r="Y2104" s="132"/>
      <c r="Z2104" s="132"/>
      <c r="AA2104" s="132"/>
      <c r="AB2104" s="132"/>
      <c r="AC2104" s="132"/>
      <c r="AD2104" s="132"/>
      <c r="AE2104" s="132"/>
      <c r="AF2104" s="132"/>
      <c r="AG2104" s="132"/>
      <c r="AH2104" s="132"/>
      <c r="AI2104" s="132"/>
      <c r="AJ2104" s="132"/>
      <c r="AK2104" s="132"/>
      <c r="AL2104" s="132"/>
      <c r="AM2104" s="132"/>
      <c r="AN2104" s="132"/>
      <c r="AO2104" s="132"/>
      <c r="AP2104" s="132"/>
      <c r="AQ2104" s="132"/>
      <c r="AR2104" s="132"/>
      <c r="AS2104" s="132"/>
    </row>
    <row r="2105" spans="1:45" s="33" customFormat="1" ht="12.95" customHeight="1">
      <c r="A2105" s="37" t="s">
        <v>6378</v>
      </c>
      <c r="B2105" s="37" t="s">
        <v>6379</v>
      </c>
      <c r="C2105" s="50">
        <v>105</v>
      </c>
      <c r="D2105" s="39">
        <v>800284091424</v>
      </c>
      <c r="E2105" s="127">
        <v>5679</v>
      </c>
      <c r="F2105" s="28">
        <v>4829</v>
      </c>
      <c r="G2105" s="132"/>
      <c r="H2105" s="132"/>
      <c r="I2105" s="132"/>
      <c r="J2105" s="132"/>
      <c r="K2105" s="132"/>
      <c r="L2105" s="132"/>
      <c r="M2105" s="132"/>
      <c r="N2105" s="132"/>
      <c r="O2105" s="132"/>
      <c r="P2105" s="132"/>
      <c r="Q2105" s="132"/>
      <c r="R2105" s="132"/>
      <c r="S2105" s="132"/>
      <c r="T2105" s="132"/>
      <c r="U2105" s="132"/>
      <c r="V2105" s="132"/>
      <c r="W2105" s="132"/>
      <c r="X2105" s="132"/>
      <c r="Y2105" s="132"/>
      <c r="Z2105" s="132"/>
      <c r="AA2105" s="132"/>
      <c r="AB2105" s="132"/>
      <c r="AC2105" s="132"/>
      <c r="AD2105" s="132"/>
      <c r="AE2105" s="132"/>
      <c r="AF2105" s="132"/>
      <c r="AG2105" s="132"/>
      <c r="AH2105" s="132"/>
      <c r="AI2105" s="132"/>
      <c r="AJ2105" s="132"/>
      <c r="AK2105" s="132"/>
      <c r="AL2105" s="132"/>
      <c r="AM2105" s="132"/>
      <c r="AN2105" s="132"/>
      <c r="AO2105" s="132"/>
      <c r="AP2105" s="132"/>
      <c r="AQ2105" s="132"/>
      <c r="AR2105" s="132"/>
      <c r="AS2105" s="132"/>
    </row>
    <row r="2106" spans="1:45" ht="12.75" customHeight="1">
      <c r="A2106" s="37" t="s">
        <v>6380</v>
      </c>
      <c r="B2106" s="38" t="s">
        <v>6381</v>
      </c>
      <c r="C2106" s="39">
        <v>115</v>
      </c>
      <c r="D2106" s="28" t="s">
        <v>6382</v>
      </c>
      <c r="E2106" s="127">
        <v>5099</v>
      </c>
      <c r="F2106" s="28">
        <v>4339</v>
      </c>
    </row>
    <row r="2107" spans="1:45" ht="12.75" customHeight="1">
      <c r="A2107" s="37" t="s">
        <v>6383</v>
      </c>
      <c r="B2107" s="38" t="s">
        <v>6384</v>
      </c>
      <c r="C2107" s="39">
        <v>115</v>
      </c>
      <c r="D2107" s="28" t="s">
        <v>6385</v>
      </c>
      <c r="E2107" s="127">
        <v>5499</v>
      </c>
      <c r="F2107" s="28">
        <v>4679</v>
      </c>
    </row>
    <row r="2108" spans="1:45" ht="12.75" customHeight="1">
      <c r="A2108" s="37" t="s">
        <v>6386</v>
      </c>
      <c r="B2108" s="38" t="s">
        <v>6387</v>
      </c>
      <c r="C2108" s="39">
        <v>124</v>
      </c>
      <c r="D2108" s="28" t="s">
        <v>6388</v>
      </c>
      <c r="E2108" s="127">
        <v>5999</v>
      </c>
      <c r="F2108" s="28">
        <v>5099.1499999999996</v>
      </c>
    </row>
    <row r="2109" spans="1:45" ht="12.75" customHeight="1">
      <c r="A2109" s="37" t="s">
        <v>6389</v>
      </c>
      <c r="B2109" s="38" t="s">
        <v>6390</v>
      </c>
      <c r="C2109" s="39">
        <v>129</v>
      </c>
      <c r="D2109" s="28" t="s">
        <v>6391</v>
      </c>
      <c r="E2109" s="127">
        <v>6399</v>
      </c>
      <c r="F2109" s="28">
        <v>5439.15</v>
      </c>
    </row>
    <row r="2110" spans="1:45">
      <c r="A2110" s="37" t="s">
        <v>6392</v>
      </c>
      <c r="B2110" s="38" t="s">
        <v>6393</v>
      </c>
      <c r="C2110" s="39">
        <v>14</v>
      </c>
      <c r="D2110" s="40" t="s">
        <v>6394</v>
      </c>
      <c r="E2110" s="127">
        <v>389</v>
      </c>
      <c r="F2110" s="28">
        <v>329</v>
      </c>
    </row>
    <row r="2111" spans="1:45">
      <c r="A2111" s="37" t="s">
        <v>6395</v>
      </c>
      <c r="B2111" s="38" t="s">
        <v>6396</v>
      </c>
      <c r="C2111" s="39">
        <v>14</v>
      </c>
      <c r="D2111" s="40" t="s">
        <v>6397</v>
      </c>
      <c r="E2111" s="127">
        <v>389</v>
      </c>
      <c r="F2111" s="28">
        <v>329</v>
      </c>
    </row>
    <row r="2112" spans="1:45">
      <c r="A2112" s="37" t="s">
        <v>6398</v>
      </c>
      <c r="B2112" s="38" t="s">
        <v>6399</v>
      </c>
      <c r="C2112" s="39">
        <v>5</v>
      </c>
      <c r="D2112" s="40" t="s">
        <v>6400</v>
      </c>
      <c r="E2112" s="127">
        <v>729</v>
      </c>
      <c r="F2112" s="28">
        <v>619</v>
      </c>
    </row>
    <row r="2113" spans="1:6">
      <c r="A2113" s="37" t="s">
        <v>6401</v>
      </c>
      <c r="B2113" s="38" t="s">
        <v>6402</v>
      </c>
      <c r="C2113" s="39">
        <v>1.6</v>
      </c>
      <c r="D2113" s="40" t="s">
        <v>6403</v>
      </c>
      <c r="E2113" s="127">
        <v>39</v>
      </c>
      <c r="F2113" s="28">
        <v>39</v>
      </c>
    </row>
    <row r="2114" spans="1:6">
      <c r="A2114" s="37"/>
      <c r="B2114" s="38"/>
      <c r="C2114" s="50"/>
      <c r="D2114" s="50"/>
      <c r="E2114" s="137"/>
      <c r="F2114" s="50"/>
    </row>
    <row r="2115" spans="1:6">
      <c r="A2115" s="34"/>
      <c r="B2115" s="59" t="s">
        <v>6404</v>
      </c>
      <c r="C2115" s="109"/>
      <c r="D2115" s="109"/>
      <c r="E2115" s="139"/>
      <c r="F2115" s="109"/>
    </row>
    <row r="2116" spans="1:6">
      <c r="A2116" s="37" t="s">
        <v>6405</v>
      </c>
      <c r="B2116" s="38" t="s">
        <v>6406</v>
      </c>
      <c r="C2116" s="96">
        <v>20</v>
      </c>
      <c r="D2116" s="96" t="s">
        <v>6407</v>
      </c>
      <c r="E2116" s="127">
        <v>269</v>
      </c>
      <c r="F2116" s="28">
        <v>228.65</v>
      </c>
    </row>
    <row r="2117" spans="1:6">
      <c r="A2117" s="37" t="s">
        <v>6408</v>
      </c>
      <c r="B2117" s="38" t="s">
        <v>6409</v>
      </c>
      <c r="C2117" s="96">
        <v>20</v>
      </c>
      <c r="D2117" s="96" t="s">
        <v>6410</v>
      </c>
      <c r="E2117" s="127">
        <v>239</v>
      </c>
      <c r="F2117" s="28">
        <v>204</v>
      </c>
    </row>
    <row r="2118" spans="1:6">
      <c r="A2118" s="37" t="s">
        <v>6411</v>
      </c>
      <c r="B2118" s="38" t="s">
        <v>6412</v>
      </c>
      <c r="C2118" s="96">
        <v>20</v>
      </c>
      <c r="D2118" s="96" t="s">
        <v>6413</v>
      </c>
      <c r="E2118" s="127">
        <v>269</v>
      </c>
      <c r="F2118" s="28">
        <v>228.65</v>
      </c>
    </row>
    <row r="2119" spans="1:6">
      <c r="A2119" s="37" t="s">
        <v>6414</v>
      </c>
      <c r="B2119" s="38" t="s">
        <v>6415</v>
      </c>
      <c r="C2119" s="96">
        <v>20</v>
      </c>
      <c r="D2119" s="96" t="s">
        <v>6416</v>
      </c>
      <c r="E2119" s="127">
        <v>239</v>
      </c>
      <c r="F2119" s="28">
        <v>204</v>
      </c>
    </row>
    <row r="2120" spans="1:6">
      <c r="A2120" s="37" t="s">
        <v>6417</v>
      </c>
      <c r="B2120" s="38" t="s">
        <v>6418</v>
      </c>
      <c r="C2120" s="96">
        <v>15</v>
      </c>
      <c r="D2120" s="96" t="s">
        <v>6419</v>
      </c>
      <c r="E2120" s="127">
        <v>229</v>
      </c>
      <c r="F2120" s="28">
        <v>194</v>
      </c>
    </row>
    <row r="2121" spans="1:6">
      <c r="A2121" s="37" t="s">
        <v>6420</v>
      </c>
      <c r="B2121" s="38" t="s">
        <v>6421</v>
      </c>
      <c r="C2121" s="96">
        <v>15</v>
      </c>
      <c r="D2121" s="96" t="s">
        <v>6422</v>
      </c>
      <c r="E2121" s="127">
        <v>199</v>
      </c>
      <c r="F2121" s="28">
        <v>169.15</v>
      </c>
    </row>
    <row r="2122" spans="1:6">
      <c r="A2122" s="37" t="s">
        <v>6423</v>
      </c>
      <c r="B2122" s="38" t="s">
        <v>6424</v>
      </c>
      <c r="C2122" s="96">
        <v>15</v>
      </c>
      <c r="D2122" s="96" t="s">
        <v>6425</v>
      </c>
      <c r="E2122" s="127">
        <v>229</v>
      </c>
      <c r="F2122" s="28">
        <v>194</v>
      </c>
    </row>
    <row r="2123" spans="1:6">
      <c r="A2123" s="37" t="s">
        <v>6426</v>
      </c>
      <c r="B2123" s="38" t="s">
        <v>6427</v>
      </c>
      <c r="C2123" s="96">
        <v>15</v>
      </c>
      <c r="D2123" s="96" t="s">
        <v>6428</v>
      </c>
      <c r="E2123" s="127">
        <v>199</v>
      </c>
      <c r="F2123" s="28">
        <v>169.15</v>
      </c>
    </row>
    <row r="2124" spans="1:6">
      <c r="A2124" s="37" t="s">
        <v>6429</v>
      </c>
      <c r="B2124" s="38" t="s">
        <v>6430</v>
      </c>
      <c r="C2124" s="96">
        <v>15</v>
      </c>
      <c r="D2124" s="96" t="s">
        <v>6431</v>
      </c>
      <c r="E2124" s="127">
        <v>229</v>
      </c>
      <c r="F2124" s="28">
        <v>194</v>
      </c>
    </row>
    <row r="2125" spans="1:6">
      <c r="A2125" s="37" t="s">
        <v>6432</v>
      </c>
      <c r="B2125" s="38" t="s">
        <v>6433</v>
      </c>
      <c r="C2125" s="96">
        <v>15</v>
      </c>
      <c r="D2125" s="96" t="s">
        <v>6434</v>
      </c>
      <c r="E2125" s="127">
        <v>199</v>
      </c>
      <c r="F2125" s="28">
        <v>169.15</v>
      </c>
    </row>
    <row r="2126" spans="1:6">
      <c r="A2126" s="37" t="s">
        <v>6435</v>
      </c>
      <c r="B2126" s="38" t="s">
        <v>6436</v>
      </c>
      <c r="C2126" s="96">
        <v>20</v>
      </c>
      <c r="D2126" s="96" t="s">
        <v>6437</v>
      </c>
      <c r="E2126" s="127">
        <v>409</v>
      </c>
      <c r="F2126" s="28">
        <v>349</v>
      </c>
    </row>
    <row r="2127" spans="1:6">
      <c r="A2127" s="37" t="s">
        <v>6438</v>
      </c>
      <c r="B2127" s="38" t="s">
        <v>6439</v>
      </c>
      <c r="C2127" s="96">
        <v>20</v>
      </c>
      <c r="D2127" s="96" t="s">
        <v>6440</v>
      </c>
      <c r="E2127" s="127">
        <v>359</v>
      </c>
      <c r="F2127" s="28">
        <v>304</v>
      </c>
    </row>
    <row r="2128" spans="1:6">
      <c r="A2128" s="37" t="s">
        <v>6441</v>
      </c>
      <c r="B2128" s="38" t="s">
        <v>6442</v>
      </c>
      <c r="C2128" s="96">
        <v>20</v>
      </c>
      <c r="D2128" s="96" t="s">
        <v>6443</v>
      </c>
      <c r="E2128" s="127">
        <v>269</v>
      </c>
      <c r="F2128" s="28">
        <v>228.65</v>
      </c>
    </row>
    <row r="2129" spans="1:45">
      <c r="A2129" s="37" t="s">
        <v>6444</v>
      </c>
      <c r="B2129" s="38" t="s">
        <v>6445</v>
      </c>
      <c r="C2129" s="96">
        <v>20</v>
      </c>
      <c r="D2129" s="96" t="s">
        <v>6446</v>
      </c>
      <c r="E2129" s="127">
        <v>239</v>
      </c>
      <c r="F2129" s="28">
        <v>204</v>
      </c>
    </row>
    <row r="2130" spans="1:45">
      <c r="A2130" s="37" t="s">
        <v>6447</v>
      </c>
      <c r="B2130" s="38" t="s">
        <v>6448</v>
      </c>
      <c r="C2130" s="96">
        <v>20</v>
      </c>
      <c r="D2130" s="96" t="s">
        <v>6449</v>
      </c>
      <c r="E2130" s="127">
        <v>269</v>
      </c>
      <c r="F2130" s="28">
        <v>228.65</v>
      </c>
    </row>
    <row r="2131" spans="1:45">
      <c r="A2131" s="37" t="s">
        <v>6450</v>
      </c>
      <c r="B2131" s="38" t="s">
        <v>6451</v>
      </c>
      <c r="C2131" s="96">
        <v>20</v>
      </c>
      <c r="D2131" s="143">
        <v>800284087151</v>
      </c>
      <c r="E2131" s="127">
        <v>239</v>
      </c>
      <c r="F2131" s="28">
        <v>204</v>
      </c>
    </row>
    <row r="2132" spans="1:45">
      <c r="A2132" s="37" t="s">
        <v>6452</v>
      </c>
      <c r="B2132" s="38" t="s">
        <v>6453</v>
      </c>
      <c r="C2132" s="96">
        <v>15</v>
      </c>
      <c r="D2132" s="96" t="s">
        <v>6454</v>
      </c>
      <c r="E2132" s="127">
        <v>229</v>
      </c>
      <c r="F2132" s="28">
        <v>194</v>
      </c>
    </row>
    <row r="2133" spans="1:45">
      <c r="A2133" s="37" t="s">
        <v>6455</v>
      </c>
      <c r="B2133" s="38" t="s">
        <v>6456</v>
      </c>
      <c r="C2133" s="96">
        <v>15</v>
      </c>
      <c r="D2133" s="96" t="s">
        <v>6457</v>
      </c>
      <c r="E2133" s="127">
        <v>199</v>
      </c>
      <c r="F2133" s="28">
        <v>169.15</v>
      </c>
    </row>
    <row r="2134" spans="1:45">
      <c r="A2134" s="37"/>
      <c r="B2134" s="38"/>
      <c r="C2134" s="50"/>
      <c r="D2134" s="50"/>
      <c r="E2134" s="137"/>
      <c r="F2134" s="50"/>
    </row>
    <row r="2135" spans="1:45" s="33" customFormat="1">
      <c r="A2135" s="34"/>
      <c r="B2135" s="59" t="s">
        <v>6458</v>
      </c>
      <c r="C2135" s="60"/>
      <c r="D2135" s="60"/>
      <c r="E2135" s="35"/>
      <c r="F2135" s="59"/>
      <c r="G2135" s="132"/>
      <c r="H2135" s="132"/>
      <c r="I2135" s="132"/>
      <c r="J2135" s="132"/>
      <c r="K2135" s="132"/>
      <c r="L2135" s="132"/>
      <c r="M2135" s="132"/>
      <c r="N2135" s="132"/>
      <c r="O2135" s="132"/>
      <c r="P2135" s="132"/>
      <c r="Q2135" s="132"/>
      <c r="R2135" s="132"/>
      <c r="S2135" s="132"/>
      <c r="T2135" s="132"/>
      <c r="U2135" s="132"/>
      <c r="V2135" s="132"/>
      <c r="W2135" s="132"/>
      <c r="X2135" s="132"/>
      <c r="Y2135" s="132"/>
      <c r="Z2135" s="132"/>
      <c r="AA2135" s="132"/>
      <c r="AB2135" s="132"/>
      <c r="AC2135" s="132"/>
      <c r="AD2135" s="132"/>
      <c r="AE2135" s="132"/>
      <c r="AF2135" s="132"/>
      <c r="AG2135" s="132"/>
      <c r="AH2135" s="132"/>
      <c r="AI2135" s="132"/>
      <c r="AJ2135" s="132"/>
      <c r="AK2135" s="132"/>
      <c r="AL2135" s="132"/>
      <c r="AM2135" s="132"/>
      <c r="AN2135" s="132"/>
      <c r="AO2135" s="132"/>
      <c r="AP2135" s="132"/>
      <c r="AQ2135" s="132"/>
      <c r="AR2135" s="132"/>
      <c r="AS2135" s="132"/>
    </row>
    <row r="2136" spans="1:45">
      <c r="A2136" s="37" t="s">
        <v>6459</v>
      </c>
      <c r="B2136" s="38" t="s">
        <v>6460</v>
      </c>
      <c r="C2136" s="39">
        <v>102</v>
      </c>
      <c r="D2136" s="40" t="s">
        <v>6461</v>
      </c>
      <c r="E2136" s="127">
        <v>2619</v>
      </c>
      <c r="F2136" s="28">
        <v>1959</v>
      </c>
    </row>
    <row r="2137" spans="1:45">
      <c r="A2137" s="37" t="s">
        <v>6462</v>
      </c>
      <c r="B2137" s="38" t="s">
        <v>6463</v>
      </c>
      <c r="C2137" s="39">
        <v>102</v>
      </c>
      <c r="D2137" s="40" t="s">
        <v>6464</v>
      </c>
      <c r="E2137" s="127">
        <v>2469</v>
      </c>
      <c r="F2137" s="28">
        <v>1849</v>
      </c>
    </row>
    <row r="2138" spans="1:45">
      <c r="A2138" s="37" t="s">
        <v>6465</v>
      </c>
      <c r="B2138" s="38" t="s">
        <v>6460</v>
      </c>
      <c r="C2138" s="39">
        <v>102</v>
      </c>
      <c r="D2138" s="40" t="s">
        <v>6466</v>
      </c>
      <c r="E2138" s="127">
        <v>2249</v>
      </c>
      <c r="F2138" s="28">
        <v>1679</v>
      </c>
    </row>
    <row r="2139" spans="1:45">
      <c r="A2139" s="37" t="s">
        <v>6467</v>
      </c>
      <c r="B2139" s="38" t="s">
        <v>6460</v>
      </c>
      <c r="C2139" s="39">
        <v>102</v>
      </c>
      <c r="D2139" s="40" t="s">
        <v>6468</v>
      </c>
      <c r="E2139" s="127">
        <v>2389</v>
      </c>
      <c r="F2139" s="28">
        <v>1789</v>
      </c>
    </row>
    <row r="2140" spans="1:45">
      <c r="A2140" s="37" t="s">
        <v>6469</v>
      </c>
      <c r="B2140" s="38" t="s">
        <v>6463</v>
      </c>
      <c r="C2140" s="39">
        <v>97</v>
      </c>
      <c r="D2140" s="40" t="s">
        <v>6470</v>
      </c>
      <c r="E2140" s="127">
        <v>2099</v>
      </c>
      <c r="F2140" s="28">
        <v>1569</v>
      </c>
    </row>
    <row r="2141" spans="1:45">
      <c r="A2141" s="37" t="s">
        <v>6471</v>
      </c>
      <c r="B2141" s="38" t="s">
        <v>6472</v>
      </c>
      <c r="C2141" s="39">
        <v>97</v>
      </c>
      <c r="D2141" s="40" t="s">
        <v>6473</v>
      </c>
      <c r="E2141" s="127">
        <v>2249</v>
      </c>
      <c r="F2141" s="28">
        <v>1679</v>
      </c>
    </row>
    <row r="2142" spans="1:45">
      <c r="A2142" s="37" t="s">
        <v>6474</v>
      </c>
      <c r="B2142" s="38" t="s">
        <v>6460</v>
      </c>
      <c r="C2142" s="39">
        <v>102</v>
      </c>
      <c r="D2142" s="40" t="s">
        <v>6475</v>
      </c>
      <c r="E2142" s="127">
        <v>1449</v>
      </c>
      <c r="F2142" s="28">
        <v>1089</v>
      </c>
    </row>
    <row r="2143" spans="1:45">
      <c r="A2143" s="37" t="s">
        <v>6476</v>
      </c>
      <c r="B2143" s="38" t="s">
        <v>6477</v>
      </c>
      <c r="C2143" s="39">
        <v>14</v>
      </c>
      <c r="D2143" s="40" t="s">
        <v>6478</v>
      </c>
      <c r="E2143" s="127">
        <v>389</v>
      </c>
      <c r="F2143" s="28">
        <v>294</v>
      </c>
    </row>
    <row r="2144" spans="1:45">
      <c r="A2144" s="37" t="s">
        <v>6479</v>
      </c>
      <c r="B2144" s="38" t="s">
        <v>6480</v>
      </c>
      <c r="C2144" s="39">
        <v>14</v>
      </c>
      <c r="D2144" s="40" t="s">
        <v>6481</v>
      </c>
      <c r="E2144" s="128">
        <v>1139</v>
      </c>
      <c r="F2144" s="28">
        <v>854.25</v>
      </c>
    </row>
    <row r="2145" spans="1:45">
      <c r="A2145" s="37" t="s">
        <v>6482</v>
      </c>
      <c r="B2145" s="38" t="s">
        <v>6483</v>
      </c>
      <c r="C2145" s="39">
        <v>14</v>
      </c>
      <c r="D2145" s="40" t="s">
        <v>6484</v>
      </c>
      <c r="E2145" s="128">
        <v>1139</v>
      </c>
      <c r="F2145" s="28">
        <v>854.25</v>
      </c>
    </row>
    <row r="2146" spans="1:45">
      <c r="A2146" s="37" t="s">
        <v>6485</v>
      </c>
      <c r="B2146" s="38" t="s">
        <v>6486</v>
      </c>
      <c r="C2146" s="39">
        <v>14</v>
      </c>
      <c r="D2146" s="40" t="s">
        <v>6487</v>
      </c>
      <c r="E2146" s="128">
        <v>1139</v>
      </c>
      <c r="F2146" s="28">
        <v>854.25</v>
      </c>
    </row>
    <row r="2147" spans="1:45" s="46" customFormat="1">
      <c r="A2147" s="42" t="s">
        <v>6488</v>
      </c>
      <c r="B2147" s="43" t="s">
        <v>6489</v>
      </c>
      <c r="C2147" s="44">
        <v>14</v>
      </c>
      <c r="D2147" s="45" t="s">
        <v>6490</v>
      </c>
      <c r="E2147" s="128">
        <v>1139</v>
      </c>
      <c r="F2147" s="28">
        <v>854.25</v>
      </c>
      <c r="G2147" s="131"/>
      <c r="H2147" s="131"/>
      <c r="I2147" s="131"/>
      <c r="J2147" s="131"/>
      <c r="K2147" s="131"/>
      <c r="L2147" s="131"/>
      <c r="M2147" s="131"/>
      <c r="N2147" s="131"/>
      <c r="O2147" s="131"/>
      <c r="P2147" s="131"/>
      <c r="Q2147" s="131"/>
      <c r="R2147" s="131"/>
      <c r="S2147" s="131"/>
      <c r="T2147" s="131"/>
      <c r="U2147" s="131"/>
      <c r="V2147" s="131"/>
      <c r="W2147" s="131"/>
      <c r="X2147" s="131"/>
      <c r="Y2147" s="131"/>
      <c r="Z2147" s="131"/>
      <c r="AA2147" s="131"/>
      <c r="AB2147" s="131"/>
      <c r="AC2147" s="131"/>
      <c r="AD2147" s="131"/>
      <c r="AE2147" s="131"/>
      <c r="AF2147" s="131"/>
      <c r="AG2147" s="131"/>
      <c r="AH2147" s="131"/>
      <c r="AI2147" s="131"/>
      <c r="AJ2147" s="131"/>
      <c r="AK2147" s="131"/>
      <c r="AL2147" s="131"/>
      <c r="AM2147" s="131"/>
      <c r="AN2147" s="131"/>
      <c r="AO2147" s="131"/>
      <c r="AP2147" s="131"/>
      <c r="AQ2147" s="131"/>
      <c r="AR2147" s="131"/>
      <c r="AS2147" s="131"/>
    </row>
    <row r="2148" spans="1:45" s="46" customFormat="1">
      <c r="A2148" s="42" t="s">
        <v>6491</v>
      </c>
      <c r="B2148" s="43" t="s">
        <v>6492</v>
      </c>
      <c r="C2148" s="44">
        <v>14</v>
      </c>
      <c r="D2148" s="45" t="s">
        <v>6493</v>
      </c>
      <c r="E2148" s="128">
        <v>1139</v>
      </c>
      <c r="F2148" s="28">
        <v>854.25</v>
      </c>
      <c r="G2148" s="131"/>
      <c r="H2148" s="131"/>
      <c r="I2148" s="131"/>
      <c r="J2148" s="131"/>
      <c r="K2148" s="131"/>
      <c r="L2148" s="131"/>
      <c r="M2148" s="131"/>
      <c r="N2148" s="131"/>
      <c r="O2148" s="131"/>
      <c r="P2148" s="131"/>
      <c r="Q2148" s="131"/>
      <c r="R2148" s="131"/>
      <c r="S2148" s="131"/>
      <c r="T2148" s="131"/>
      <c r="U2148" s="131"/>
      <c r="V2148" s="131"/>
      <c r="W2148" s="131"/>
      <c r="X2148" s="131"/>
      <c r="Y2148" s="131"/>
      <c r="Z2148" s="131"/>
      <c r="AA2148" s="131"/>
      <c r="AB2148" s="131"/>
      <c r="AC2148" s="131"/>
      <c r="AD2148" s="131"/>
      <c r="AE2148" s="131"/>
      <c r="AF2148" s="131"/>
      <c r="AG2148" s="131"/>
      <c r="AH2148" s="131"/>
      <c r="AI2148" s="131"/>
      <c r="AJ2148" s="131"/>
      <c r="AK2148" s="131"/>
      <c r="AL2148" s="131"/>
      <c r="AM2148" s="131"/>
      <c r="AN2148" s="131"/>
      <c r="AO2148" s="131"/>
      <c r="AP2148" s="131"/>
      <c r="AQ2148" s="131"/>
      <c r="AR2148" s="131"/>
      <c r="AS2148" s="131"/>
    </row>
    <row r="2149" spans="1:45" s="46" customFormat="1">
      <c r="A2149" s="42" t="s">
        <v>6494</v>
      </c>
      <c r="B2149" s="43" t="s">
        <v>6495</v>
      </c>
      <c r="C2149" s="44">
        <v>14</v>
      </c>
      <c r="D2149" s="45" t="s">
        <v>6496</v>
      </c>
      <c r="E2149" s="128">
        <v>1139</v>
      </c>
      <c r="F2149" s="28">
        <v>854.25</v>
      </c>
      <c r="G2149" s="131"/>
      <c r="H2149" s="131"/>
      <c r="I2149" s="131"/>
      <c r="J2149" s="131"/>
      <c r="K2149" s="131"/>
      <c r="L2149" s="131"/>
      <c r="M2149" s="131"/>
      <c r="N2149" s="131"/>
      <c r="O2149" s="131"/>
      <c r="P2149" s="131"/>
      <c r="Q2149" s="131"/>
      <c r="R2149" s="131"/>
      <c r="S2149" s="131"/>
      <c r="T2149" s="131"/>
      <c r="U2149" s="131"/>
      <c r="V2149" s="131"/>
      <c r="W2149" s="131"/>
      <c r="X2149" s="131"/>
      <c r="Y2149" s="131"/>
      <c r="Z2149" s="131"/>
      <c r="AA2149" s="131"/>
      <c r="AB2149" s="131"/>
      <c r="AC2149" s="131"/>
      <c r="AD2149" s="131"/>
      <c r="AE2149" s="131"/>
      <c r="AF2149" s="131"/>
      <c r="AG2149" s="131"/>
      <c r="AH2149" s="131"/>
      <c r="AI2149" s="131"/>
      <c r="AJ2149" s="131"/>
      <c r="AK2149" s="131"/>
      <c r="AL2149" s="131"/>
      <c r="AM2149" s="131"/>
      <c r="AN2149" s="131"/>
      <c r="AO2149" s="131"/>
      <c r="AP2149" s="131"/>
      <c r="AQ2149" s="131"/>
      <c r="AR2149" s="131"/>
      <c r="AS2149" s="131"/>
    </row>
    <row r="2150" spans="1:45" s="46" customFormat="1">
      <c r="A2150" s="42" t="s">
        <v>6497</v>
      </c>
      <c r="B2150" s="43" t="s">
        <v>6498</v>
      </c>
      <c r="C2150" s="44">
        <v>14</v>
      </c>
      <c r="D2150" s="45" t="s">
        <v>6499</v>
      </c>
      <c r="E2150" s="128">
        <v>1139</v>
      </c>
      <c r="F2150" s="28">
        <v>854.25</v>
      </c>
      <c r="G2150" s="131"/>
      <c r="H2150" s="131"/>
      <c r="I2150" s="131"/>
      <c r="J2150" s="131"/>
      <c r="K2150" s="131"/>
      <c r="L2150" s="131"/>
      <c r="M2150" s="131"/>
      <c r="N2150" s="131"/>
      <c r="O2150" s="131"/>
      <c r="P2150" s="131"/>
      <c r="Q2150" s="131"/>
      <c r="R2150" s="131"/>
      <c r="S2150" s="131"/>
      <c r="T2150" s="131"/>
      <c r="U2150" s="131"/>
      <c r="V2150" s="131"/>
      <c r="W2150" s="131"/>
      <c r="X2150" s="131"/>
      <c r="Y2150" s="131"/>
      <c r="Z2150" s="131"/>
      <c r="AA2150" s="131"/>
      <c r="AB2150" s="131"/>
      <c r="AC2150" s="131"/>
      <c r="AD2150" s="131"/>
      <c r="AE2150" s="131"/>
      <c r="AF2150" s="131"/>
      <c r="AG2150" s="131"/>
      <c r="AH2150" s="131"/>
      <c r="AI2150" s="131"/>
      <c r="AJ2150" s="131"/>
      <c r="AK2150" s="131"/>
      <c r="AL2150" s="131"/>
      <c r="AM2150" s="131"/>
      <c r="AN2150" s="131"/>
      <c r="AO2150" s="131"/>
      <c r="AP2150" s="131"/>
      <c r="AQ2150" s="131"/>
      <c r="AR2150" s="131"/>
      <c r="AS2150" s="131"/>
    </row>
    <row r="2151" spans="1:45" s="46" customFormat="1">
      <c r="A2151" s="42" t="s">
        <v>6500</v>
      </c>
      <c r="B2151" s="43" t="s">
        <v>6501</v>
      </c>
      <c r="C2151" s="44">
        <v>14</v>
      </c>
      <c r="D2151" s="45" t="s">
        <v>6502</v>
      </c>
      <c r="E2151" s="128">
        <v>1139</v>
      </c>
      <c r="F2151" s="28">
        <v>854.25</v>
      </c>
      <c r="G2151" s="131"/>
      <c r="H2151" s="131"/>
      <c r="I2151" s="131"/>
      <c r="J2151" s="131"/>
      <c r="K2151" s="131"/>
      <c r="L2151" s="131"/>
      <c r="M2151" s="131"/>
      <c r="N2151" s="131"/>
      <c r="O2151" s="131"/>
      <c r="P2151" s="131"/>
      <c r="Q2151" s="131"/>
      <c r="R2151" s="131"/>
      <c r="S2151" s="131"/>
      <c r="T2151" s="131"/>
      <c r="U2151" s="131"/>
      <c r="V2151" s="131"/>
      <c r="W2151" s="131"/>
      <c r="X2151" s="131"/>
      <c r="Y2151" s="131"/>
      <c r="Z2151" s="131"/>
      <c r="AA2151" s="131"/>
      <c r="AB2151" s="131"/>
      <c r="AC2151" s="131"/>
      <c r="AD2151" s="131"/>
      <c r="AE2151" s="131"/>
      <c r="AF2151" s="131"/>
      <c r="AG2151" s="131"/>
      <c r="AH2151" s="131"/>
      <c r="AI2151" s="131"/>
      <c r="AJ2151" s="131"/>
      <c r="AK2151" s="131"/>
      <c r="AL2151" s="131"/>
      <c r="AM2151" s="131"/>
      <c r="AN2151" s="131"/>
      <c r="AO2151" s="131"/>
      <c r="AP2151" s="131"/>
      <c r="AQ2151" s="131"/>
      <c r="AR2151" s="131"/>
      <c r="AS2151" s="131"/>
    </row>
    <row r="2152" spans="1:45" s="46" customFormat="1">
      <c r="A2152" s="42" t="s">
        <v>6503</v>
      </c>
      <c r="B2152" s="43" t="s">
        <v>6504</v>
      </c>
      <c r="C2152" s="44">
        <v>14</v>
      </c>
      <c r="D2152" s="45" t="s">
        <v>6505</v>
      </c>
      <c r="E2152" s="128">
        <v>1139</v>
      </c>
      <c r="F2152" s="28">
        <v>854.25</v>
      </c>
      <c r="G2152" s="131"/>
      <c r="H2152" s="131"/>
      <c r="I2152" s="131"/>
      <c r="J2152" s="131"/>
      <c r="K2152" s="131"/>
      <c r="L2152" s="131"/>
      <c r="M2152" s="131"/>
      <c r="N2152" s="131"/>
      <c r="O2152" s="131"/>
      <c r="P2152" s="131"/>
      <c r="Q2152" s="131"/>
      <c r="R2152" s="131"/>
      <c r="S2152" s="131"/>
      <c r="T2152" s="131"/>
      <c r="U2152" s="131"/>
      <c r="V2152" s="131"/>
      <c r="W2152" s="131"/>
      <c r="X2152" s="131"/>
      <c r="Y2152" s="131"/>
      <c r="Z2152" s="131"/>
      <c r="AA2152" s="131"/>
      <c r="AB2152" s="131"/>
      <c r="AC2152" s="131"/>
      <c r="AD2152" s="131"/>
      <c r="AE2152" s="131"/>
      <c r="AF2152" s="131"/>
      <c r="AG2152" s="131"/>
      <c r="AH2152" s="131"/>
      <c r="AI2152" s="131"/>
      <c r="AJ2152" s="131"/>
      <c r="AK2152" s="131"/>
      <c r="AL2152" s="131"/>
      <c r="AM2152" s="131"/>
      <c r="AN2152" s="131"/>
      <c r="AO2152" s="131"/>
      <c r="AP2152" s="131"/>
      <c r="AQ2152" s="131"/>
      <c r="AR2152" s="131"/>
      <c r="AS2152" s="131"/>
    </row>
    <row r="2153" spans="1:45" s="46" customFormat="1">
      <c r="A2153" s="42" t="s">
        <v>6506</v>
      </c>
      <c r="B2153" s="43" t="s">
        <v>6507</v>
      </c>
      <c r="C2153" s="44">
        <v>14</v>
      </c>
      <c r="D2153" s="45" t="s">
        <v>6508</v>
      </c>
      <c r="E2153" s="128">
        <v>1139</v>
      </c>
      <c r="F2153" s="28">
        <v>854.25</v>
      </c>
      <c r="G2153" s="131"/>
      <c r="H2153" s="131"/>
      <c r="I2153" s="131"/>
      <c r="J2153" s="131"/>
      <c r="K2153" s="131"/>
      <c r="L2153" s="131"/>
      <c r="M2153" s="131"/>
      <c r="N2153" s="131"/>
      <c r="O2153" s="131"/>
      <c r="P2153" s="131"/>
      <c r="Q2153" s="131"/>
      <c r="R2153" s="131"/>
      <c r="S2153" s="131"/>
      <c r="T2153" s="131"/>
      <c r="U2153" s="131"/>
      <c r="V2153" s="131"/>
      <c r="W2153" s="131"/>
      <c r="X2153" s="131"/>
      <c r="Y2153" s="131"/>
      <c r="Z2153" s="131"/>
      <c r="AA2153" s="131"/>
      <c r="AB2153" s="131"/>
      <c r="AC2153" s="131"/>
      <c r="AD2153" s="131"/>
      <c r="AE2153" s="131"/>
      <c r="AF2153" s="131"/>
      <c r="AG2153" s="131"/>
      <c r="AH2153" s="131"/>
      <c r="AI2153" s="131"/>
      <c r="AJ2153" s="131"/>
      <c r="AK2153" s="131"/>
      <c r="AL2153" s="131"/>
      <c r="AM2153" s="131"/>
      <c r="AN2153" s="131"/>
      <c r="AO2153" s="131"/>
      <c r="AP2153" s="131"/>
      <c r="AQ2153" s="131"/>
      <c r="AR2153" s="131"/>
      <c r="AS2153" s="131"/>
    </row>
    <row r="2154" spans="1:45" s="46" customFormat="1">
      <c r="A2154" s="42" t="s">
        <v>6509</v>
      </c>
      <c r="B2154" s="43" t="s">
        <v>6510</v>
      </c>
      <c r="C2154" s="44">
        <v>14</v>
      </c>
      <c r="D2154" s="45" t="s">
        <v>6511</v>
      </c>
      <c r="E2154" s="128">
        <v>1139</v>
      </c>
      <c r="F2154" s="28">
        <v>854.25</v>
      </c>
      <c r="G2154" s="131"/>
      <c r="H2154" s="131"/>
      <c r="I2154" s="131"/>
      <c r="J2154" s="131"/>
      <c r="K2154" s="131"/>
      <c r="L2154" s="131"/>
      <c r="M2154" s="131"/>
      <c r="N2154" s="131"/>
      <c r="O2154" s="131"/>
      <c r="P2154" s="131"/>
      <c r="Q2154" s="131"/>
      <c r="R2154" s="131"/>
      <c r="S2154" s="131"/>
      <c r="T2154" s="131"/>
      <c r="U2154" s="131"/>
      <c r="V2154" s="131"/>
      <c r="W2154" s="131"/>
      <c r="X2154" s="131"/>
      <c r="Y2154" s="131"/>
      <c r="Z2154" s="131"/>
      <c r="AA2154" s="131"/>
      <c r="AB2154" s="131"/>
      <c r="AC2154" s="131"/>
      <c r="AD2154" s="131"/>
      <c r="AE2154" s="131"/>
      <c r="AF2154" s="131"/>
      <c r="AG2154" s="131"/>
      <c r="AH2154" s="131"/>
      <c r="AI2154" s="131"/>
      <c r="AJ2154" s="131"/>
      <c r="AK2154" s="131"/>
      <c r="AL2154" s="131"/>
      <c r="AM2154" s="131"/>
      <c r="AN2154" s="131"/>
      <c r="AO2154" s="131"/>
      <c r="AP2154" s="131"/>
      <c r="AQ2154" s="131"/>
      <c r="AR2154" s="131"/>
      <c r="AS2154" s="131"/>
    </row>
    <row r="2155" spans="1:45" s="46" customFormat="1">
      <c r="A2155" s="42" t="s">
        <v>6512</v>
      </c>
      <c r="B2155" s="43" t="s">
        <v>6513</v>
      </c>
      <c r="C2155" s="44">
        <v>14</v>
      </c>
      <c r="D2155" s="45" t="s">
        <v>6514</v>
      </c>
      <c r="E2155" s="128">
        <v>1139</v>
      </c>
      <c r="F2155" s="28">
        <v>854.25</v>
      </c>
      <c r="G2155" s="131"/>
      <c r="H2155" s="131"/>
      <c r="I2155" s="131"/>
      <c r="J2155" s="131"/>
      <c r="K2155" s="131"/>
      <c r="L2155" s="131"/>
      <c r="M2155" s="131"/>
      <c r="N2155" s="131"/>
      <c r="O2155" s="131"/>
      <c r="P2155" s="131"/>
      <c r="Q2155" s="131"/>
      <c r="R2155" s="131"/>
      <c r="S2155" s="131"/>
      <c r="T2155" s="131"/>
      <c r="U2155" s="131"/>
      <c r="V2155" s="131"/>
      <c r="W2155" s="131"/>
      <c r="X2155" s="131"/>
      <c r="Y2155" s="131"/>
      <c r="Z2155" s="131"/>
      <c r="AA2155" s="131"/>
      <c r="AB2155" s="131"/>
      <c r="AC2155" s="131"/>
      <c r="AD2155" s="131"/>
      <c r="AE2155" s="131"/>
      <c r="AF2155" s="131"/>
      <c r="AG2155" s="131"/>
      <c r="AH2155" s="131"/>
      <c r="AI2155" s="131"/>
      <c r="AJ2155" s="131"/>
      <c r="AK2155" s="131"/>
      <c r="AL2155" s="131"/>
      <c r="AM2155" s="131"/>
      <c r="AN2155" s="131"/>
      <c r="AO2155" s="131"/>
      <c r="AP2155" s="131"/>
      <c r="AQ2155" s="131"/>
      <c r="AR2155" s="131"/>
      <c r="AS2155" s="131"/>
    </row>
    <row r="2156" spans="1:45" s="46" customFormat="1">
      <c r="A2156" s="42" t="s">
        <v>6515</v>
      </c>
      <c r="B2156" s="43" t="s">
        <v>6516</v>
      </c>
      <c r="C2156" s="44">
        <v>14</v>
      </c>
      <c r="D2156" s="45" t="s">
        <v>6517</v>
      </c>
      <c r="E2156" s="128">
        <v>1139</v>
      </c>
      <c r="F2156" s="28">
        <v>854.25</v>
      </c>
      <c r="G2156" s="131"/>
      <c r="H2156" s="131"/>
      <c r="I2156" s="131"/>
      <c r="J2156" s="131"/>
      <c r="K2156" s="131"/>
      <c r="L2156" s="131"/>
      <c r="M2156" s="131"/>
      <c r="N2156" s="131"/>
      <c r="O2156" s="131"/>
      <c r="P2156" s="131"/>
      <c r="Q2156" s="131"/>
      <c r="R2156" s="131"/>
      <c r="S2156" s="131"/>
      <c r="T2156" s="131"/>
      <c r="U2156" s="131"/>
      <c r="V2156" s="131"/>
      <c r="W2156" s="131"/>
      <c r="X2156" s="131"/>
      <c r="Y2156" s="131"/>
      <c r="Z2156" s="131"/>
      <c r="AA2156" s="131"/>
      <c r="AB2156" s="131"/>
      <c r="AC2156" s="131"/>
      <c r="AD2156" s="131"/>
      <c r="AE2156" s="131"/>
      <c r="AF2156" s="131"/>
      <c r="AG2156" s="131"/>
      <c r="AH2156" s="131"/>
      <c r="AI2156" s="131"/>
      <c r="AJ2156" s="131"/>
      <c r="AK2156" s="131"/>
      <c r="AL2156" s="131"/>
      <c r="AM2156" s="131"/>
      <c r="AN2156" s="131"/>
      <c r="AO2156" s="131"/>
      <c r="AP2156" s="131"/>
      <c r="AQ2156" s="131"/>
      <c r="AR2156" s="131"/>
      <c r="AS2156" s="131"/>
    </row>
    <row r="2157" spans="1:45" s="46" customFormat="1">
      <c r="A2157" s="42" t="s">
        <v>6518</v>
      </c>
      <c r="B2157" s="43" t="s">
        <v>6519</v>
      </c>
      <c r="C2157" s="44">
        <v>14</v>
      </c>
      <c r="D2157" s="45" t="s">
        <v>6520</v>
      </c>
      <c r="E2157" s="128">
        <v>1139</v>
      </c>
      <c r="F2157" s="28">
        <v>854.25</v>
      </c>
      <c r="G2157" s="131"/>
      <c r="H2157" s="131"/>
      <c r="I2157" s="131"/>
      <c r="J2157" s="131"/>
      <c r="K2157" s="131"/>
      <c r="L2157" s="131"/>
      <c r="M2157" s="131"/>
      <c r="N2157" s="131"/>
      <c r="O2157" s="131"/>
      <c r="P2157" s="131"/>
      <c r="Q2157" s="131"/>
      <c r="R2157" s="131"/>
      <c r="S2157" s="131"/>
      <c r="T2157" s="131"/>
      <c r="U2157" s="131"/>
      <c r="V2157" s="131"/>
      <c r="W2157" s="131"/>
      <c r="X2157" s="131"/>
      <c r="Y2157" s="131"/>
      <c r="Z2157" s="131"/>
      <c r="AA2157" s="131"/>
      <c r="AB2157" s="131"/>
      <c r="AC2157" s="131"/>
      <c r="AD2157" s="131"/>
      <c r="AE2157" s="131"/>
      <c r="AF2157" s="131"/>
      <c r="AG2157" s="131"/>
      <c r="AH2157" s="131"/>
      <c r="AI2157" s="131"/>
      <c r="AJ2157" s="131"/>
      <c r="AK2157" s="131"/>
      <c r="AL2157" s="131"/>
      <c r="AM2157" s="131"/>
      <c r="AN2157" s="131"/>
      <c r="AO2157" s="131"/>
      <c r="AP2157" s="131"/>
      <c r="AQ2157" s="131"/>
      <c r="AR2157" s="131"/>
      <c r="AS2157" s="131"/>
    </row>
    <row r="2158" spans="1:45" s="46" customFormat="1">
      <c r="A2158" s="42" t="s">
        <v>6521</v>
      </c>
      <c r="B2158" s="43" t="s">
        <v>6522</v>
      </c>
      <c r="C2158" s="44">
        <v>14</v>
      </c>
      <c r="D2158" s="45" t="s">
        <v>6523</v>
      </c>
      <c r="E2158" s="128">
        <v>1139</v>
      </c>
      <c r="F2158" s="28">
        <v>854.25</v>
      </c>
      <c r="G2158" s="131"/>
      <c r="H2158" s="131"/>
      <c r="I2158" s="131"/>
      <c r="J2158" s="131"/>
      <c r="K2158" s="131"/>
      <c r="L2158" s="131"/>
      <c r="M2158" s="131"/>
      <c r="N2158" s="131"/>
      <c r="O2158" s="131"/>
      <c r="P2158" s="131"/>
      <c r="Q2158" s="131"/>
      <c r="R2158" s="131"/>
      <c r="S2158" s="131"/>
      <c r="T2158" s="131"/>
      <c r="U2158" s="131"/>
      <c r="V2158" s="131"/>
      <c r="W2158" s="131"/>
      <c r="X2158" s="131"/>
      <c r="Y2158" s="131"/>
      <c r="Z2158" s="131"/>
      <c r="AA2158" s="131"/>
      <c r="AB2158" s="131"/>
      <c r="AC2158" s="131"/>
      <c r="AD2158" s="131"/>
      <c r="AE2158" s="131"/>
      <c r="AF2158" s="131"/>
      <c r="AG2158" s="131"/>
      <c r="AH2158" s="131"/>
      <c r="AI2158" s="131"/>
      <c r="AJ2158" s="131"/>
      <c r="AK2158" s="131"/>
      <c r="AL2158" s="131"/>
      <c r="AM2158" s="131"/>
      <c r="AN2158" s="131"/>
      <c r="AO2158" s="131"/>
      <c r="AP2158" s="131"/>
      <c r="AQ2158" s="131"/>
      <c r="AR2158" s="131"/>
      <c r="AS2158" s="131"/>
    </row>
    <row r="2159" spans="1:45" s="46" customFormat="1">
      <c r="A2159" s="42" t="s">
        <v>6524</v>
      </c>
      <c r="B2159" s="43" t="s">
        <v>6525</v>
      </c>
      <c r="C2159" s="44">
        <v>14</v>
      </c>
      <c r="D2159" s="45" t="s">
        <v>6526</v>
      </c>
      <c r="E2159" s="128">
        <v>1139</v>
      </c>
      <c r="F2159" s="28">
        <v>854.25</v>
      </c>
      <c r="G2159" s="131"/>
      <c r="H2159" s="131"/>
      <c r="I2159" s="131"/>
      <c r="J2159" s="131"/>
      <c r="K2159" s="131"/>
      <c r="L2159" s="131"/>
      <c r="M2159" s="131"/>
      <c r="N2159" s="131"/>
      <c r="O2159" s="131"/>
      <c r="P2159" s="131"/>
      <c r="Q2159" s="131"/>
      <c r="R2159" s="131"/>
      <c r="S2159" s="131"/>
      <c r="T2159" s="131"/>
      <c r="U2159" s="131"/>
      <c r="V2159" s="131"/>
      <c r="W2159" s="131"/>
      <c r="X2159" s="131"/>
      <c r="Y2159" s="131"/>
      <c r="Z2159" s="131"/>
      <c r="AA2159" s="131"/>
      <c r="AB2159" s="131"/>
      <c r="AC2159" s="131"/>
      <c r="AD2159" s="131"/>
      <c r="AE2159" s="131"/>
      <c r="AF2159" s="131"/>
      <c r="AG2159" s="131"/>
      <c r="AH2159" s="131"/>
      <c r="AI2159" s="131"/>
      <c r="AJ2159" s="131"/>
      <c r="AK2159" s="131"/>
      <c r="AL2159" s="131"/>
      <c r="AM2159" s="131"/>
      <c r="AN2159" s="131"/>
      <c r="AO2159" s="131"/>
      <c r="AP2159" s="131"/>
      <c r="AQ2159" s="131"/>
      <c r="AR2159" s="131"/>
      <c r="AS2159" s="131"/>
    </row>
    <row r="2160" spans="1:45" s="46" customFormat="1">
      <c r="A2160" s="42" t="s">
        <v>6527</v>
      </c>
      <c r="B2160" s="43" t="s">
        <v>6528</v>
      </c>
      <c r="C2160" s="44">
        <v>14</v>
      </c>
      <c r="D2160" s="45" t="s">
        <v>6529</v>
      </c>
      <c r="E2160" s="128">
        <v>1139</v>
      </c>
      <c r="F2160" s="28">
        <v>854.25</v>
      </c>
      <c r="G2160" s="131"/>
      <c r="H2160" s="131"/>
      <c r="I2160" s="131"/>
      <c r="J2160" s="131"/>
      <c r="K2160" s="131"/>
      <c r="L2160" s="131"/>
      <c r="M2160" s="131"/>
      <c r="N2160" s="131"/>
      <c r="O2160" s="131"/>
      <c r="P2160" s="131"/>
      <c r="Q2160" s="131"/>
      <c r="R2160" s="131"/>
      <c r="S2160" s="131"/>
      <c r="T2160" s="131"/>
      <c r="U2160" s="131"/>
      <c r="V2160" s="131"/>
      <c r="W2160" s="131"/>
      <c r="X2160" s="131"/>
      <c r="Y2160" s="131"/>
      <c r="Z2160" s="131"/>
      <c r="AA2160" s="131"/>
      <c r="AB2160" s="131"/>
      <c r="AC2160" s="131"/>
      <c r="AD2160" s="131"/>
      <c r="AE2160" s="131"/>
      <c r="AF2160" s="131"/>
      <c r="AG2160" s="131"/>
      <c r="AH2160" s="131"/>
      <c r="AI2160" s="131"/>
      <c r="AJ2160" s="131"/>
      <c r="AK2160" s="131"/>
      <c r="AL2160" s="131"/>
      <c r="AM2160" s="131"/>
      <c r="AN2160" s="131"/>
      <c r="AO2160" s="131"/>
      <c r="AP2160" s="131"/>
      <c r="AQ2160" s="131"/>
      <c r="AR2160" s="131"/>
      <c r="AS2160" s="131"/>
    </row>
    <row r="2161" spans="1:45" s="46" customFormat="1">
      <c r="A2161" s="42" t="s">
        <v>6530</v>
      </c>
      <c r="B2161" s="43" t="s">
        <v>6531</v>
      </c>
      <c r="C2161" s="44">
        <v>14</v>
      </c>
      <c r="D2161" s="45" t="s">
        <v>6532</v>
      </c>
      <c r="E2161" s="128">
        <v>1139</v>
      </c>
      <c r="F2161" s="28">
        <v>854.25</v>
      </c>
      <c r="G2161" s="131"/>
      <c r="H2161" s="131"/>
      <c r="I2161" s="131"/>
      <c r="J2161" s="131"/>
      <c r="K2161" s="131"/>
      <c r="L2161" s="131"/>
      <c r="M2161" s="131"/>
      <c r="N2161" s="131"/>
      <c r="O2161" s="131"/>
      <c r="P2161" s="131"/>
      <c r="Q2161" s="131"/>
      <c r="R2161" s="131"/>
      <c r="S2161" s="131"/>
      <c r="T2161" s="131"/>
      <c r="U2161" s="131"/>
      <c r="V2161" s="131"/>
      <c r="W2161" s="131"/>
      <c r="X2161" s="131"/>
      <c r="Y2161" s="131"/>
      <c r="Z2161" s="131"/>
      <c r="AA2161" s="131"/>
      <c r="AB2161" s="131"/>
      <c r="AC2161" s="131"/>
      <c r="AD2161" s="131"/>
      <c r="AE2161" s="131"/>
      <c r="AF2161" s="131"/>
      <c r="AG2161" s="131"/>
      <c r="AH2161" s="131"/>
      <c r="AI2161" s="131"/>
      <c r="AJ2161" s="131"/>
      <c r="AK2161" s="131"/>
      <c r="AL2161" s="131"/>
      <c r="AM2161" s="131"/>
      <c r="AN2161" s="131"/>
      <c r="AO2161" s="131"/>
      <c r="AP2161" s="131"/>
      <c r="AQ2161" s="131"/>
      <c r="AR2161" s="131"/>
      <c r="AS2161" s="131"/>
    </row>
    <row r="2162" spans="1:45" s="46" customFormat="1">
      <c r="A2162" s="42" t="s">
        <v>6533</v>
      </c>
      <c r="B2162" s="43" t="s">
        <v>6534</v>
      </c>
      <c r="C2162" s="44">
        <v>5</v>
      </c>
      <c r="D2162" s="45" t="s">
        <v>6535</v>
      </c>
      <c r="E2162" s="127">
        <v>159</v>
      </c>
      <c r="F2162" s="28">
        <v>119.25</v>
      </c>
      <c r="G2162" s="131"/>
      <c r="H2162" s="131"/>
      <c r="I2162" s="131"/>
      <c r="J2162" s="131"/>
      <c r="K2162" s="131"/>
      <c r="L2162" s="131"/>
      <c r="M2162" s="131"/>
      <c r="N2162" s="131"/>
      <c r="O2162" s="131"/>
      <c r="P2162" s="131"/>
      <c r="Q2162" s="131"/>
      <c r="R2162" s="131"/>
      <c r="S2162" s="131"/>
      <c r="T2162" s="131"/>
      <c r="U2162" s="131"/>
      <c r="V2162" s="131"/>
      <c r="W2162" s="131"/>
      <c r="X2162" s="131"/>
      <c r="Y2162" s="131"/>
      <c r="Z2162" s="131"/>
      <c r="AA2162" s="131"/>
      <c r="AB2162" s="131"/>
      <c r="AC2162" s="131"/>
      <c r="AD2162" s="131"/>
      <c r="AE2162" s="131"/>
      <c r="AF2162" s="131"/>
      <c r="AG2162" s="131"/>
      <c r="AH2162" s="131"/>
      <c r="AI2162" s="131"/>
      <c r="AJ2162" s="131"/>
      <c r="AK2162" s="131"/>
      <c r="AL2162" s="131"/>
      <c r="AM2162" s="131"/>
      <c r="AN2162" s="131"/>
      <c r="AO2162" s="131"/>
      <c r="AP2162" s="131"/>
      <c r="AQ2162" s="131"/>
      <c r="AR2162" s="131"/>
      <c r="AS2162" s="131"/>
    </row>
    <row r="2163" spans="1:45">
      <c r="A2163" s="37"/>
      <c r="B2163" s="38"/>
      <c r="C2163" s="50"/>
      <c r="D2163" s="50"/>
      <c r="E2163" s="137"/>
      <c r="F2163" s="50"/>
    </row>
    <row r="2164" spans="1:45" s="33" customFormat="1">
      <c r="A2164" s="34"/>
      <c r="B2164" s="59" t="s">
        <v>6536</v>
      </c>
      <c r="C2164" s="60"/>
      <c r="D2164" s="60"/>
      <c r="E2164" s="136"/>
      <c r="F2164" s="60"/>
      <c r="G2164" s="132"/>
      <c r="H2164" s="132"/>
      <c r="I2164" s="132"/>
      <c r="J2164" s="132"/>
      <c r="K2164" s="132"/>
      <c r="L2164" s="132"/>
      <c r="M2164" s="132"/>
      <c r="N2164" s="132"/>
      <c r="O2164" s="132"/>
      <c r="P2164" s="132"/>
      <c r="Q2164" s="132"/>
      <c r="R2164" s="132"/>
      <c r="S2164" s="132"/>
      <c r="T2164" s="132"/>
      <c r="U2164" s="132"/>
      <c r="V2164" s="132"/>
      <c r="W2164" s="132"/>
      <c r="X2164" s="132"/>
      <c r="Y2164" s="132"/>
      <c r="Z2164" s="132"/>
      <c r="AA2164" s="132"/>
      <c r="AB2164" s="132"/>
      <c r="AC2164" s="132"/>
      <c r="AD2164" s="132"/>
      <c r="AE2164" s="132"/>
      <c r="AF2164" s="132"/>
      <c r="AG2164" s="132"/>
      <c r="AH2164" s="132"/>
      <c r="AI2164" s="132"/>
      <c r="AJ2164" s="132"/>
      <c r="AK2164" s="132"/>
      <c r="AL2164" s="132"/>
      <c r="AM2164" s="132"/>
      <c r="AN2164" s="132"/>
      <c r="AO2164" s="132"/>
      <c r="AP2164" s="132"/>
      <c r="AQ2164" s="132"/>
      <c r="AR2164" s="132"/>
      <c r="AS2164" s="132"/>
    </row>
    <row r="2165" spans="1:45">
      <c r="A2165" s="37" t="s">
        <v>6537</v>
      </c>
      <c r="B2165" s="38" t="s">
        <v>6538</v>
      </c>
      <c r="C2165" s="39">
        <v>231</v>
      </c>
      <c r="D2165" s="40" t="s">
        <v>6539</v>
      </c>
      <c r="E2165" s="127">
        <v>6359</v>
      </c>
      <c r="F2165" s="28">
        <v>5089</v>
      </c>
    </row>
    <row r="2166" spans="1:45">
      <c r="A2166" s="37" t="s">
        <v>6540</v>
      </c>
      <c r="B2166" s="38" t="s">
        <v>6541</v>
      </c>
      <c r="C2166" s="39">
        <v>231</v>
      </c>
      <c r="D2166" s="40" t="s">
        <v>6542</v>
      </c>
      <c r="E2166" s="127">
        <v>6359</v>
      </c>
      <c r="F2166" s="28">
        <v>5089</v>
      </c>
    </row>
    <row r="2167" spans="1:45">
      <c r="A2167" s="37" t="s">
        <v>6543</v>
      </c>
      <c r="B2167" s="38" t="s">
        <v>6544</v>
      </c>
      <c r="C2167" s="39">
        <v>278</v>
      </c>
      <c r="D2167" s="40" t="s">
        <v>6545</v>
      </c>
      <c r="E2167" s="127">
        <v>8849</v>
      </c>
      <c r="F2167" s="28">
        <v>7079.2000000000007</v>
      </c>
    </row>
    <row r="2168" spans="1:45">
      <c r="A2168" s="37" t="s">
        <v>6546</v>
      </c>
      <c r="B2168" s="38" t="s">
        <v>6547</v>
      </c>
      <c r="C2168" s="39">
        <v>278</v>
      </c>
      <c r="D2168" s="40" t="s">
        <v>6548</v>
      </c>
      <c r="E2168" s="127">
        <v>8849</v>
      </c>
      <c r="F2168" s="28">
        <v>7079.2000000000007</v>
      </c>
    </row>
    <row r="2169" spans="1:45">
      <c r="A2169" s="37" t="s">
        <v>6549</v>
      </c>
      <c r="B2169" s="38" t="s">
        <v>6550</v>
      </c>
      <c r="C2169" s="39">
        <v>338</v>
      </c>
      <c r="D2169" s="40" t="s">
        <v>6551</v>
      </c>
      <c r="E2169" s="127">
        <v>9759</v>
      </c>
      <c r="F2169" s="28">
        <v>7809</v>
      </c>
    </row>
    <row r="2170" spans="1:45">
      <c r="A2170" s="37" t="s">
        <v>6552</v>
      </c>
      <c r="B2170" s="38" t="s">
        <v>6550</v>
      </c>
      <c r="C2170" s="39">
        <v>338</v>
      </c>
      <c r="D2170" s="40" t="s">
        <v>6553</v>
      </c>
      <c r="E2170" s="127">
        <v>9759</v>
      </c>
      <c r="F2170" s="28">
        <v>7809</v>
      </c>
    </row>
    <row r="2171" spans="1:45">
      <c r="A2171" s="37" t="s">
        <v>6554</v>
      </c>
      <c r="B2171" s="38" t="s">
        <v>6555</v>
      </c>
      <c r="C2171" s="39">
        <v>421</v>
      </c>
      <c r="D2171" s="40" t="s">
        <v>6556</v>
      </c>
      <c r="E2171" s="127">
        <v>11719</v>
      </c>
      <c r="F2171" s="28">
        <v>9379</v>
      </c>
    </row>
    <row r="2172" spans="1:45">
      <c r="A2172" s="37" t="s">
        <v>6557</v>
      </c>
      <c r="B2172" s="38" t="s">
        <v>6555</v>
      </c>
      <c r="C2172" s="39">
        <v>421</v>
      </c>
      <c r="D2172" s="40" t="s">
        <v>6558</v>
      </c>
      <c r="E2172" s="127">
        <v>11719</v>
      </c>
      <c r="F2172" s="28">
        <v>9379</v>
      </c>
    </row>
    <row r="2173" spans="1:45">
      <c r="A2173" s="37" t="s">
        <v>6559</v>
      </c>
      <c r="B2173" s="38" t="s">
        <v>6560</v>
      </c>
      <c r="C2173" s="39">
        <v>58</v>
      </c>
      <c r="D2173" s="40" t="s">
        <v>6561</v>
      </c>
      <c r="E2173" s="127">
        <v>1069</v>
      </c>
      <c r="F2173" s="28">
        <v>854</v>
      </c>
    </row>
    <row r="2174" spans="1:45">
      <c r="A2174" s="37" t="s">
        <v>6562</v>
      </c>
      <c r="B2174" s="38" t="s">
        <v>6563</v>
      </c>
      <c r="C2174" s="39">
        <v>58</v>
      </c>
      <c r="D2174" s="40" t="s">
        <v>6564</v>
      </c>
      <c r="E2174" s="127">
        <v>1119</v>
      </c>
      <c r="F2174" s="28">
        <v>899</v>
      </c>
    </row>
    <row r="2175" spans="1:45">
      <c r="A2175" s="37" t="s">
        <v>6565</v>
      </c>
      <c r="B2175" s="38" t="s">
        <v>6566</v>
      </c>
      <c r="C2175" s="39">
        <v>71</v>
      </c>
      <c r="D2175" s="40" t="s">
        <v>6567</v>
      </c>
      <c r="E2175" s="127">
        <v>1139</v>
      </c>
      <c r="F2175" s="28">
        <v>914</v>
      </c>
    </row>
    <row r="2176" spans="1:45">
      <c r="A2176" s="37" t="s">
        <v>6568</v>
      </c>
      <c r="B2176" s="38" t="s">
        <v>6569</v>
      </c>
      <c r="C2176" s="39">
        <v>88</v>
      </c>
      <c r="D2176" s="40" t="s">
        <v>6570</v>
      </c>
      <c r="E2176" s="127">
        <v>1209</v>
      </c>
      <c r="F2176" s="28">
        <v>969</v>
      </c>
    </row>
    <row r="2177" spans="1:6">
      <c r="A2177" s="37" t="s">
        <v>6571</v>
      </c>
      <c r="B2177" s="38" t="s">
        <v>6572</v>
      </c>
      <c r="C2177" s="39">
        <v>352</v>
      </c>
      <c r="D2177" s="40" t="s">
        <v>6573</v>
      </c>
      <c r="E2177" s="127">
        <v>7239</v>
      </c>
      <c r="F2177" s="28">
        <v>5799</v>
      </c>
    </row>
    <row r="2178" spans="1:6">
      <c r="A2178" s="37" t="s">
        <v>6574</v>
      </c>
      <c r="B2178" s="38" t="s">
        <v>6572</v>
      </c>
      <c r="C2178" s="39">
        <v>352</v>
      </c>
      <c r="D2178" s="40" t="s">
        <v>6575</v>
      </c>
      <c r="E2178" s="127">
        <v>7239</v>
      </c>
      <c r="F2178" s="28">
        <v>5799</v>
      </c>
    </row>
    <row r="2179" spans="1:6">
      <c r="A2179" s="37" t="s">
        <v>6576</v>
      </c>
      <c r="B2179" s="38" t="s">
        <v>6577</v>
      </c>
      <c r="C2179" s="39">
        <v>403</v>
      </c>
      <c r="D2179" s="40" t="s">
        <v>6578</v>
      </c>
      <c r="E2179" s="127">
        <v>10829</v>
      </c>
      <c r="F2179" s="28">
        <v>8669</v>
      </c>
    </row>
    <row r="2180" spans="1:6">
      <c r="A2180" s="37" t="s">
        <v>6579</v>
      </c>
      <c r="B2180" s="38" t="s">
        <v>6577</v>
      </c>
      <c r="C2180" s="39">
        <v>403</v>
      </c>
      <c r="D2180" s="40" t="s">
        <v>6580</v>
      </c>
      <c r="E2180" s="127">
        <v>10829</v>
      </c>
      <c r="F2180" s="28">
        <v>7669</v>
      </c>
    </row>
    <row r="2181" spans="1:6">
      <c r="A2181" s="37" t="s">
        <v>6581</v>
      </c>
      <c r="B2181" s="38" t="s">
        <v>6582</v>
      </c>
      <c r="C2181" s="39">
        <v>524</v>
      </c>
      <c r="D2181" s="40" t="s">
        <v>6583</v>
      </c>
      <c r="E2181" s="127">
        <v>11719</v>
      </c>
      <c r="F2181" s="28">
        <v>9379</v>
      </c>
    </row>
    <row r="2182" spans="1:6">
      <c r="A2182" s="37" t="s">
        <v>6584</v>
      </c>
      <c r="B2182" s="38" t="s">
        <v>6582</v>
      </c>
      <c r="C2182" s="39">
        <v>524</v>
      </c>
      <c r="D2182" s="40" t="s">
        <v>6585</v>
      </c>
      <c r="E2182" s="127">
        <v>11719</v>
      </c>
      <c r="F2182" s="28">
        <v>9379</v>
      </c>
    </row>
    <row r="2183" spans="1:6">
      <c r="A2183" s="37" t="s">
        <v>6586</v>
      </c>
      <c r="B2183" s="38" t="s">
        <v>6587</v>
      </c>
      <c r="C2183" s="39">
        <v>627</v>
      </c>
      <c r="D2183" s="40" t="s">
        <v>6588</v>
      </c>
      <c r="E2183" s="127">
        <v>14629</v>
      </c>
      <c r="F2183" s="28">
        <v>11709</v>
      </c>
    </row>
    <row r="2184" spans="1:6">
      <c r="A2184" s="37" t="s">
        <v>6589</v>
      </c>
      <c r="B2184" s="38" t="s">
        <v>6590</v>
      </c>
      <c r="C2184" s="39">
        <v>627</v>
      </c>
      <c r="D2184" s="40" t="s">
        <v>6591</v>
      </c>
      <c r="E2184" s="127">
        <v>14629</v>
      </c>
      <c r="F2184" s="28">
        <v>11709</v>
      </c>
    </row>
    <row r="2185" spans="1:6">
      <c r="A2185" s="37" t="s">
        <v>6592</v>
      </c>
      <c r="B2185" s="38" t="s">
        <v>6593</v>
      </c>
      <c r="C2185" s="39">
        <v>48</v>
      </c>
      <c r="D2185" s="40" t="s">
        <v>6594</v>
      </c>
      <c r="E2185" s="127">
        <v>2149</v>
      </c>
      <c r="F2185" s="28">
        <v>1719.2</v>
      </c>
    </row>
    <row r="2186" spans="1:6">
      <c r="A2186" s="37" t="s">
        <v>6595</v>
      </c>
      <c r="B2186" s="38" t="s">
        <v>6593</v>
      </c>
      <c r="C2186" s="39">
        <v>48</v>
      </c>
      <c r="D2186" s="40" t="s">
        <v>6596</v>
      </c>
      <c r="E2186" s="127">
        <v>2149</v>
      </c>
      <c r="F2186" s="28">
        <v>1719.2</v>
      </c>
    </row>
    <row r="2187" spans="1:6">
      <c r="A2187" s="37" t="s">
        <v>6597</v>
      </c>
      <c r="B2187" s="38" t="s">
        <v>6598</v>
      </c>
      <c r="C2187" s="39">
        <v>78</v>
      </c>
      <c r="D2187" s="40" t="s">
        <v>6599</v>
      </c>
      <c r="E2187" s="127">
        <v>3159</v>
      </c>
      <c r="F2187" s="28">
        <v>2529</v>
      </c>
    </row>
    <row r="2188" spans="1:6">
      <c r="A2188" s="37" t="s">
        <v>6600</v>
      </c>
      <c r="B2188" s="38" t="s">
        <v>6598</v>
      </c>
      <c r="C2188" s="39">
        <v>78</v>
      </c>
      <c r="D2188" s="40" t="s">
        <v>6601</v>
      </c>
      <c r="E2188" s="127">
        <v>3159</v>
      </c>
      <c r="F2188" s="28">
        <v>2529</v>
      </c>
    </row>
    <row r="2189" spans="1:6">
      <c r="A2189" s="37" t="s">
        <v>6602</v>
      </c>
      <c r="B2189" s="38" t="s">
        <v>6603</v>
      </c>
      <c r="C2189" s="39"/>
      <c r="D2189" s="40" t="s">
        <v>6604</v>
      </c>
      <c r="E2189" s="127">
        <v>919</v>
      </c>
      <c r="F2189" s="28">
        <v>739</v>
      </c>
    </row>
    <row r="2190" spans="1:6">
      <c r="A2190" s="37" t="s">
        <v>6605</v>
      </c>
      <c r="B2190" s="38" t="s">
        <v>6606</v>
      </c>
      <c r="C2190" s="39"/>
      <c r="D2190" s="40" t="s">
        <v>6607</v>
      </c>
      <c r="E2190" s="127">
        <v>1019</v>
      </c>
      <c r="F2190" s="28">
        <v>814</v>
      </c>
    </row>
    <row r="2191" spans="1:6">
      <c r="A2191" s="37" t="s">
        <v>6608</v>
      </c>
      <c r="B2191" s="38" t="s">
        <v>6609</v>
      </c>
      <c r="C2191" s="39">
        <v>75</v>
      </c>
      <c r="D2191" s="40" t="s">
        <v>6610</v>
      </c>
      <c r="E2191" s="127">
        <v>3039</v>
      </c>
      <c r="F2191" s="28">
        <v>2439</v>
      </c>
    </row>
    <row r="2192" spans="1:6">
      <c r="A2192" s="37" t="s">
        <v>6611</v>
      </c>
      <c r="B2192" s="38" t="s">
        <v>6612</v>
      </c>
      <c r="C2192" s="39">
        <v>215</v>
      </c>
      <c r="D2192" s="40" t="s">
        <v>6613</v>
      </c>
      <c r="E2192" s="127">
        <v>4989</v>
      </c>
      <c r="F2192" s="28">
        <v>3999</v>
      </c>
    </row>
    <row r="2193" spans="1:6">
      <c r="A2193" s="37" t="s">
        <v>6614</v>
      </c>
      <c r="B2193" s="38" t="s">
        <v>6615</v>
      </c>
      <c r="C2193" s="39">
        <v>12</v>
      </c>
      <c r="D2193" s="40" t="s">
        <v>6616</v>
      </c>
      <c r="E2193" s="127">
        <v>569</v>
      </c>
      <c r="F2193" s="28">
        <v>454</v>
      </c>
    </row>
    <row r="2194" spans="1:6">
      <c r="A2194" s="37" t="s">
        <v>6617</v>
      </c>
      <c r="B2194" s="38" t="s">
        <v>6618</v>
      </c>
      <c r="C2194" s="39">
        <v>20</v>
      </c>
      <c r="D2194" s="40" t="s">
        <v>6619</v>
      </c>
      <c r="E2194" s="127">
        <v>649</v>
      </c>
      <c r="F2194" s="28">
        <v>519.20000000000005</v>
      </c>
    </row>
    <row r="2195" spans="1:6">
      <c r="A2195" s="37" t="s">
        <v>6620</v>
      </c>
      <c r="B2195" s="38" t="s">
        <v>6621</v>
      </c>
      <c r="C2195" s="39">
        <v>23</v>
      </c>
      <c r="D2195" s="40" t="s">
        <v>6622</v>
      </c>
      <c r="E2195" s="127">
        <v>789</v>
      </c>
      <c r="F2195" s="28">
        <v>634</v>
      </c>
    </row>
    <row r="2196" spans="1:6">
      <c r="A2196" s="37" t="s">
        <v>6623</v>
      </c>
      <c r="B2196" s="38" t="s">
        <v>6624</v>
      </c>
      <c r="C2196" s="39">
        <v>30</v>
      </c>
      <c r="D2196" s="40" t="s">
        <v>6625</v>
      </c>
      <c r="E2196" s="127">
        <v>929</v>
      </c>
      <c r="F2196" s="28">
        <v>744</v>
      </c>
    </row>
    <row r="2197" spans="1:6">
      <c r="A2197" s="37" t="s">
        <v>6626</v>
      </c>
      <c r="B2197" s="38" t="s">
        <v>6627</v>
      </c>
      <c r="C2197" s="39">
        <v>68</v>
      </c>
      <c r="D2197" s="40" t="s">
        <v>6628</v>
      </c>
      <c r="E2197" s="127">
        <v>1029</v>
      </c>
      <c r="F2197" s="28">
        <v>824</v>
      </c>
    </row>
    <row r="2198" spans="1:6">
      <c r="A2198" s="37" t="s">
        <v>6629</v>
      </c>
      <c r="B2198" s="38" t="s">
        <v>6630</v>
      </c>
      <c r="C2198" s="39">
        <v>68</v>
      </c>
      <c r="D2198" s="40" t="s">
        <v>6631</v>
      </c>
      <c r="E2198" s="127">
        <v>1859</v>
      </c>
      <c r="F2198" s="28">
        <v>1489</v>
      </c>
    </row>
    <row r="2199" spans="1:6">
      <c r="A2199" s="37" t="s">
        <v>6632</v>
      </c>
      <c r="B2199" s="38" t="s">
        <v>6633</v>
      </c>
      <c r="C2199" s="39">
        <v>74</v>
      </c>
      <c r="D2199" s="40" t="s">
        <v>6634</v>
      </c>
      <c r="E2199" s="127">
        <v>1939</v>
      </c>
      <c r="F2199" s="28">
        <v>1559</v>
      </c>
    </row>
    <row r="2200" spans="1:6">
      <c r="A2200" s="37" t="s">
        <v>6635</v>
      </c>
      <c r="B2200" s="38" t="s">
        <v>6636</v>
      </c>
      <c r="C2200" s="39">
        <v>84</v>
      </c>
      <c r="D2200" s="40" t="s">
        <v>6637</v>
      </c>
      <c r="E2200" s="127">
        <v>2139</v>
      </c>
      <c r="F2200" s="28">
        <v>1719</v>
      </c>
    </row>
    <row r="2201" spans="1:6">
      <c r="A2201" s="37" t="s">
        <v>6638</v>
      </c>
      <c r="B2201" s="38" t="s">
        <v>6639</v>
      </c>
      <c r="C2201" s="39">
        <v>97</v>
      </c>
      <c r="D2201" s="40" t="s">
        <v>6640</v>
      </c>
      <c r="E2201" s="127">
        <v>2279</v>
      </c>
      <c r="F2201" s="28">
        <v>1829</v>
      </c>
    </row>
    <row r="2202" spans="1:6">
      <c r="A2202" s="37" t="s">
        <v>6641</v>
      </c>
      <c r="B2202" s="38" t="s">
        <v>6642</v>
      </c>
      <c r="C2202" s="39">
        <v>4</v>
      </c>
      <c r="D2202" s="40" t="s">
        <v>6643</v>
      </c>
      <c r="E2202" s="127">
        <v>269</v>
      </c>
      <c r="F2202" s="28">
        <v>269</v>
      </c>
    </row>
    <row r="2203" spans="1:6">
      <c r="A2203" s="37" t="s">
        <v>6644</v>
      </c>
      <c r="B2203" s="38" t="s">
        <v>6645</v>
      </c>
      <c r="C2203" s="39">
        <v>4</v>
      </c>
      <c r="D2203" s="40" t="s">
        <v>6646</v>
      </c>
      <c r="E2203" s="127">
        <v>279</v>
      </c>
      <c r="F2203" s="28">
        <v>279</v>
      </c>
    </row>
    <row r="2204" spans="1:6">
      <c r="A2204" s="37" t="s">
        <v>6647</v>
      </c>
      <c r="B2204" s="38" t="s">
        <v>6648</v>
      </c>
      <c r="C2204" s="39">
        <v>5</v>
      </c>
      <c r="D2204" s="40" t="s">
        <v>6649</v>
      </c>
      <c r="E2204" s="127">
        <v>289</v>
      </c>
      <c r="F2204" s="28">
        <v>289</v>
      </c>
    </row>
    <row r="2205" spans="1:6">
      <c r="A2205" s="37" t="s">
        <v>6650</v>
      </c>
      <c r="B2205" s="38" t="s">
        <v>6651</v>
      </c>
      <c r="C2205" s="39">
        <v>6</v>
      </c>
      <c r="D2205" s="40" t="s">
        <v>6652</v>
      </c>
      <c r="E2205" s="127">
        <v>349</v>
      </c>
      <c r="F2205" s="28">
        <v>349</v>
      </c>
    </row>
    <row r="2206" spans="1:6">
      <c r="A2206" s="37" t="s">
        <v>6653</v>
      </c>
      <c r="B2206" s="38" t="s">
        <v>6654</v>
      </c>
      <c r="C2206" s="39">
        <v>9</v>
      </c>
      <c r="D2206" s="40" t="s">
        <v>6655</v>
      </c>
      <c r="E2206" s="127">
        <v>349</v>
      </c>
      <c r="F2206" s="28">
        <v>349</v>
      </c>
    </row>
    <row r="2207" spans="1:6">
      <c r="A2207" s="37" t="s">
        <v>6656</v>
      </c>
      <c r="B2207" s="38" t="s">
        <v>6657</v>
      </c>
      <c r="C2207" s="39">
        <v>9</v>
      </c>
      <c r="D2207" s="40" t="s">
        <v>6658</v>
      </c>
      <c r="E2207" s="127">
        <v>369</v>
      </c>
      <c r="F2207" s="28">
        <v>369</v>
      </c>
    </row>
    <row r="2208" spans="1:6">
      <c r="A2208" s="37" t="s">
        <v>6659</v>
      </c>
      <c r="B2208" s="38" t="s">
        <v>6660</v>
      </c>
      <c r="C2208" s="39">
        <v>10</v>
      </c>
      <c r="D2208" s="40" t="s">
        <v>6661</v>
      </c>
      <c r="E2208" s="127">
        <v>409</v>
      </c>
      <c r="F2208" s="28">
        <v>409</v>
      </c>
    </row>
    <row r="2209" spans="1:6">
      <c r="A2209" s="37" t="s">
        <v>6662</v>
      </c>
      <c r="B2209" s="38" t="s">
        <v>6663</v>
      </c>
      <c r="C2209" s="39">
        <v>12</v>
      </c>
      <c r="D2209" s="40" t="s">
        <v>6664</v>
      </c>
      <c r="E2209" s="127">
        <v>479</v>
      </c>
      <c r="F2209" s="28">
        <v>479</v>
      </c>
    </row>
    <row r="2210" spans="1:6">
      <c r="A2210" s="37" t="s">
        <v>6665</v>
      </c>
      <c r="B2210" s="38" t="s">
        <v>6666</v>
      </c>
      <c r="C2210" s="39">
        <v>18</v>
      </c>
      <c r="D2210" s="40">
        <v>800284049975</v>
      </c>
      <c r="E2210" s="127">
        <v>199</v>
      </c>
      <c r="F2210" s="28">
        <v>199</v>
      </c>
    </row>
    <row r="2211" spans="1:6">
      <c r="A2211" s="37" t="s">
        <v>6667</v>
      </c>
      <c r="B2211" s="38" t="s">
        <v>6668</v>
      </c>
      <c r="C2211" s="39">
        <v>22</v>
      </c>
      <c r="D2211" s="40">
        <v>800284049982</v>
      </c>
      <c r="E2211" s="127">
        <v>229</v>
      </c>
      <c r="F2211" s="28">
        <v>229</v>
      </c>
    </row>
    <row r="2212" spans="1:6">
      <c r="A2212" s="37" t="s">
        <v>6669</v>
      </c>
      <c r="B2212" s="38" t="s">
        <v>6670</v>
      </c>
      <c r="C2212" s="39">
        <v>25</v>
      </c>
      <c r="D2212" s="40">
        <v>800284049999</v>
      </c>
      <c r="E2212" s="127">
        <v>259</v>
      </c>
      <c r="F2212" s="28">
        <v>259</v>
      </c>
    </row>
    <row r="2213" spans="1:6">
      <c r="A2213" s="37" t="s">
        <v>6671</v>
      </c>
      <c r="B2213" s="38" t="s">
        <v>6672</v>
      </c>
      <c r="C2213" s="39">
        <v>31</v>
      </c>
      <c r="D2213" s="40">
        <v>800284050001</v>
      </c>
      <c r="E2213" s="127">
        <v>279</v>
      </c>
      <c r="F2213" s="28">
        <v>279</v>
      </c>
    </row>
    <row r="2214" spans="1:6">
      <c r="A2214" s="37" t="s">
        <v>6673</v>
      </c>
      <c r="B2214" s="38" t="s">
        <v>174</v>
      </c>
      <c r="C2214" s="39">
        <v>8</v>
      </c>
      <c r="D2214" s="40" t="s">
        <v>6674</v>
      </c>
      <c r="E2214" s="127">
        <v>139</v>
      </c>
      <c r="F2214" s="28">
        <v>114</v>
      </c>
    </row>
    <row r="2215" spans="1:6">
      <c r="A2215" s="37" t="s">
        <v>6675</v>
      </c>
      <c r="B2215" s="38" t="s">
        <v>308</v>
      </c>
      <c r="C2215" s="39">
        <v>1</v>
      </c>
      <c r="D2215" s="40" t="s">
        <v>6676</v>
      </c>
      <c r="E2215" s="127">
        <v>34</v>
      </c>
      <c r="F2215" s="28">
        <v>29</v>
      </c>
    </row>
    <row r="2216" spans="1:6">
      <c r="A2216" s="37" t="s">
        <v>6677</v>
      </c>
      <c r="B2216" s="38" t="s">
        <v>6678</v>
      </c>
      <c r="C2216" s="39">
        <v>3</v>
      </c>
      <c r="D2216" s="40" t="s">
        <v>6679</v>
      </c>
      <c r="E2216" s="127">
        <v>139</v>
      </c>
      <c r="F2216" s="28">
        <v>114</v>
      </c>
    </row>
    <row r="2217" spans="1:6">
      <c r="A2217" s="37" t="s">
        <v>6680</v>
      </c>
      <c r="B2217" s="38" t="s">
        <v>6681</v>
      </c>
      <c r="C2217" s="39">
        <v>3</v>
      </c>
      <c r="D2217" s="40" t="s">
        <v>6682</v>
      </c>
      <c r="E2217" s="127">
        <v>84</v>
      </c>
      <c r="F2217" s="28">
        <v>69</v>
      </c>
    </row>
    <row r="2218" spans="1:6">
      <c r="A2218" s="37" t="s">
        <v>6683</v>
      </c>
      <c r="B2218" s="38" t="s">
        <v>6684</v>
      </c>
      <c r="C2218" s="39">
        <v>97</v>
      </c>
      <c r="D2218" s="40">
        <v>800284050018</v>
      </c>
      <c r="E2218" s="127">
        <v>1479</v>
      </c>
      <c r="F2218" s="28">
        <v>1189</v>
      </c>
    </row>
    <row r="2219" spans="1:6">
      <c r="A2219" s="37" t="s">
        <v>6685</v>
      </c>
      <c r="B2219" s="38" t="s">
        <v>6686</v>
      </c>
      <c r="C2219" s="39">
        <v>112</v>
      </c>
      <c r="D2219" s="40">
        <v>800284050025</v>
      </c>
      <c r="E2219" s="127">
        <v>1659</v>
      </c>
      <c r="F2219" s="28">
        <v>1329</v>
      </c>
    </row>
    <row r="2220" spans="1:6">
      <c r="A2220" s="37" t="s">
        <v>6687</v>
      </c>
      <c r="B2220" s="38" t="s">
        <v>6688</v>
      </c>
      <c r="C2220" s="39">
        <v>50</v>
      </c>
      <c r="D2220" s="40" t="s">
        <v>6689</v>
      </c>
      <c r="E2220" s="127">
        <v>509</v>
      </c>
      <c r="F2220" s="28">
        <v>409</v>
      </c>
    </row>
    <row r="2221" spans="1:6">
      <c r="A2221" s="37" t="s">
        <v>6690</v>
      </c>
      <c r="B2221" s="38" t="s">
        <v>6691</v>
      </c>
      <c r="C2221" s="39">
        <v>75</v>
      </c>
      <c r="D2221" s="40" t="s">
        <v>6692</v>
      </c>
      <c r="E2221" s="127">
        <v>769</v>
      </c>
      <c r="F2221" s="28">
        <v>614</v>
      </c>
    </row>
    <row r="2222" spans="1:6">
      <c r="A2222" s="37" t="s">
        <v>6693</v>
      </c>
      <c r="B2222" s="38" t="s">
        <v>6694</v>
      </c>
      <c r="C2222" s="39">
        <v>160</v>
      </c>
      <c r="D2222" s="40" t="s">
        <v>6695</v>
      </c>
      <c r="E2222" s="127">
        <v>4719</v>
      </c>
      <c r="F2222" s="28">
        <v>3779</v>
      </c>
    </row>
    <row r="2223" spans="1:6">
      <c r="A2223" s="37" t="s">
        <v>6696</v>
      </c>
      <c r="B2223" s="38" t="s">
        <v>6694</v>
      </c>
      <c r="C2223" s="39">
        <v>160</v>
      </c>
      <c r="D2223" s="40" t="s">
        <v>6697</v>
      </c>
      <c r="E2223" s="127">
        <v>4719</v>
      </c>
      <c r="F2223" s="28">
        <v>3779</v>
      </c>
    </row>
    <row r="2224" spans="1:6">
      <c r="A2224" s="37" t="s">
        <v>6698</v>
      </c>
      <c r="B2224" s="38" t="s">
        <v>6699</v>
      </c>
      <c r="C2224" s="39">
        <v>160</v>
      </c>
      <c r="D2224" s="40" t="s">
        <v>6700</v>
      </c>
      <c r="E2224" s="127">
        <v>5789</v>
      </c>
      <c r="F2224" s="28">
        <v>4639</v>
      </c>
    </row>
    <row r="2225" spans="1:45" ht="12.75" customHeight="1">
      <c r="A2225" s="110" t="s">
        <v>6701</v>
      </c>
      <c r="B2225" s="111" t="s">
        <v>6702</v>
      </c>
      <c r="C2225" s="39">
        <v>14</v>
      </c>
      <c r="D2225" s="28" t="s">
        <v>6703</v>
      </c>
      <c r="E2225" s="127">
        <v>419</v>
      </c>
      <c r="F2225" s="28">
        <v>334</v>
      </c>
    </row>
    <row r="2226" spans="1:45" ht="12.75" customHeight="1">
      <c r="A2226" s="110" t="s">
        <v>6704</v>
      </c>
      <c r="B2226" s="111" t="s">
        <v>6705</v>
      </c>
      <c r="C2226" s="39">
        <v>14</v>
      </c>
      <c r="D2226" s="28" t="s">
        <v>6706</v>
      </c>
      <c r="E2226" s="127">
        <v>419</v>
      </c>
      <c r="F2226" s="28">
        <v>334</v>
      </c>
    </row>
    <row r="2227" spans="1:45" ht="12.75" customHeight="1">
      <c r="A2227" s="37"/>
      <c r="B2227" s="38"/>
      <c r="C2227" s="50"/>
      <c r="D2227" s="50"/>
      <c r="E2227" s="137"/>
      <c r="F2227" s="50"/>
    </row>
    <row r="2228" spans="1:45" s="33" customFormat="1">
      <c r="A2228" s="34"/>
      <c r="B2228" s="59" t="s">
        <v>6707</v>
      </c>
      <c r="C2228" s="60"/>
      <c r="D2228" s="60"/>
      <c r="E2228" s="136"/>
      <c r="F2228" s="60"/>
      <c r="G2228" s="132"/>
      <c r="H2228" s="132"/>
      <c r="I2228" s="132"/>
      <c r="J2228" s="132"/>
      <c r="K2228" s="132"/>
      <c r="L2228" s="132"/>
      <c r="M2228" s="132"/>
      <c r="N2228" s="132"/>
      <c r="O2228" s="132"/>
      <c r="P2228" s="132"/>
      <c r="Q2228" s="132"/>
      <c r="R2228" s="132"/>
      <c r="S2228" s="132"/>
      <c r="T2228" s="132"/>
      <c r="U2228" s="132"/>
      <c r="V2228" s="132"/>
      <c r="W2228" s="132"/>
      <c r="X2228" s="132"/>
      <c r="Y2228" s="132"/>
      <c r="Z2228" s="132"/>
      <c r="AA2228" s="132"/>
      <c r="AB2228" s="132"/>
      <c r="AC2228" s="132"/>
      <c r="AD2228" s="132"/>
      <c r="AE2228" s="132"/>
      <c r="AF2228" s="132"/>
      <c r="AG2228" s="132"/>
      <c r="AH2228" s="132"/>
      <c r="AI2228" s="132"/>
      <c r="AJ2228" s="132"/>
      <c r="AK2228" s="132"/>
      <c r="AL2228" s="132"/>
      <c r="AM2228" s="132"/>
      <c r="AN2228" s="132"/>
      <c r="AO2228" s="132"/>
      <c r="AP2228" s="132"/>
      <c r="AQ2228" s="132"/>
      <c r="AR2228" s="132"/>
      <c r="AS2228" s="132"/>
    </row>
    <row r="2229" spans="1:45" ht="12.75" customHeight="1">
      <c r="A2229" s="37" t="s">
        <v>6708</v>
      </c>
      <c r="B2229" s="38" t="s">
        <v>6709</v>
      </c>
      <c r="C2229" s="39">
        <v>390</v>
      </c>
      <c r="D2229" s="28" t="s">
        <v>6710</v>
      </c>
      <c r="E2229" s="127">
        <v>4779</v>
      </c>
      <c r="F2229" s="28">
        <v>4539</v>
      </c>
    </row>
    <row r="2230" spans="1:45" ht="12.75" customHeight="1">
      <c r="A2230" s="37" t="s">
        <v>6711</v>
      </c>
      <c r="B2230" s="38" t="s">
        <v>6712</v>
      </c>
      <c r="C2230" s="39">
        <v>390</v>
      </c>
      <c r="D2230" s="28" t="s">
        <v>6713</v>
      </c>
      <c r="E2230" s="127">
        <v>4779</v>
      </c>
      <c r="F2230" s="28">
        <v>4539</v>
      </c>
    </row>
    <row r="2231" spans="1:45" ht="12.75" customHeight="1">
      <c r="A2231" s="37" t="s">
        <v>6714</v>
      </c>
      <c r="B2231" s="38" t="s">
        <v>6715</v>
      </c>
      <c r="C2231" s="39">
        <v>390</v>
      </c>
      <c r="D2231" s="28" t="s">
        <v>6716</v>
      </c>
      <c r="E2231" s="127">
        <v>6279</v>
      </c>
      <c r="F2231" s="28">
        <v>5969</v>
      </c>
    </row>
    <row r="2232" spans="1:45" ht="12.75" customHeight="1">
      <c r="A2232" s="37" t="s">
        <v>6717</v>
      </c>
      <c r="B2232" s="38" t="s">
        <v>6718</v>
      </c>
      <c r="C2232" s="39">
        <v>390</v>
      </c>
      <c r="D2232" s="28" t="s">
        <v>6719</v>
      </c>
      <c r="E2232" s="127">
        <v>6279</v>
      </c>
      <c r="F2232" s="28">
        <v>5969</v>
      </c>
    </row>
    <row r="2233" spans="1:45" s="51" customFormat="1">
      <c r="A2233" s="37" t="s">
        <v>6720</v>
      </c>
      <c r="B2233" s="38" t="s">
        <v>6721</v>
      </c>
      <c r="C2233" s="39">
        <v>390</v>
      </c>
      <c r="D2233" s="50" t="s">
        <v>6722</v>
      </c>
      <c r="E2233" s="127">
        <v>6279</v>
      </c>
      <c r="F2233" s="28">
        <v>5969</v>
      </c>
      <c r="G2233" s="133"/>
      <c r="H2233" s="133"/>
      <c r="I2233" s="133"/>
      <c r="J2233" s="133"/>
      <c r="K2233" s="133"/>
      <c r="L2233" s="133"/>
      <c r="M2233" s="133"/>
      <c r="N2233" s="133"/>
      <c r="O2233" s="133"/>
      <c r="P2233" s="133"/>
      <c r="Q2233" s="133"/>
      <c r="R2233" s="133"/>
      <c r="S2233" s="133"/>
      <c r="T2233" s="133"/>
      <c r="U2233" s="133"/>
      <c r="V2233" s="133"/>
      <c r="W2233" s="133"/>
      <c r="X2233" s="133"/>
      <c r="Y2233" s="133"/>
      <c r="Z2233" s="133"/>
      <c r="AA2233" s="133"/>
      <c r="AB2233" s="133"/>
      <c r="AC2233" s="133"/>
      <c r="AD2233" s="133"/>
      <c r="AE2233" s="133"/>
      <c r="AF2233" s="133"/>
      <c r="AG2233" s="133"/>
      <c r="AH2233" s="133"/>
      <c r="AI2233" s="133"/>
      <c r="AJ2233" s="133"/>
      <c r="AK2233" s="133"/>
      <c r="AL2233" s="133"/>
      <c r="AM2233" s="133"/>
      <c r="AN2233" s="133"/>
      <c r="AO2233" s="133"/>
      <c r="AP2233" s="133"/>
      <c r="AQ2233" s="133"/>
      <c r="AR2233" s="133"/>
      <c r="AS2233" s="133"/>
    </row>
    <row r="2234" spans="1:45" s="51" customFormat="1">
      <c r="A2234" s="37" t="s">
        <v>6723</v>
      </c>
      <c r="B2234" s="38" t="s">
        <v>6724</v>
      </c>
      <c r="C2234" s="39">
        <v>390</v>
      </c>
      <c r="D2234" s="50" t="s">
        <v>6725</v>
      </c>
      <c r="E2234" s="127">
        <v>6279</v>
      </c>
      <c r="F2234" s="28">
        <v>5969</v>
      </c>
      <c r="G2234" s="133"/>
      <c r="H2234" s="133"/>
      <c r="I2234" s="133"/>
      <c r="J2234" s="133"/>
      <c r="K2234" s="133"/>
      <c r="L2234" s="133"/>
      <c r="M2234" s="133"/>
      <c r="N2234" s="133"/>
      <c r="O2234" s="133"/>
      <c r="P2234" s="133"/>
      <c r="Q2234" s="133"/>
      <c r="R2234" s="133"/>
      <c r="S2234" s="133"/>
      <c r="T2234" s="133"/>
      <c r="U2234" s="133"/>
      <c r="V2234" s="133"/>
      <c r="W2234" s="133"/>
      <c r="X2234" s="133"/>
      <c r="Y2234" s="133"/>
      <c r="Z2234" s="133"/>
      <c r="AA2234" s="133"/>
      <c r="AB2234" s="133"/>
      <c r="AC2234" s="133"/>
      <c r="AD2234" s="133"/>
      <c r="AE2234" s="133"/>
      <c r="AF2234" s="133"/>
      <c r="AG2234" s="133"/>
      <c r="AH2234" s="133"/>
      <c r="AI2234" s="133"/>
      <c r="AJ2234" s="133"/>
      <c r="AK2234" s="133"/>
      <c r="AL2234" s="133"/>
      <c r="AM2234" s="133"/>
      <c r="AN2234" s="133"/>
      <c r="AO2234" s="133"/>
      <c r="AP2234" s="133"/>
      <c r="AQ2234" s="133"/>
      <c r="AR2234" s="133"/>
      <c r="AS2234" s="133"/>
    </row>
    <row r="2235" spans="1:45" s="51" customFormat="1">
      <c r="A2235" s="37" t="s">
        <v>6726</v>
      </c>
      <c r="B2235" s="38" t="s">
        <v>6727</v>
      </c>
      <c r="C2235" s="39">
        <v>390</v>
      </c>
      <c r="D2235" s="50" t="s">
        <v>6728</v>
      </c>
      <c r="E2235" s="127">
        <v>6279</v>
      </c>
      <c r="F2235" s="28">
        <v>5969</v>
      </c>
      <c r="G2235" s="133"/>
      <c r="H2235" s="133"/>
      <c r="I2235" s="133"/>
      <c r="J2235" s="133"/>
      <c r="K2235" s="133"/>
      <c r="L2235" s="133"/>
      <c r="M2235" s="133"/>
      <c r="N2235" s="133"/>
      <c r="O2235" s="133"/>
      <c r="P2235" s="133"/>
      <c r="Q2235" s="133"/>
      <c r="R2235" s="133"/>
      <c r="S2235" s="133"/>
      <c r="T2235" s="133"/>
      <c r="U2235" s="133"/>
      <c r="V2235" s="133"/>
      <c r="W2235" s="133"/>
      <c r="X2235" s="133"/>
      <c r="Y2235" s="133"/>
      <c r="Z2235" s="133"/>
      <c r="AA2235" s="133"/>
      <c r="AB2235" s="133"/>
      <c r="AC2235" s="133"/>
      <c r="AD2235" s="133"/>
      <c r="AE2235" s="133"/>
      <c r="AF2235" s="133"/>
      <c r="AG2235" s="133"/>
      <c r="AH2235" s="133"/>
      <c r="AI2235" s="133"/>
      <c r="AJ2235" s="133"/>
      <c r="AK2235" s="133"/>
      <c r="AL2235" s="133"/>
      <c r="AM2235" s="133"/>
      <c r="AN2235" s="133"/>
      <c r="AO2235" s="133"/>
      <c r="AP2235" s="133"/>
      <c r="AQ2235" s="133"/>
      <c r="AR2235" s="133"/>
      <c r="AS2235" s="133"/>
    </row>
    <row r="2236" spans="1:45" s="51" customFormat="1">
      <c r="A2236" s="37" t="s">
        <v>6729</v>
      </c>
      <c r="B2236" s="38" t="s">
        <v>6730</v>
      </c>
      <c r="C2236" s="39">
        <v>390</v>
      </c>
      <c r="D2236" s="50" t="s">
        <v>6731</v>
      </c>
      <c r="E2236" s="127">
        <v>6279</v>
      </c>
      <c r="F2236" s="28">
        <v>5969</v>
      </c>
      <c r="G2236" s="133"/>
      <c r="H2236" s="133"/>
      <c r="I2236" s="133"/>
      <c r="J2236" s="133"/>
      <c r="K2236" s="133"/>
      <c r="L2236" s="133"/>
      <c r="M2236" s="133"/>
      <c r="N2236" s="133"/>
      <c r="O2236" s="133"/>
      <c r="P2236" s="133"/>
      <c r="Q2236" s="133"/>
      <c r="R2236" s="133"/>
      <c r="S2236" s="133"/>
      <c r="T2236" s="133"/>
      <c r="U2236" s="133"/>
      <c r="V2236" s="133"/>
      <c r="W2236" s="133"/>
      <c r="X2236" s="133"/>
      <c r="Y2236" s="133"/>
      <c r="Z2236" s="133"/>
      <c r="AA2236" s="133"/>
      <c r="AB2236" s="133"/>
      <c r="AC2236" s="133"/>
      <c r="AD2236" s="133"/>
      <c r="AE2236" s="133"/>
      <c r="AF2236" s="133"/>
      <c r="AG2236" s="133"/>
      <c r="AH2236" s="133"/>
      <c r="AI2236" s="133"/>
      <c r="AJ2236" s="133"/>
      <c r="AK2236" s="133"/>
      <c r="AL2236" s="133"/>
      <c r="AM2236" s="133"/>
      <c r="AN2236" s="133"/>
      <c r="AO2236" s="133"/>
      <c r="AP2236" s="133"/>
      <c r="AQ2236" s="133"/>
      <c r="AR2236" s="133"/>
      <c r="AS2236" s="133"/>
    </row>
    <row r="2237" spans="1:45" s="48" customFormat="1">
      <c r="A2237" s="42" t="s">
        <v>6732</v>
      </c>
      <c r="B2237" s="43" t="s">
        <v>6733</v>
      </c>
      <c r="C2237" s="44">
        <v>390</v>
      </c>
      <c r="D2237" s="47" t="s">
        <v>6734</v>
      </c>
      <c r="E2237" s="127">
        <v>6279</v>
      </c>
      <c r="F2237" s="28">
        <v>5969</v>
      </c>
      <c r="G2237" s="133"/>
      <c r="H2237" s="133"/>
      <c r="I2237" s="133"/>
      <c r="J2237" s="133"/>
      <c r="K2237" s="133"/>
      <c r="L2237" s="133"/>
      <c r="M2237" s="133"/>
      <c r="N2237" s="133"/>
      <c r="O2237" s="133"/>
      <c r="P2237" s="133"/>
      <c r="Q2237" s="133"/>
      <c r="R2237" s="133"/>
      <c r="S2237" s="133"/>
      <c r="T2237" s="133"/>
      <c r="U2237" s="133"/>
      <c r="V2237" s="133"/>
      <c r="W2237" s="133"/>
      <c r="X2237" s="133"/>
      <c r="Y2237" s="133"/>
      <c r="Z2237" s="133"/>
      <c r="AA2237" s="133"/>
      <c r="AB2237" s="133"/>
      <c r="AC2237" s="133"/>
      <c r="AD2237" s="133"/>
      <c r="AE2237" s="133"/>
      <c r="AF2237" s="133"/>
      <c r="AG2237" s="133"/>
      <c r="AH2237" s="133"/>
      <c r="AI2237" s="133"/>
      <c r="AJ2237" s="133"/>
      <c r="AK2237" s="133"/>
      <c r="AL2237" s="133"/>
      <c r="AM2237" s="133"/>
      <c r="AN2237" s="133"/>
      <c r="AO2237" s="133"/>
      <c r="AP2237" s="133"/>
      <c r="AQ2237" s="133"/>
      <c r="AR2237" s="133"/>
      <c r="AS2237" s="133"/>
    </row>
    <row r="2238" spans="1:45" s="48" customFormat="1">
      <c r="A2238" s="42" t="s">
        <v>6735</v>
      </c>
      <c r="B2238" s="43" t="s">
        <v>6736</v>
      </c>
      <c r="C2238" s="44">
        <v>390</v>
      </c>
      <c r="D2238" s="47" t="s">
        <v>6737</v>
      </c>
      <c r="E2238" s="127">
        <v>6279</v>
      </c>
      <c r="F2238" s="28">
        <v>5969</v>
      </c>
      <c r="G2238" s="133"/>
      <c r="H2238" s="133"/>
      <c r="I2238" s="133"/>
      <c r="J2238" s="133"/>
      <c r="K2238" s="133"/>
      <c r="L2238" s="133"/>
      <c r="M2238" s="133"/>
      <c r="N2238" s="133"/>
      <c r="O2238" s="133"/>
      <c r="P2238" s="133"/>
      <c r="Q2238" s="133"/>
      <c r="R2238" s="133"/>
      <c r="S2238" s="133"/>
      <c r="T2238" s="133"/>
      <c r="U2238" s="133"/>
      <c r="V2238" s="133"/>
      <c r="W2238" s="133"/>
      <c r="X2238" s="133"/>
      <c r="Y2238" s="133"/>
      <c r="Z2238" s="133"/>
      <c r="AA2238" s="133"/>
      <c r="AB2238" s="133"/>
      <c r="AC2238" s="133"/>
      <c r="AD2238" s="133"/>
      <c r="AE2238" s="133"/>
      <c r="AF2238" s="133"/>
      <c r="AG2238" s="133"/>
      <c r="AH2238" s="133"/>
      <c r="AI2238" s="133"/>
      <c r="AJ2238" s="133"/>
      <c r="AK2238" s="133"/>
      <c r="AL2238" s="133"/>
      <c r="AM2238" s="133"/>
      <c r="AN2238" s="133"/>
      <c r="AO2238" s="133"/>
      <c r="AP2238" s="133"/>
      <c r="AQ2238" s="133"/>
      <c r="AR2238" s="133"/>
      <c r="AS2238" s="133"/>
    </row>
    <row r="2239" spans="1:45" s="48" customFormat="1">
      <c r="A2239" s="42" t="s">
        <v>6738</v>
      </c>
      <c r="B2239" s="43" t="s">
        <v>6739</v>
      </c>
      <c r="C2239" s="44">
        <v>390</v>
      </c>
      <c r="D2239" s="47" t="s">
        <v>6740</v>
      </c>
      <c r="E2239" s="127">
        <v>6279</v>
      </c>
      <c r="F2239" s="28">
        <v>5969</v>
      </c>
      <c r="G2239" s="133"/>
      <c r="H2239" s="133"/>
      <c r="I2239" s="133"/>
      <c r="J2239" s="133"/>
      <c r="K2239" s="133"/>
      <c r="L2239" s="133"/>
      <c r="M2239" s="133"/>
      <c r="N2239" s="133"/>
      <c r="O2239" s="133"/>
      <c r="P2239" s="133"/>
      <c r="Q2239" s="133"/>
      <c r="R2239" s="133"/>
      <c r="S2239" s="133"/>
      <c r="T2239" s="133"/>
      <c r="U2239" s="133"/>
      <c r="V2239" s="133"/>
      <c r="W2239" s="133"/>
      <c r="X2239" s="133"/>
      <c r="Y2239" s="133"/>
      <c r="Z2239" s="133"/>
      <c r="AA2239" s="133"/>
      <c r="AB2239" s="133"/>
      <c r="AC2239" s="133"/>
      <c r="AD2239" s="133"/>
      <c r="AE2239" s="133"/>
      <c r="AF2239" s="133"/>
      <c r="AG2239" s="133"/>
      <c r="AH2239" s="133"/>
      <c r="AI2239" s="133"/>
      <c r="AJ2239" s="133"/>
      <c r="AK2239" s="133"/>
      <c r="AL2239" s="133"/>
      <c r="AM2239" s="133"/>
      <c r="AN2239" s="133"/>
      <c r="AO2239" s="133"/>
      <c r="AP2239" s="133"/>
      <c r="AQ2239" s="133"/>
      <c r="AR2239" s="133"/>
      <c r="AS2239" s="133"/>
    </row>
    <row r="2240" spans="1:45" s="48" customFormat="1">
      <c r="A2240" s="42" t="s">
        <v>6741</v>
      </c>
      <c r="B2240" s="43" t="s">
        <v>6742</v>
      </c>
      <c r="C2240" s="44">
        <v>390</v>
      </c>
      <c r="D2240" s="47" t="s">
        <v>6743</v>
      </c>
      <c r="E2240" s="127">
        <v>6279</v>
      </c>
      <c r="F2240" s="28">
        <v>5969</v>
      </c>
      <c r="G2240" s="133"/>
      <c r="H2240" s="133"/>
      <c r="I2240" s="133"/>
      <c r="J2240" s="133"/>
      <c r="K2240" s="133"/>
      <c r="L2240" s="133"/>
      <c r="M2240" s="133"/>
      <c r="N2240" s="133"/>
      <c r="O2240" s="133"/>
      <c r="P2240" s="133"/>
      <c r="Q2240" s="133"/>
      <c r="R2240" s="133"/>
      <c r="S2240" s="133"/>
      <c r="T2240" s="133"/>
      <c r="U2240" s="133"/>
      <c r="V2240" s="133"/>
      <c r="W2240" s="133"/>
      <c r="X2240" s="133"/>
      <c r="Y2240" s="133"/>
      <c r="Z2240" s="133"/>
      <c r="AA2240" s="133"/>
      <c r="AB2240" s="133"/>
      <c r="AC2240" s="133"/>
      <c r="AD2240" s="133"/>
      <c r="AE2240" s="133"/>
      <c r="AF2240" s="133"/>
      <c r="AG2240" s="133"/>
      <c r="AH2240" s="133"/>
      <c r="AI2240" s="133"/>
      <c r="AJ2240" s="133"/>
      <c r="AK2240" s="133"/>
      <c r="AL2240" s="133"/>
      <c r="AM2240" s="133"/>
      <c r="AN2240" s="133"/>
      <c r="AO2240" s="133"/>
      <c r="AP2240" s="133"/>
      <c r="AQ2240" s="133"/>
      <c r="AR2240" s="133"/>
      <c r="AS2240" s="133"/>
    </row>
    <row r="2241" spans="1:45" s="48" customFormat="1">
      <c r="A2241" s="42" t="s">
        <v>6744</v>
      </c>
      <c r="B2241" s="43" t="s">
        <v>6745</v>
      </c>
      <c r="C2241" s="44">
        <v>390</v>
      </c>
      <c r="D2241" s="47" t="s">
        <v>6746</v>
      </c>
      <c r="E2241" s="127">
        <v>6279</v>
      </c>
      <c r="F2241" s="28">
        <v>5969</v>
      </c>
      <c r="G2241" s="133"/>
      <c r="H2241" s="133"/>
      <c r="I2241" s="133"/>
      <c r="J2241" s="133"/>
      <c r="K2241" s="133"/>
      <c r="L2241" s="133"/>
      <c r="M2241" s="133"/>
      <c r="N2241" s="133"/>
      <c r="O2241" s="133"/>
      <c r="P2241" s="133"/>
      <c r="Q2241" s="133"/>
      <c r="R2241" s="133"/>
      <c r="S2241" s="133"/>
      <c r="T2241" s="133"/>
      <c r="U2241" s="133"/>
      <c r="V2241" s="133"/>
      <c r="W2241" s="133"/>
      <c r="X2241" s="133"/>
      <c r="Y2241" s="133"/>
      <c r="Z2241" s="133"/>
      <c r="AA2241" s="133"/>
      <c r="AB2241" s="133"/>
      <c r="AC2241" s="133"/>
      <c r="AD2241" s="133"/>
      <c r="AE2241" s="133"/>
      <c r="AF2241" s="133"/>
      <c r="AG2241" s="133"/>
      <c r="AH2241" s="133"/>
      <c r="AI2241" s="133"/>
      <c r="AJ2241" s="133"/>
      <c r="AK2241" s="133"/>
      <c r="AL2241" s="133"/>
      <c r="AM2241" s="133"/>
      <c r="AN2241" s="133"/>
      <c r="AO2241" s="133"/>
      <c r="AP2241" s="133"/>
      <c r="AQ2241" s="133"/>
      <c r="AR2241" s="133"/>
      <c r="AS2241" s="133"/>
    </row>
    <row r="2242" spans="1:45" s="48" customFormat="1">
      <c r="A2242" s="42" t="s">
        <v>6747</v>
      </c>
      <c r="B2242" s="43" t="s">
        <v>6748</v>
      </c>
      <c r="C2242" s="44">
        <v>390</v>
      </c>
      <c r="D2242" s="47" t="s">
        <v>6749</v>
      </c>
      <c r="E2242" s="127">
        <v>6279</v>
      </c>
      <c r="F2242" s="28">
        <v>5969</v>
      </c>
      <c r="G2242" s="133"/>
      <c r="H2242" s="133"/>
      <c r="I2242" s="133"/>
      <c r="J2242" s="133"/>
      <c r="K2242" s="133"/>
      <c r="L2242" s="133"/>
      <c r="M2242" s="133"/>
      <c r="N2242" s="133"/>
      <c r="O2242" s="133"/>
      <c r="P2242" s="133"/>
      <c r="Q2242" s="133"/>
      <c r="R2242" s="133"/>
      <c r="S2242" s="133"/>
      <c r="T2242" s="133"/>
      <c r="U2242" s="133"/>
      <c r="V2242" s="133"/>
      <c r="W2242" s="133"/>
      <c r="X2242" s="133"/>
      <c r="Y2242" s="133"/>
      <c r="Z2242" s="133"/>
      <c r="AA2242" s="133"/>
      <c r="AB2242" s="133"/>
      <c r="AC2242" s="133"/>
      <c r="AD2242" s="133"/>
      <c r="AE2242" s="133"/>
      <c r="AF2242" s="133"/>
      <c r="AG2242" s="133"/>
      <c r="AH2242" s="133"/>
      <c r="AI2242" s="133"/>
      <c r="AJ2242" s="133"/>
      <c r="AK2242" s="133"/>
      <c r="AL2242" s="133"/>
      <c r="AM2242" s="133"/>
      <c r="AN2242" s="133"/>
      <c r="AO2242" s="133"/>
      <c r="AP2242" s="133"/>
      <c r="AQ2242" s="133"/>
      <c r="AR2242" s="133"/>
      <c r="AS2242" s="133"/>
    </row>
    <row r="2243" spans="1:45" s="48" customFormat="1">
      <c r="A2243" s="42" t="s">
        <v>6750</v>
      </c>
      <c r="B2243" s="43" t="s">
        <v>6751</v>
      </c>
      <c r="C2243" s="44">
        <v>390</v>
      </c>
      <c r="D2243" s="47" t="s">
        <v>6752</v>
      </c>
      <c r="E2243" s="127">
        <v>6279</v>
      </c>
      <c r="F2243" s="28">
        <v>5969</v>
      </c>
      <c r="G2243" s="133"/>
      <c r="H2243" s="133"/>
      <c r="I2243" s="133"/>
      <c r="J2243" s="133"/>
      <c r="K2243" s="133"/>
      <c r="L2243" s="133"/>
      <c r="M2243" s="133"/>
      <c r="N2243" s="133"/>
      <c r="O2243" s="133"/>
      <c r="P2243" s="133"/>
      <c r="Q2243" s="133"/>
      <c r="R2243" s="133"/>
      <c r="S2243" s="133"/>
      <c r="T2243" s="133"/>
      <c r="U2243" s="133"/>
      <c r="V2243" s="133"/>
      <c r="W2243" s="133"/>
      <c r="X2243" s="133"/>
      <c r="Y2243" s="133"/>
      <c r="Z2243" s="133"/>
      <c r="AA2243" s="133"/>
      <c r="AB2243" s="133"/>
      <c r="AC2243" s="133"/>
      <c r="AD2243" s="133"/>
      <c r="AE2243" s="133"/>
      <c r="AF2243" s="133"/>
      <c r="AG2243" s="133"/>
      <c r="AH2243" s="133"/>
      <c r="AI2243" s="133"/>
      <c r="AJ2243" s="133"/>
      <c r="AK2243" s="133"/>
      <c r="AL2243" s="133"/>
      <c r="AM2243" s="133"/>
      <c r="AN2243" s="133"/>
      <c r="AO2243" s="133"/>
      <c r="AP2243" s="133"/>
      <c r="AQ2243" s="133"/>
      <c r="AR2243" s="133"/>
      <c r="AS2243" s="133"/>
    </row>
    <row r="2244" spans="1:45" s="48" customFormat="1">
      <c r="A2244" s="42" t="s">
        <v>6753</v>
      </c>
      <c r="B2244" s="43" t="s">
        <v>6754</v>
      </c>
      <c r="C2244" s="44">
        <v>390</v>
      </c>
      <c r="D2244" s="47" t="s">
        <v>6755</v>
      </c>
      <c r="E2244" s="127">
        <v>6279</v>
      </c>
      <c r="F2244" s="28">
        <v>5969</v>
      </c>
      <c r="G2244" s="133"/>
      <c r="H2244" s="133"/>
      <c r="I2244" s="133"/>
      <c r="J2244" s="133"/>
      <c r="K2244" s="133"/>
      <c r="L2244" s="133"/>
      <c r="M2244" s="133"/>
      <c r="N2244" s="133"/>
      <c r="O2244" s="133"/>
      <c r="P2244" s="133"/>
      <c r="Q2244" s="133"/>
      <c r="R2244" s="133"/>
      <c r="S2244" s="133"/>
      <c r="T2244" s="133"/>
      <c r="U2244" s="133"/>
      <c r="V2244" s="133"/>
      <c r="W2244" s="133"/>
      <c r="X2244" s="133"/>
      <c r="Y2244" s="133"/>
      <c r="Z2244" s="133"/>
      <c r="AA2244" s="133"/>
      <c r="AB2244" s="133"/>
      <c r="AC2244" s="133"/>
      <c r="AD2244" s="133"/>
      <c r="AE2244" s="133"/>
      <c r="AF2244" s="133"/>
      <c r="AG2244" s="133"/>
      <c r="AH2244" s="133"/>
      <c r="AI2244" s="133"/>
      <c r="AJ2244" s="133"/>
      <c r="AK2244" s="133"/>
      <c r="AL2244" s="133"/>
      <c r="AM2244" s="133"/>
      <c r="AN2244" s="133"/>
      <c r="AO2244" s="133"/>
      <c r="AP2244" s="133"/>
      <c r="AQ2244" s="133"/>
      <c r="AR2244" s="133"/>
      <c r="AS2244" s="133"/>
    </row>
    <row r="2245" spans="1:45" s="48" customFormat="1">
      <c r="A2245" s="42" t="s">
        <v>6756</v>
      </c>
      <c r="B2245" s="43" t="s">
        <v>6757</v>
      </c>
      <c r="C2245" s="44">
        <v>390</v>
      </c>
      <c r="D2245" s="47" t="s">
        <v>6758</v>
      </c>
      <c r="E2245" s="127">
        <v>6279</v>
      </c>
      <c r="F2245" s="28">
        <v>5969</v>
      </c>
      <c r="G2245" s="133"/>
      <c r="H2245" s="133"/>
      <c r="I2245" s="133"/>
      <c r="J2245" s="133"/>
      <c r="K2245" s="133"/>
      <c r="L2245" s="133"/>
      <c r="M2245" s="133"/>
      <c r="N2245" s="133"/>
      <c r="O2245" s="133"/>
      <c r="P2245" s="133"/>
      <c r="Q2245" s="133"/>
      <c r="R2245" s="133"/>
      <c r="S2245" s="133"/>
      <c r="T2245" s="133"/>
      <c r="U2245" s="133"/>
      <c r="V2245" s="133"/>
      <c r="W2245" s="133"/>
      <c r="X2245" s="133"/>
      <c r="Y2245" s="133"/>
      <c r="Z2245" s="133"/>
      <c r="AA2245" s="133"/>
      <c r="AB2245" s="133"/>
      <c r="AC2245" s="133"/>
      <c r="AD2245" s="133"/>
      <c r="AE2245" s="133"/>
      <c r="AF2245" s="133"/>
      <c r="AG2245" s="133"/>
      <c r="AH2245" s="133"/>
      <c r="AI2245" s="133"/>
      <c r="AJ2245" s="133"/>
      <c r="AK2245" s="133"/>
      <c r="AL2245" s="133"/>
      <c r="AM2245" s="133"/>
      <c r="AN2245" s="133"/>
      <c r="AO2245" s="133"/>
      <c r="AP2245" s="133"/>
      <c r="AQ2245" s="133"/>
      <c r="AR2245" s="133"/>
      <c r="AS2245" s="133"/>
    </row>
    <row r="2246" spans="1:45" s="48" customFormat="1">
      <c r="A2246" s="42" t="s">
        <v>6759</v>
      </c>
      <c r="B2246" s="43" t="s">
        <v>6760</v>
      </c>
      <c r="C2246" s="44">
        <v>390</v>
      </c>
      <c r="D2246" s="47" t="s">
        <v>6761</v>
      </c>
      <c r="E2246" s="127">
        <v>6279</v>
      </c>
      <c r="F2246" s="28">
        <v>5969</v>
      </c>
      <c r="G2246" s="133"/>
      <c r="H2246" s="133"/>
      <c r="I2246" s="133"/>
      <c r="J2246" s="133"/>
      <c r="K2246" s="133"/>
      <c r="L2246" s="133"/>
      <c r="M2246" s="133"/>
      <c r="N2246" s="133"/>
      <c r="O2246" s="133"/>
      <c r="P2246" s="133"/>
      <c r="Q2246" s="133"/>
      <c r="R2246" s="133"/>
      <c r="S2246" s="133"/>
      <c r="T2246" s="133"/>
      <c r="U2246" s="133"/>
      <c r="V2246" s="133"/>
      <c r="W2246" s="133"/>
      <c r="X2246" s="133"/>
      <c r="Y2246" s="133"/>
      <c r="Z2246" s="133"/>
      <c r="AA2246" s="133"/>
      <c r="AB2246" s="133"/>
      <c r="AC2246" s="133"/>
      <c r="AD2246" s="133"/>
      <c r="AE2246" s="133"/>
      <c r="AF2246" s="133"/>
      <c r="AG2246" s="133"/>
      <c r="AH2246" s="133"/>
      <c r="AI2246" s="133"/>
      <c r="AJ2246" s="133"/>
      <c r="AK2246" s="133"/>
      <c r="AL2246" s="133"/>
      <c r="AM2246" s="133"/>
      <c r="AN2246" s="133"/>
      <c r="AO2246" s="133"/>
      <c r="AP2246" s="133"/>
      <c r="AQ2246" s="133"/>
      <c r="AR2246" s="133"/>
      <c r="AS2246" s="133"/>
    </row>
    <row r="2247" spans="1:45" s="48" customFormat="1">
      <c r="A2247" s="42" t="s">
        <v>6762</v>
      </c>
      <c r="B2247" s="43" t="s">
        <v>6763</v>
      </c>
      <c r="C2247" s="44">
        <v>390</v>
      </c>
      <c r="D2247" s="47" t="s">
        <v>6764</v>
      </c>
      <c r="E2247" s="127">
        <v>6279</v>
      </c>
      <c r="F2247" s="28">
        <v>5969</v>
      </c>
      <c r="G2247" s="133"/>
      <c r="H2247" s="133"/>
      <c r="I2247" s="133"/>
      <c r="J2247" s="133"/>
      <c r="K2247" s="133"/>
      <c r="L2247" s="133"/>
      <c r="M2247" s="133"/>
      <c r="N2247" s="133"/>
      <c r="O2247" s="133"/>
      <c r="P2247" s="133"/>
      <c r="Q2247" s="133"/>
      <c r="R2247" s="133"/>
      <c r="S2247" s="133"/>
      <c r="T2247" s="133"/>
      <c r="U2247" s="133"/>
      <c r="V2247" s="133"/>
      <c r="W2247" s="133"/>
      <c r="X2247" s="133"/>
      <c r="Y2247" s="133"/>
      <c r="Z2247" s="133"/>
      <c r="AA2247" s="133"/>
      <c r="AB2247" s="133"/>
      <c r="AC2247" s="133"/>
      <c r="AD2247" s="133"/>
      <c r="AE2247" s="133"/>
      <c r="AF2247" s="133"/>
      <c r="AG2247" s="133"/>
      <c r="AH2247" s="133"/>
      <c r="AI2247" s="133"/>
      <c r="AJ2247" s="133"/>
      <c r="AK2247" s="133"/>
      <c r="AL2247" s="133"/>
      <c r="AM2247" s="133"/>
      <c r="AN2247" s="133"/>
      <c r="AO2247" s="133"/>
      <c r="AP2247" s="133"/>
      <c r="AQ2247" s="133"/>
      <c r="AR2247" s="133"/>
      <c r="AS2247" s="133"/>
    </row>
    <row r="2248" spans="1:45" s="48" customFormat="1">
      <c r="A2248" s="42" t="s">
        <v>6765</v>
      </c>
      <c r="B2248" s="43" t="s">
        <v>6766</v>
      </c>
      <c r="C2248" s="44">
        <v>390</v>
      </c>
      <c r="D2248" s="47" t="s">
        <v>6767</v>
      </c>
      <c r="E2248" s="127">
        <v>6279</v>
      </c>
      <c r="F2248" s="28">
        <v>5969</v>
      </c>
      <c r="G2248" s="133"/>
      <c r="H2248" s="133"/>
      <c r="I2248" s="133"/>
      <c r="J2248" s="133"/>
      <c r="K2248" s="133"/>
      <c r="L2248" s="133"/>
      <c r="M2248" s="133"/>
      <c r="N2248" s="133"/>
      <c r="O2248" s="133"/>
      <c r="P2248" s="133"/>
      <c r="Q2248" s="133"/>
      <c r="R2248" s="133"/>
      <c r="S2248" s="133"/>
      <c r="T2248" s="133"/>
      <c r="U2248" s="133"/>
      <c r="V2248" s="133"/>
      <c r="W2248" s="133"/>
      <c r="X2248" s="133"/>
      <c r="Y2248" s="133"/>
      <c r="Z2248" s="133"/>
      <c r="AA2248" s="133"/>
      <c r="AB2248" s="133"/>
      <c r="AC2248" s="133"/>
      <c r="AD2248" s="133"/>
      <c r="AE2248" s="133"/>
      <c r="AF2248" s="133"/>
      <c r="AG2248" s="133"/>
      <c r="AH2248" s="133"/>
      <c r="AI2248" s="133"/>
      <c r="AJ2248" s="133"/>
      <c r="AK2248" s="133"/>
      <c r="AL2248" s="133"/>
      <c r="AM2248" s="133"/>
      <c r="AN2248" s="133"/>
      <c r="AO2248" s="133"/>
      <c r="AP2248" s="133"/>
      <c r="AQ2248" s="133"/>
      <c r="AR2248" s="133"/>
      <c r="AS2248" s="133"/>
    </row>
    <row r="2249" spans="1:45" s="48" customFormat="1">
      <c r="A2249" s="42" t="s">
        <v>6768</v>
      </c>
      <c r="B2249" s="43" t="s">
        <v>6769</v>
      </c>
      <c r="C2249" s="44">
        <v>390</v>
      </c>
      <c r="D2249" s="47" t="s">
        <v>6770</v>
      </c>
      <c r="E2249" s="127">
        <v>6279</v>
      </c>
      <c r="F2249" s="28">
        <v>5969</v>
      </c>
      <c r="G2249" s="133"/>
      <c r="H2249" s="133"/>
      <c r="I2249" s="133"/>
      <c r="J2249" s="133"/>
      <c r="K2249" s="133"/>
      <c r="L2249" s="133"/>
      <c r="M2249" s="133"/>
      <c r="N2249" s="133"/>
      <c r="O2249" s="133"/>
      <c r="P2249" s="133"/>
      <c r="Q2249" s="133"/>
      <c r="R2249" s="133"/>
      <c r="S2249" s="133"/>
      <c r="T2249" s="133"/>
      <c r="U2249" s="133"/>
      <c r="V2249" s="133"/>
      <c r="W2249" s="133"/>
      <c r="X2249" s="133"/>
      <c r="Y2249" s="133"/>
      <c r="Z2249" s="133"/>
      <c r="AA2249" s="133"/>
      <c r="AB2249" s="133"/>
      <c r="AC2249" s="133"/>
      <c r="AD2249" s="133"/>
      <c r="AE2249" s="133"/>
      <c r="AF2249" s="133"/>
      <c r="AG2249" s="133"/>
      <c r="AH2249" s="133"/>
      <c r="AI2249" s="133"/>
      <c r="AJ2249" s="133"/>
      <c r="AK2249" s="133"/>
      <c r="AL2249" s="133"/>
      <c r="AM2249" s="133"/>
      <c r="AN2249" s="133"/>
      <c r="AO2249" s="133"/>
      <c r="AP2249" s="133"/>
      <c r="AQ2249" s="133"/>
      <c r="AR2249" s="133"/>
      <c r="AS2249" s="133"/>
    </row>
    <row r="2250" spans="1:45" s="48" customFormat="1">
      <c r="A2250" s="42" t="s">
        <v>6771</v>
      </c>
      <c r="B2250" s="43" t="s">
        <v>6772</v>
      </c>
      <c r="C2250" s="44">
        <v>390</v>
      </c>
      <c r="D2250" s="47" t="s">
        <v>6773</v>
      </c>
      <c r="E2250" s="127">
        <v>6279</v>
      </c>
      <c r="F2250" s="28">
        <v>5969</v>
      </c>
      <c r="G2250" s="133"/>
      <c r="H2250" s="133"/>
      <c r="I2250" s="133"/>
      <c r="J2250" s="133"/>
      <c r="K2250" s="133"/>
      <c r="L2250" s="133"/>
      <c r="M2250" s="133"/>
      <c r="N2250" s="133"/>
      <c r="O2250" s="133"/>
      <c r="P2250" s="133"/>
      <c r="Q2250" s="133"/>
      <c r="R2250" s="133"/>
      <c r="S2250" s="133"/>
      <c r="T2250" s="133"/>
      <c r="U2250" s="133"/>
      <c r="V2250" s="133"/>
      <c r="W2250" s="133"/>
      <c r="X2250" s="133"/>
      <c r="Y2250" s="133"/>
      <c r="Z2250" s="133"/>
      <c r="AA2250" s="133"/>
      <c r="AB2250" s="133"/>
      <c r="AC2250" s="133"/>
      <c r="AD2250" s="133"/>
      <c r="AE2250" s="133"/>
      <c r="AF2250" s="133"/>
      <c r="AG2250" s="133"/>
      <c r="AH2250" s="133"/>
      <c r="AI2250" s="133"/>
      <c r="AJ2250" s="133"/>
      <c r="AK2250" s="133"/>
      <c r="AL2250" s="133"/>
      <c r="AM2250" s="133"/>
      <c r="AN2250" s="133"/>
      <c r="AO2250" s="133"/>
      <c r="AP2250" s="133"/>
      <c r="AQ2250" s="133"/>
      <c r="AR2250" s="133"/>
      <c r="AS2250" s="133"/>
    </row>
    <row r="2251" spans="1:45" s="48" customFormat="1">
      <c r="A2251" s="42" t="s">
        <v>6774</v>
      </c>
      <c r="B2251" s="43" t="s">
        <v>6775</v>
      </c>
      <c r="C2251" s="44">
        <v>390</v>
      </c>
      <c r="D2251" s="47" t="s">
        <v>6776</v>
      </c>
      <c r="E2251" s="127">
        <v>6279</v>
      </c>
      <c r="F2251" s="28">
        <v>5969</v>
      </c>
      <c r="G2251" s="133"/>
      <c r="H2251" s="133"/>
      <c r="I2251" s="133"/>
      <c r="J2251" s="133"/>
      <c r="K2251" s="133"/>
      <c r="L2251" s="133"/>
      <c r="M2251" s="133"/>
      <c r="N2251" s="133"/>
      <c r="O2251" s="133"/>
      <c r="P2251" s="133"/>
      <c r="Q2251" s="133"/>
      <c r="R2251" s="133"/>
      <c r="S2251" s="133"/>
      <c r="T2251" s="133"/>
      <c r="U2251" s="133"/>
      <c r="V2251" s="133"/>
      <c r="W2251" s="133"/>
      <c r="X2251" s="133"/>
      <c r="Y2251" s="133"/>
      <c r="Z2251" s="133"/>
      <c r="AA2251" s="133"/>
      <c r="AB2251" s="133"/>
      <c r="AC2251" s="133"/>
      <c r="AD2251" s="133"/>
      <c r="AE2251" s="133"/>
      <c r="AF2251" s="133"/>
      <c r="AG2251" s="133"/>
      <c r="AH2251" s="133"/>
      <c r="AI2251" s="133"/>
      <c r="AJ2251" s="133"/>
      <c r="AK2251" s="133"/>
      <c r="AL2251" s="133"/>
      <c r="AM2251" s="133"/>
      <c r="AN2251" s="133"/>
      <c r="AO2251" s="133"/>
      <c r="AP2251" s="133"/>
      <c r="AQ2251" s="133"/>
      <c r="AR2251" s="133"/>
      <c r="AS2251" s="133"/>
    </row>
    <row r="2252" spans="1:45" s="48" customFormat="1">
      <c r="A2252" s="42" t="s">
        <v>6777</v>
      </c>
      <c r="B2252" s="43" t="s">
        <v>6778</v>
      </c>
      <c r="C2252" s="44">
        <v>390</v>
      </c>
      <c r="D2252" s="47" t="s">
        <v>6779</v>
      </c>
      <c r="E2252" s="127">
        <v>6279</v>
      </c>
      <c r="F2252" s="28">
        <v>5969</v>
      </c>
      <c r="G2252" s="133"/>
      <c r="H2252" s="133"/>
      <c r="I2252" s="133"/>
      <c r="J2252" s="133"/>
      <c r="K2252" s="133"/>
      <c r="L2252" s="133"/>
      <c r="M2252" s="133"/>
      <c r="N2252" s="133"/>
      <c r="O2252" s="133"/>
      <c r="P2252" s="133"/>
      <c r="Q2252" s="133"/>
      <c r="R2252" s="133"/>
      <c r="S2252" s="133"/>
      <c r="T2252" s="133"/>
      <c r="U2252" s="133"/>
      <c r="V2252" s="133"/>
      <c r="W2252" s="133"/>
      <c r="X2252" s="133"/>
      <c r="Y2252" s="133"/>
      <c r="Z2252" s="133"/>
      <c r="AA2252" s="133"/>
      <c r="AB2252" s="133"/>
      <c r="AC2252" s="133"/>
      <c r="AD2252" s="133"/>
      <c r="AE2252" s="133"/>
      <c r="AF2252" s="133"/>
      <c r="AG2252" s="133"/>
      <c r="AH2252" s="133"/>
      <c r="AI2252" s="133"/>
      <c r="AJ2252" s="133"/>
      <c r="AK2252" s="133"/>
      <c r="AL2252" s="133"/>
      <c r="AM2252" s="133"/>
      <c r="AN2252" s="133"/>
      <c r="AO2252" s="133"/>
      <c r="AP2252" s="133"/>
      <c r="AQ2252" s="133"/>
      <c r="AR2252" s="133"/>
      <c r="AS2252" s="133"/>
    </row>
    <row r="2253" spans="1:45" s="48" customFormat="1">
      <c r="A2253" s="42" t="s">
        <v>6780</v>
      </c>
      <c r="B2253" s="43" t="s">
        <v>6781</v>
      </c>
      <c r="C2253" s="44">
        <v>390</v>
      </c>
      <c r="D2253" s="47" t="s">
        <v>6782</v>
      </c>
      <c r="E2253" s="127">
        <v>6279</v>
      </c>
      <c r="F2253" s="28">
        <v>5969</v>
      </c>
      <c r="G2253" s="133"/>
      <c r="H2253" s="133"/>
      <c r="I2253" s="133"/>
      <c r="J2253" s="133"/>
      <c r="K2253" s="133"/>
      <c r="L2253" s="133"/>
      <c r="M2253" s="133"/>
      <c r="N2253" s="133"/>
      <c r="O2253" s="133"/>
      <c r="P2253" s="133"/>
      <c r="Q2253" s="133"/>
      <c r="R2253" s="133"/>
      <c r="S2253" s="133"/>
      <c r="T2253" s="133"/>
      <c r="U2253" s="133"/>
      <c r="V2253" s="133"/>
      <c r="W2253" s="133"/>
      <c r="X2253" s="133"/>
      <c r="Y2253" s="133"/>
      <c r="Z2253" s="133"/>
      <c r="AA2253" s="133"/>
      <c r="AB2253" s="133"/>
      <c r="AC2253" s="133"/>
      <c r="AD2253" s="133"/>
      <c r="AE2253" s="133"/>
      <c r="AF2253" s="133"/>
      <c r="AG2253" s="133"/>
      <c r="AH2253" s="133"/>
      <c r="AI2253" s="133"/>
      <c r="AJ2253" s="133"/>
      <c r="AK2253" s="133"/>
      <c r="AL2253" s="133"/>
      <c r="AM2253" s="133"/>
      <c r="AN2253" s="133"/>
      <c r="AO2253" s="133"/>
      <c r="AP2253" s="133"/>
      <c r="AQ2253" s="133"/>
      <c r="AR2253" s="133"/>
      <c r="AS2253" s="133"/>
    </row>
    <row r="2254" spans="1:45" s="48" customFormat="1">
      <c r="A2254" s="42" t="s">
        <v>6783</v>
      </c>
      <c r="B2254" s="43" t="s">
        <v>6784</v>
      </c>
      <c r="C2254" s="44">
        <v>390</v>
      </c>
      <c r="D2254" s="47" t="s">
        <v>6785</v>
      </c>
      <c r="E2254" s="127">
        <v>6279</v>
      </c>
      <c r="F2254" s="28">
        <v>5969</v>
      </c>
      <c r="G2254" s="133"/>
      <c r="H2254" s="133"/>
      <c r="I2254" s="133"/>
      <c r="J2254" s="133"/>
      <c r="K2254" s="133"/>
      <c r="L2254" s="133"/>
      <c r="M2254" s="133"/>
      <c r="N2254" s="133"/>
      <c r="O2254" s="133"/>
      <c r="P2254" s="133"/>
      <c r="Q2254" s="133"/>
      <c r="R2254" s="133"/>
      <c r="S2254" s="133"/>
      <c r="T2254" s="133"/>
      <c r="U2254" s="133"/>
      <c r="V2254" s="133"/>
      <c r="W2254" s="133"/>
      <c r="X2254" s="133"/>
      <c r="Y2254" s="133"/>
      <c r="Z2254" s="133"/>
      <c r="AA2254" s="133"/>
      <c r="AB2254" s="133"/>
      <c r="AC2254" s="133"/>
      <c r="AD2254" s="133"/>
      <c r="AE2254" s="133"/>
      <c r="AF2254" s="133"/>
      <c r="AG2254" s="133"/>
      <c r="AH2254" s="133"/>
      <c r="AI2254" s="133"/>
      <c r="AJ2254" s="133"/>
      <c r="AK2254" s="133"/>
      <c r="AL2254" s="133"/>
      <c r="AM2254" s="133"/>
      <c r="AN2254" s="133"/>
      <c r="AO2254" s="133"/>
      <c r="AP2254" s="133"/>
      <c r="AQ2254" s="133"/>
      <c r="AR2254" s="133"/>
      <c r="AS2254" s="133"/>
    </row>
    <row r="2255" spans="1:45" s="48" customFormat="1">
      <c r="A2255" s="42" t="s">
        <v>6786</v>
      </c>
      <c r="B2255" s="43" t="s">
        <v>6787</v>
      </c>
      <c r="C2255" s="44">
        <v>390</v>
      </c>
      <c r="D2255" s="47" t="s">
        <v>6788</v>
      </c>
      <c r="E2255" s="127">
        <v>6279</v>
      </c>
      <c r="F2255" s="28">
        <v>5969</v>
      </c>
      <c r="G2255" s="133"/>
      <c r="H2255" s="133"/>
      <c r="I2255" s="133"/>
      <c r="J2255" s="133"/>
      <c r="K2255" s="133"/>
      <c r="L2255" s="133"/>
      <c r="M2255" s="133"/>
      <c r="N2255" s="133"/>
      <c r="O2255" s="133"/>
      <c r="P2255" s="133"/>
      <c r="Q2255" s="133"/>
      <c r="R2255" s="133"/>
      <c r="S2255" s="133"/>
      <c r="T2255" s="133"/>
      <c r="U2255" s="133"/>
      <c r="V2255" s="133"/>
      <c r="W2255" s="133"/>
      <c r="X2255" s="133"/>
      <c r="Y2255" s="133"/>
      <c r="Z2255" s="133"/>
      <c r="AA2255" s="133"/>
      <c r="AB2255" s="133"/>
      <c r="AC2255" s="133"/>
      <c r="AD2255" s="133"/>
      <c r="AE2255" s="133"/>
      <c r="AF2255" s="133"/>
      <c r="AG2255" s="133"/>
      <c r="AH2255" s="133"/>
      <c r="AI2255" s="133"/>
      <c r="AJ2255" s="133"/>
      <c r="AK2255" s="133"/>
      <c r="AL2255" s="133"/>
      <c r="AM2255" s="133"/>
      <c r="AN2255" s="133"/>
      <c r="AO2255" s="133"/>
      <c r="AP2255" s="133"/>
      <c r="AQ2255" s="133"/>
      <c r="AR2255" s="133"/>
      <c r="AS2255" s="133"/>
    </row>
    <row r="2256" spans="1:45" s="48" customFormat="1">
      <c r="A2256" s="42" t="s">
        <v>6789</v>
      </c>
      <c r="B2256" s="43" t="s">
        <v>6790</v>
      </c>
      <c r="C2256" s="44">
        <v>390</v>
      </c>
      <c r="D2256" s="47" t="s">
        <v>6791</v>
      </c>
      <c r="E2256" s="127">
        <v>6279</v>
      </c>
      <c r="F2256" s="28">
        <v>5969</v>
      </c>
      <c r="G2256" s="133"/>
      <c r="H2256" s="133"/>
      <c r="I2256" s="133"/>
      <c r="J2256" s="133"/>
      <c r="K2256" s="133"/>
      <c r="L2256" s="133"/>
      <c r="M2256" s="133"/>
      <c r="N2256" s="133"/>
      <c r="O2256" s="133"/>
      <c r="P2256" s="133"/>
      <c r="Q2256" s="133"/>
      <c r="R2256" s="133"/>
      <c r="S2256" s="133"/>
      <c r="T2256" s="133"/>
      <c r="U2256" s="133"/>
      <c r="V2256" s="133"/>
      <c r="W2256" s="133"/>
      <c r="X2256" s="133"/>
      <c r="Y2256" s="133"/>
      <c r="Z2256" s="133"/>
      <c r="AA2256" s="133"/>
      <c r="AB2256" s="133"/>
      <c r="AC2256" s="133"/>
      <c r="AD2256" s="133"/>
      <c r="AE2256" s="133"/>
      <c r="AF2256" s="133"/>
      <c r="AG2256" s="133"/>
      <c r="AH2256" s="133"/>
      <c r="AI2256" s="133"/>
      <c r="AJ2256" s="133"/>
      <c r="AK2256" s="133"/>
      <c r="AL2256" s="133"/>
      <c r="AM2256" s="133"/>
      <c r="AN2256" s="133"/>
      <c r="AO2256" s="133"/>
      <c r="AP2256" s="133"/>
      <c r="AQ2256" s="133"/>
      <c r="AR2256" s="133"/>
      <c r="AS2256" s="133"/>
    </row>
    <row r="2257" spans="1:45" s="48" customFormat="1">
      <c r="A2257" s="42" t="s">
        <v>6792</v>
      </c>
      <c r="B2257" s="43" t="s">
        <v>6793</v>
      </c>
      <c r="C2257" s="44">
        <v>390</v>
      </c>
      <c r="D2257" s="47" t="s">
        <v>6794</v>
      </c>
      <c r="E2257" s="127">
        <v>6279</v>
      </c>
      <c r="F2257" s="28">
        <v>5969</v>
      </c>
      <c r="G2257" s="133"/>
      <c r="H2257" s="133"/>
      <c r="I2257" s="133"/>
      <c r="J2257" s="133"/>
      <c r="K2257" s="133"/>
      <c r="L2257" s="133"/>
      <c r="M2257" s="133"/>
      <c r="N2257" s="133"/>
      <c r="O2257" s="133"/>
      <c r="P2257" s="133"/>
      <c r="Q2257" s="133"/>
      <c r="R2257" s="133"/>
      <c r="S2257" s="133"/>
      <c r="T2257" s="133"/>
      <c r="U2257" s="133"/>
      <c r="V2257" s="133"/>
      <c r="W2257" s="133"/>
      <c r="X2257" s="133"/>
      <c r="Y2257" s="133"/>
      <c r="Z2257" s="133"/>
      <c r="AA2257" s="133"/>
      <c r="AB2257" s="133"/>
      <c r="AC2257" s="133"/>
      <c r="AD2257" s="133"/>
      <c r="AE2257" s="133"/>
      <c r="AF2257" s="133"/>
      <c r="AG2257" s="133"/>
      <c r="AH2257" s="133"/>
      <c r="AI2257" s="133"/>
      <c r="AJ2257" s="133"/>
      <c r="AK2257" s="133"/>
      <c r="AL2257" s="133"/>
      <c r="AM2257" s="133"/>
      <c r="AN2257" s="133"/>
      <c r="AO2257" s="133"/>
      <c r="AP2257" s="133"/>
      <c r="AQ2257" s="133"/>
      <c r="AR2257" s="133"/>
      <c r="AS2257" s="133"/>
    </row>
    <row r="2258" spans="1:45" s="48" customFormat="1">
      <c r="A2258" s="42" t="s">
        <v>6795</v>
      </c>
      <c r="B2258" s="43" t="s">
        <v>6796</v>
      </c>
      <c r="C2258" s="44">
        <v>390</v>
      </c>
      <c r="D2258" s="47" t="s">
        <v>6797</v>
      </c>
      <c r="E2258" s="127">
        <v>6279</v>
      </c>
      <c r="F2258" s="28">
        <v>5969</v>
      </c>
      <c r="G2258" s="133"/>
      <c r="H2258" s="133"/>
      <c r="I2258" s="133"/>
      <c r="J2258" s="133"/>
      <c r="K2258" s="133"/>
      <c r="L2258" s="133"/>
      <c r="M2258" s="133"/>
      <c r="N2258" s="133"/>
      <c r="O2258" s="133"/>
      <c r="P2258" s="133"/>
      <c r="Q2258" s="133"/>
      <c r="R2258" s="133"/>
      <c r="S2258" s="133"/>
      <c r="T2258" s="133"/>
      <c r="U2258" s="133"/>
      <c r="V2258" s="133"/>
      <c r="W2258" s="133"/>
      <c r="X2258" s="133"/>
      <c r="Y2258" s="133"/>
      <c r="Z2258" s="133"/>
      <c r="AA2258" s="133"/>
      <c r="AB2258" s="133"/>
      <c r="AC2258" s="133"/>
      <c r="AD2258" s="133"/>
      <c r="AE2258" s="133"/>
      <c r="AF2258" s="133"/>
      <c r="AG2258" s="133"/>
      <c r="AH2258" s="133"/>
      <c r="AI2258" s="133"/>
      <c r="AJ2258" s="133"/>
      <c r="AK2258" s="133"/>
      <c r="AL2258" s="133"/>
      <c r="AM2258" s="133"/>
      <c r="AN2258" s="133"/>
      <c r="AO2258" s="133"/>
      <c r="AP2258" s="133"/>
      <c r="AQ2258" s="133"/>
      <c r="AR2258" s="133"/>
      <c r="AS2258" s="133"/>
    </row>
    <row r="2259" spans="1:45" s="48" customFormat="1">
      <c r="A2259" s="42" t="s">
        <v>6798</v>
      </c>
      <c r="B2259" s="43" t="s">
        <v>6799</v>
      </c>
      <c r="C2259" s="44">
        <v>390</v>
      </c>
      <c r="D2259" s="47" t="s">
        <v>6800</v>
      </c>
      <c r="E2259" s="127">
        <v>6279</v>
      </c>
      <c r="F2259" s="28">
        <v>5969</v>
      </c>
      <c r="G2259" s="133"/>
      <c r="H2259" s="133"/>
      <c r="I2259" s="133"/>
      <c r="J2259" s="133"/>
      <c r="K2259" s="133"/>
      <c r="L2259" s="133"/>
      <c r="M2259" s="133"/>
      <c r="N2259" s="133"/>
      <c r="O2259" s="133"/>
      <c r="P2259" s="133"/>
      <c r="Q2259" s="133"/>
      <c r="R2259" s="133"/>
      <c r="S2259" s="133"/>
      <c r="T2259" s="133"/>
      <c r="U2259" s="133"/>
      <c r="V2259" s="133"/>
      <c r="W2259" s="133"/>
      <c r="X2259" s="133"/>
      <c r="Y2259" s="133"/>
      <c r="Z2259" s="133"/>
      <c r="AA2259" s="133"/>
      <c r="AB2259" s="133"/>
      <c r="AC2259" s="133"/>
      <c r="AD2259" s="133"/>
      <c r="AE2259" s="133"/>
      <c r="AF2259" s="133"/>
      <c r="AG2259" s="133"/>
      <c r="AH2259" s="133"/>
      <c r="AI2259" s="133"/>
      <c r="AJ2259" s="133"/>
      <c r="AK2259" s="133"/>
      <c r="AL2259" s="133"/>
      <c r="AM2259" s="133"/>
      <c r="AN2259" s="133"/>
      <c r="AO2259" s="133"/>
      <c r="AP2259" s="133"/>
      <c r="AQ2259" s="133"/>
      <c r="AR2259" s="133"/>
      <c r="AS2259" s="133"/>
    </row>
    <row r="2260" spans="1:45" s="48" customFormat="1">
      <c r="A2260" s="42" t="s">
        <v>6801</v>
      </c>
      <c r="B2260" s="43" t="s">
        <v>6802</v>
      </c>
      <c r="C2260" s="44">
        <v>390</v>
      </c>
      <c r="D2260" s="47" t="s">
        <v>6803</v>
      </c>
      <c r="E2260" s="127">
        <v>6279</v>
      </c>
      <c r="F2260" s="28">
        <v>5969</v>
      </c>
      <c r="G2260" s="133"/>
      <c r="H2260" s="133"/>
      <c r="I2260" s="133"/>
      <c r="J2260" s="133"/>
      <c r="K2260" s="133"/>
      <c r="L2260" s="133"/>
      <c r="M2260" s="133"/>
      <c r="N2260" s="133"/>
      <c r="O2260" s="133"/>
      <c r="P2260" s="133"/>
      <c r="Q2260" s="133"/>
      <c r="R2260" s="133"/>
      <c r="S2260" s="133"/>
      <c r="T2260" s="133"/>
      <c r="U2260" s="133"/>
      <c r="V2260" s="133"/>
      <c r="W2260" s="133"/>
      <c r="X2260" s="133"/>
      <c r="Y2260" s="133"/>
      <c r="Z2260" s="133"/>
      <c r="AA2260" s="133"/>
      <c r="AB2260" s="133"/>
      <c r="AC2260" s="133"/>
      <c r="AD2260" s="133"/>
      <c r="AE2260" s="133"/>
      <c r="AF2260" s="133"/>
      <c r="AG2260" s="133"/>
      <c r="AH2260" s="133"/>
      <c r="AI2260" s="133"/>
      <c r="AJ2260" s="133"/>
      <c r="AK2260" s="133"/>
      <c r="AL2260" s="133"/>
      <c r="AM2260" s="133"/>
      <c r="AN2260" s="133"/>
      <c r="AO2260" s="133"/>
      <c r="AP2260" s="133"/>
      <c r="AQ2260" s="133"/>
      <c r="AR2260" s="133"/>
      <c r="AS2260" s="133"/>
    </row>
    <row r="2261" spans="1:45" s="48" customFormat="1">
      <c r="A2261" s="42" t="s">
        <v>6804</v>
      </c>
      <c r="B2261" s="43" t="s">
        <v>6805</v>
      </c>
      <c r="C2261" s="44">
        <v>390</v>
      </c>
      <c r="D2261" s="47" t="s">
        <v>6806</v>
      </c>
      <c r="E2261" s="127">
        <v>6279</v>
      </c>
      <c r="F2261" s="28">
        <v>5969</v>
      </c>
      <c r="G2261" s="133"/>
      <c r="H2261" s="133"/>
      <c r="I2261" s="133"/>
      <c r="J2261" s="133"/>
      <c r="K2261" s="133"/>
      <c r="L2261" s="133"/>
      <c r="M2261" s="133"/>
      <c r="N2261" s="133"/>
      <c r="O2261" s="133"/>
      <c r="P2261" s="133"/>
      <c r="Q2261" s="133"/>
      <c r="R2261" s="133"/>
      <c r="S2261" s="133"/>
      <c r="T2261" s="133"/>
      <c r="U2261" s="133"/>
      <c r="V2261" s="133"/>
      <c r="W2261" s="133"/>
      <c r="X2261" s="133"/>
      <c r="Y2261" s="133"/>
      <c r="Z2261" s="133"/>
      <c r="AA2261" s="133"/>
      <c r="AB2261" s="133"/>
      <c r="AC2261" s="133"/>
      <c r="AD2261" s="133"/>
      <c r="AE2261" s="133"/>
      <c r="AF2261" s="133"/>
      <c r="AG2261" s="133"/>
      <c r="AH2261" s="133"/>
      <c r="AI2261" s="133"/>
      <c r="AJ2261" s="133"/>
      <c r="AK2261" s="133"/>
      <c r="AL2261" s="133"/>
      <c r="AM2261" s="133"/>
      <c r="AN2261" s="133"/>
      <c r="AO2261" s="133"/>
      <c r="AP2261" s="133"/>
      <c r="AQ2261" s="133"/>
      <c r="AR2261" s="133"/>
      <c r="AS2261" s="133"/>
    </row>
    <row r="2262" spans="1:45" s="48" customFormat="1">
      <c r="A2262" s="42" t="s">
        <v>6807</v>
      </c>
      <c r="B2262" s="43" t="s">
        <v>6808</v>
      </c>
      <c r="C2262" s="44">
        <v>390</v>
      </c>
      <c r="D2262" s="47" t="s">
        <v>6809</v>
      </c>
      <c r="E2262" s="127">
        <v>6279</v>
      </c>
      <c r="F2262" s="28">
        <v>5969</v>
      </c>
      <c r="G2262" s="133"/>
      <c r="H2262" s="133"/>
      <c r="I2262" s="133"/>
      <c r="J2262" s="133"/>
      <c r="K2262" s="133"/>
      <c r="L2262" s="133"/>
      <c r="M2262" s="133"/>
      <c r="N2262" s="133"/>
      <c r="O2262" s="133"/>
      <c r="P2262" s="133"/>
      <c r="Q2262" s="133"/>
      <c r="R2262" s="133"/>
      <c r="S2262" s="133"/>
      <c r="T2262" s="133"/>
      <c r="U2262" s="133"/>
      <c r="V2262" s="133"/>
      <c r="W2262" s="133"/>
      <c r="X2262" s="133"/>
      <c r="Y2262" s="133"/>
      <c r="Z2262" s="133"/>
      <c r="AA2262" s="133"/>
      <c r="AB2262" s="133"/>
      <c r="AC2262" s="133"/>
      <c r="AD2262" s="133"/>
      <c r="AE2262" s="133"/>
      <c r="AF2262" s="133"/>
      <c r="AG2262" s="133"/>
      <c r="AH2262" s="133"/>
      <c r="AI2262" s="133"/>
      <c r="AJ2262" s="133"/>
      <c r="AK2262" s="133"/>
      <c r="AL2262" s="133"/>
      <c r="AM2262" s="133"/>
      <c r="AN2262" s="133"/>
      <c r="AO2262" s="133"/>
      <c r="AP2262" s="133"/>
      <c r="AQ2262" s="133"/>
      <c r="AR2262" s="133"/>
      <c r="AS2262" s="133"/>
    </row>
    <row r="2263" spans="1:45" s="48" customFormat="1">
      <c r="A2263" s="42" t="s">
        <v>6810</v>
      </c>
      <c r="B2263" s="43" t="s">
        <v>6811</v>
      </c>
      <c r="C2263" s="44">
        <v>390</v>
      </c>
      <c r="D2263" s="47" t="s">
        <v>6812</v>
      </c>
      <c r="E2263" s="127">
        <v>6279</v>
      </c>
      <c r="F2263" s="28">
        <v>5969</v>
      </c>
      <c r="G2263" s="133"/>
      <c r="H2263" s="133"/>
      <c r="I2263" s="133"/>
      <c r="J2263" s="133"/>
      <c r="K2263" s="133"/>
      <c r="L2263" s="133"/>
      <c r="M2263" s="133"/>
      <c r="N2263" s="133"/>
      <c r="O2263" s="133"/>
      <c r="P2263" s="133"/>
      <c r="Q2263" s="133"/>
      <c r="R2263" s="133"/>
      <c r="S2263" s="133"/>
      <c r="T2263" s="133"/>
      <c r="U2263" s="133"/>
      <c r="V2263" s="133"/>
      <c r="W2263" s="133"/>
      <c r="X2263" s="133"/>
      <c r="Y2263" s="133"/>
      <c r="Z2263" s="133"/>
      <c r="AA2263" s="133"/>
      <c r="AB2263" s="133"/>
      <c r="AC2263" s="133"/>
      <c r="AD2263" s="133"/>
      <c r="AE2263" s="133"/>
      <c r="AF2263" s="133"/>
      <c r="AG2263" s="133"/>
      <c r="AH2263" s="133"/>
      <c r="AI2263" s="133"/>
      <c r="AJ2263" s="133"/>
      <c r="AK2263" s="133"/>
      <c r="AL2263" s="133"/>
      <c r="AM2263" s="133"/>
      <c r="AN2263" s="133"/>
      <c r="AO2263" s="133"/>
      <c r="AP2263" s="133"/>
      <c r="AQ2263" s="133"/>
      <c r="AR2263" s="133"/>
      <c r="AS2263" s="133"/>
    </row>
    <row r="2264" spans="1:45" s="48" customFormat="1">
      <c r="A2264" s="42" t="s">
        <v>6813</v>
      </c>
      <c r="B2264" s="43" t="s">
        <v>6814</v>
      </c>
      <c r="C2264" s="44">
        <v>390</v>
      </c>
      <c r="D2264" s="47" t="s">
        <v>6815</v>
      </c>
      <c r="E2264" s="127">
        <v>6279</v>
      </c>
      <c r="F2264" s="28">
        <v>5969</v>
      </c>
      <c r="G2264" s="133"/>
      <c r="H2264" s="133"/>
      <c r="I2264" s="133"/>
      <c r="J2264" s="133"/>
      <c r="K2264" s="133"/>
      <c r="L2264" s="133"/>
      <c r="M2264" s="133"/>
      <c r="N2264" s="133"/>
      <c r="O2264" s="133"/>
      <c r="P2264" s="133"/>
      <c r="Q2264" s="133"/>
      <c r="R2264" s="133"/>
      <c r="S2264" s="133"/>
      <c r="T2264" s="133"/>
      <c r="U2264" s="133"/>
      <c r="V2264" s="133"/>
      <c r="W2264" s="133"/>
      <c r="X2264" s="133"/>
      <c r="Y2264" s="133"/>
      <c r="Z2264" s="133"/>
      <c r="AA2264" s="133"/>
      <c r="AB2264" s="133"/>
      <c r="AC2264" s="133"/>
      <c r="AD2264" s="133"/>
      <c r="AE2264" s="133"/>
      <c r="AF2264" s="133"/>
      <c r="AG2264" s="133"/>
      <c r="AH2264" s="133"/>
      <c r="AI2264" s="133"/>
      <c r="AJ2264" s="133"/>
      <c r="AK2264" s="133"/>
      <c r="AL2264" s="133"/>
      <c r="AM2264" s="133"/>
      <c r="AN2264" s="133"/>
      <c r="AO2264" s="133"/>
      <c r="AP2264" s="133"/>
      <c r="AQ2264" s="133"/>
      <c r="AR2264" s="133"/>
      <c r="AS2264" s="133"/>
    </row>
    <row r="2265" spans="1:45" s="48" customFormat="1">
      <c r="A2265" s="42" t="s">
        <v>6816</v>
      </c>
      <c r="B2265" s="43" t="s">
        <v>6817</v>
      </c>
      <c r="C2265" s="44">
        <v>390</v>
      </c>
      <c r="D2265" s="47" t="s">
        <v>6818</v>
      </c>
      <c r="E2265" s="127">
        <v>6279</v>
      </c>
      <c r="F2265" s="28">
        <v>5969</v>
      </c>
      <c r="G2265" s="133"/>
      <c r="H2265" s="133"/>
      <c r="I2265" s="133"/>
      <c r="J2265" s="133"/>
      <c r="K2265" s="133"/>
      <c r="L2265" s="133"/>
      <c r="M2265" s="133"/>
      <c r="N2265" s="133"/>
      <c r="O2265" s="133"/>
      <c r="P2265" s="133"/>
      <c r="Q2265" s="133"/>
      <c r="R2265" s="133"/>
      <c r="S2265" s="133"/>
      <c r="T2265" s="133"/>
      <c r="U2265" s="133"/>
      <c r="V2265" s="133"/>
      <c r="W2265" s="133"/>
      <c r="X2265" s="133"/>
      <c r="Y2265" s="133"/>
      <c r="Z2265" s="133"/>
      <c r="AA2265" s="133"/>
      <c r="AB2265" s="133"/>
      <c r="AC2265" s="133"/>
      <c r="AD2265" s="133"/>
      <c r="AE2265" s="133"/>
      <c r="AF2265" s="133"/>
      <c r="AG2265" s="133"/>
      <c r="AH2265" s="133"/>
      <c r="AI2265" s="133"/>
      <c r="AJ2265" s="133"/>
      <c r="AK2265" s="133"/>
      <c r="AL2265" s="133"/>
      <c r="AM2265" s="133"/>
      <c r="AN2265" s="133"/>
      <c r="AO2265" s="133"/>
      <c r="AP2265" s="133"/>
      <c r="AQ2265" s="133"/>
      <c r="AR2265" s="133"/>
      <c r="AS2265" s="133"/>
    </row>
    <row r="2266" spans="1:45" s="48" customFormat="1">
      <c r="A2266" s="42" t="s">
        <v>6819</v>
      </c>
      <c r="B2266" s="43" t="s">
        <v>6820</v>
      </c>
      <c r="C2266" s="44">
        <v>390</v>
      </c>
      <c r="D2266" s="47" t="s">
        <v>6821</v>
      </c>
      <c r="E2266" s="127">
        <v>6279</v>
      </c>
      <c r="F2266" s="28">
        <v>5969</v>
      </c>
      <c r="G2266" s="133"/>
      <c r="H2266" s="133"/>
      <c r="I2266" s="133"/>
      <c r="J2266" s="133"/>
      <c r="K2266" s="133"/>
      <c r="L2266" s="133"/>
      <c r="M2266" s="133"/>
      <c r="N2266" s="133"/>
      <c r="O2266" s="133"/>
      <c r="P2266" s="133"/>
      <c r="Q2266" s="133"/>
      <c r="R2266" s="133"/>
      <c r="S2266" s="133"/>
      <c r="T2266" s="133"/>
      <c r="U2266" s="133"/>
      <c r="V2266" s="133"/>
      <c r="W2266" s="133"/>
      <c r="X2266" s="133"/>
      <c r="Y2266" s="133"/>
      <c r="Z2266" s="133"/>
      <c r="AA2266" s="133"/>
      <c r="AB2266" s="133"/>
      <c r="AC2266" s="133"/>
      <c r="AD2266" s="133"/>
      <c r="AE2266" s="133"/>
      <c r="AF2266" s="133"/>
      <c r="AG2266" s="133"/>
      <c r="AH2266" s="133"/>
      <c r="AI2266" s="133"/>
      <c r="AJ2266" s="133"/>
      <c r="AK2266" s="133"/>
      <c r="AL2266" s="133"/>
      <c r="AM2266" s="133"/>
      <c r="AN2266" s="133"/>
      <c r="AO2266" s="133"/>
      <c r="AP2266" s="133"/>
      <c r="AQ2266" s="133"/>
      <c r="AR2266" s="133"/>
      <c r="AS2266" s="133"/>
    </row>
    <row r="2267" spans="1:45" s="46" customFormat="1" ht="12.75" customHeight="1">
      <c r="A2267" s="42" t="s">
        <v>6822</v>
      </c>
      <c r="B2267" s="43" t="s">
        <v>6823</v>
      </c>
      <c r="C2267" s="44">
        <v>405</v>
      </c>
      <c r="D2267" s="112">
        <v>800284016441</v>
      </c>
      <c r="E2267" s="127">
        <v>5499</v>
      </c>
      <c r="F2267" s="28">
        <v>5219</v>
      </c>
      <c r="G2267" s="131"/>
      <c r="H2267" s="131"/>
      <c r="I2267" s="131"/>
      <c r="J2267" s="131"/>
      <c r="K2267" s="131"/>
      <c r="L2267" s="131"/>
      <c r="M2267" s="131"/>
      <c r="N2267" s="131"/>
      <c r="O2267" s="131"/>
      <c r="P2267" s="131"/>
      <c r="Q2267" s="131"/>
      <c r="R2267" s="131"/>
      <c r="S2267" s="131"/>
      <c r="T2267" s="131"/>
      <c r="U2267" s="131"/>
      <c r="V2267" s="131"/>
      <c r="W2267" s="131"/>
      <c r="X2267" s="131"/>
      <c r="Y2267" s="131"/>
      <c r="Z2267" s="131"/>
      <c r="AA2267" s="131"/>
      <c r="AB2267" s="131"/>
      <c r="AC2267" s="131"/>
      <c r="AD2267" s="131"/>
      <c r="AE2267" s="131"/>
      <c r="AF2267" s="131"/>
      <c r="AG2267" s="131"/>
      <c r="AH2267" s="131"/>
      <c r="AI2267" s="131"/>
      <c r="AJ2267" s="131"/>
      <c r="AK2267" s="131"/>
      <c r="AL2267" s="131"/>
      <c r="AM2267" s="131"/>
      <c r="AN2267" s="131"/>
      <c r="AO2267" s="131"/>
      <c r="AP2267" s="131"/>
      <c r="AQ2267" s="131"/>
      <c r="AR2267" s="131"/>
      <c r="AS2267" s="131"/>
    </row>
    <row r="2268" spans="1:45" s="46" customFormat="1" ht="12.75" customHeight="1">
      <c r="A2268" s="42" t="s">
        <v>6824</v>
      </c>
      <c r="B2268" s="43" t="s">
        <v>6825</v>
      </c>
      <c r="C2268" s="44">
        <v>405</v>
      </c>
      <c r="D2268" s="41" t="s">
        <v>6826</v>
      </c>
      <c r="E2268" s="127">
        <v>5499</v>
      </c>
      <c r="F2268" s="28">
        <v>5219</v>
      </c>
      <c r="G2268" s="131"/>
      <c r="H2268" s="131"/>
      <c r="I2268" s="131"/>
      <c r="J2268" s="131"/>
      <c r="K2268" s="131"/>
      <c r="L2268" s="131"/>
      <c r="M2268" s="131"/>
      <c r="N2268" s="131"/>
      <c r="O2268" s="131"/>
      <c r="P2268" s="131"/>
      <c r="Q2268" s="131"/>
      <c r="R2268" s="131"/>
      <c r="S2268" s="131"/>
      <c r="T2268" s="131"/>
      <c r="U2268" s="131"/>
      <c r="V2268" s="131"/>
      <c r="W2268" s="131"/>
      <c r="X2268" s="131"/>
      <c r="Y2268" s="131"/>
      <c r="Z2268" s="131"/>
      <c r="AA2268" s="131"/>
      <c r="AB2268" s="131"/>
      <c r="AC2268" s="131"/>
      <c r="AD2268" s="131"/>
      <c r="AE2268" s="131"/>
      <c r="AF2268" s="131"/>
      <c r="AG2268" s="131"/>
      <c r="AH2268" s="131"/>
      <c r="AI2268" s="131"/>
      <c r="AJ2268" s="131"/>
      <c r="AK2268" s="131"/>
      <c r="AL2268" s="131"/>
      <c r="AM2268" s="131"/>
      <c r="AN2268" s="131"/>
      <c r="AO2268" s="131"/>
      <c r="AP2268" s="131"/>
      <c r="AQ2268" s="131"/>
      <c r="AR2268" s="131"/>
      <c r="AS2268" s="131"/>
    </row>
    <row r="2269" spans="1:45" s="46" customFormat="1" ht="12.75" customHeight="1">
      <c r="A2269" s="42" t="s">
        <v>6827</v>
      </c>
      <c r="B2269" s="43" t="s">
        <v>6828</v>
      </c>
      <c r="C2269" s="44">
        <v>405</v>
      </c>
      <c r="D2269" s="41" t="s">
        <v>6829</v>
      </c>
      <c r="E2269" s="127">
        <v>6999</v>
      </c>
      <c r="F2269" s="28">
        <v>6649.0499999999993</v>
      </c>
      <c r="G2269" s="131"/>
      <c r="H2269" s="131"/>
      <c r="I2269" s="131"/>
      <c r="J2269" s="131"/>
      <c r="K2269" s="131"/>
      <c r="L2269" s="131"/>
      <c r="M2269" s="131"/>
      <c r="N2269" s="131"/>
      <c r="O2269" s="131"/>
      <c r="P2269" s="131"/>
      <c r="Q2269" s="131"/>
      <c r="R2269" s="131"/>
      <c r="S2269" s="131"/>
      <c r="T2269" s="131"/>
      <c r="U2269" s="131"/>
      <c r="V2269" s="131"/>
      <c r="W2269" s="131"/>
      <c r="X2269" s="131"/>
      <c r="Y2269" s="131"/>
      <c r="Z2269" s="131"/>
      <c r="AA2269" s="131"/>
      <c r="AB2269" s="131"/>
      <c r="AC2269" s="131"/>
      <c r="AD2269" s="131"/>
      <c r="AE2269" s="131"/>
      <c r="AF2269" s="131"/>
      <c r="AG2269" s="131"/>
      <c r="AH2269" s="131"/>
      <c r="AI2269" s="131"/>
      <c r="AJ2269" s="131"/>
      <c r="AK2269" s="131"/>
      <c r="AL2269" s="131"/>
      <c r="AM2269" s="131"/>
      <c r="AN2269" s="131"/>
      <c r="AO2269" s="131"/>
      <c r="AP2269" s="131"/>
      <c r="AQ2269" s="131"/>
      <c r="AR2269" s="131"/>
      <c r="AS2269" s="131"/>
    </row>
    <row r="2270" spans="1:45" s="46" customFormat="1" ht="12.75" customHeight="1">
      <c r="A2270" s="42" t="s">
        <v>6830</v>
      </c>
      <c r="B2270" s="43" t="s">
        <v>6831</v>
      </c>
      <c r="C2270" s="44">
        <v>405</v>
      </c>
      <c r="D2270" s="41" t="s">
        <v>6832</v>
      </c>
      <c r="E2270" s="127">
        <v>6999</v>
      </c>
      <c r="F2270" s="28">
        <v>6649.0499999999993</v>
      </c>
      <c r="G2270" s="131"/>
      <c r="H2270" s="131"/>
      <c r="I2270" s="131"/>
      <c r="J2270" s="131"/>
      <c r="K2270" s="131"/>
      <c r="L2270" s="131"/>
      <c r="M2270" s="131"/>
      <c r="N2270" s="131"/>
      <c r="O2270" s="131"/>
      <c r="P2270" s="131"/>
      <c r="Q2270" s="131"/>
      <c r="R2270" s="131"/>
      <c r="S2270" s="131"/>
      <c r="T2270" s="131"/>
      <c r="U2270" s="131"/>
      <c r="V2270" s="131"/>
      <c r="W2270" s="131"/>
      <c r="X2270" s="131"/>
      <c r="Y2270" s="131"/>
      <c r="Z2270" s="131"/>
      <c r="AA2270" s="131"/>
      <c r="AB2270" s="131"/>
      <c r="AC2270" s="131"/>
      <c r="AD2270" s="131"/>
      <c r="AE2270" s="131"/>
      <c r="AF2270" s="131"/>
      <c r="AG2270" s="131"/>
      <c r="AH2270" s="131"/>
      <c r="AI2270" s="131"/>
      <c r="AJ2270" s="131"/>
      <c r="AK2270" s="131"/>
      <c r="AL2270" s="131"/>
      <c r="AM2270" s="131"/>
      <c r="AN2270" s="131"/>
      <c r="AO2270" s="131"/>
      <c r="AP2270" s="131"/>
      <c r="AQ2270" s="131"/>
      <c r="AR2270" s="131"/>
      <c r="AS2270" s="131"/>
    </row>
    <row r="2271" spans="1:45" s="48" customFormat="1">
      <c r="A2271" s="42" t="s">
        <v>6833</v>
      </c>
      <c r="B2271" s="43" t="s">
        <v>6834</v>
      </c>
      <c r="C2271" s="44">
        <v>405</v>
      </c>
      <c r="D2271" s="47" t="s">
        <v>6835</v>
      </c>
      <c r="E2271" s="127">
        <v>6999</v>
      </c>
      <c r="F2271" s="28">
        <v>6649.0499999999993</v>
      </c>
      <c r="G2271" s="133"/>
      <c r="H2271" s="133"/>
      <c r="I2271" s="133"/>
      <c r="J2271" s="133"/>
      <c r="K2271" s="133"/>
      <c r="L2271" s="133"/>
      <c r="M2271" s="133"/>
      <c r="N2271" s="133"/>
      <c r="O2271" s="133"/>
      <c r="P2271" s="133"/>
      <c r="Q2271" s="133"/>
      <c r="R2271" s="133"/>
      <c r="S2271" s="133"/>
      <c r="T2271" s="133"/>
      <c r="U2271" s="133"/>
      <c r="V2271" s="133"/>
      <c r="W2271" s="133"/>
      <c r="X2271" s="133"/>
      <c r="Y2271" s="133"/>
      <c r="Z2271" s="133"/>
      <c r="AA2271" s="133"/>
      <c r="AB2271" s="133"/>
      <c r="AC2271" s="133"/>
      <c r="AD2271" s="133"/>
      <c r="AE2271" s="133"/>
      <c r="AF2271" s="133"/>
      <c r="AG2271" s="133"/>
      <c r="AH2271" s="133"/>
      <c r="AI2271" s="133"/>
      <c r="AJ2271" s="133"/>
      <c r="AK2271" s="133"/>
      <c r="AL2271" s="133"/>
      <c r="AM2271" s="133"/>
      <c r="AN2271" s="133"/>
      <c r="AO2271" s="133"/>
      <c r="AP2271" s="133"/>
      <c r="AQ2271" s="133"/>
      <c r="AR2271" s="133"/>
      <c r="AS2271" s="133"/>
    </row>
    <row r="2272" spans="1:45" s="48" customFormat="1">
      <c r="A2272" s="42" t="s">
        <v>6836</v>
      </c>
      <c r="B2272" s="43" t="s">
        <v>6837</v>
      </c>
      <c r="C2272" s="44">
        <v>405</v>
      </c>
      <c r="D2272" s="47" t="s">
        <v>6838</v>
      </c>
      <c r="E2272" s="127">
        <v>6999</v>
      </c>
      <c r="F2272" s="28">
        <v>6649.0499999999993</v>
      </c>
      <c r="G2272" s="133"/>
      <c r="H2272" s="133"/>
      <c r="I2272" s="133"/>
      <c r="J2272" s="133"/>
      <c r="K2272" s="133"/>
      <c r="L2272" s="133"/>
      <c r="M2272" s="133"/>
      <c r="N2272" s="133"/>
      <c r="O2272" s="133"/>
      <c r="P2272" s="133"/>
      <c r="Q2272" s="133"/>
      <c r="R2272" s="133"/>
      <c r="S2272" s="133"/>
      <c r="T2272" s="133"/>
      <c r="U2272" s="133"/>
      <c r="V2272" s="133"/>
      <c r="W2272" s="133"/>
      <c r="X2272" s="133"/>
      <c r="Y2272" s="133"/>
      <c r="Z2272" s="133"/>
      <c r="AA2272" s="133"/>
      <c r="AB2272" s="133"/>
      <c r="AC2272" s="133"/>
      <c r="AD2272" s="133"/>
      <c r="AE2272" s="133"/>
      <c r="AF2272" s="133"/>
      <c r="AG2272" s="133"/>
      <c r="AH2272" s="133"/>
      <c r="AI2272" s="133"/>
      <c r="AJ2272" s="133"/>
      <c r="AK2272" s="133"/>
      <c r="AL2272" s="133"/>
      <c r="AM2272" s="133"/>
      <c r="AN2272" s="133"/>
      <c r="AO2272" s="133"/>
      <c r="AP2272" s="133"/>
      <c r="AQ2272" s="133"/>
      <c r="AR2272" s="133"/>
      <c r="AS2272" s="133"/>
    </row>
    <row r="2273" spans="1:45" s="48" customFormat="1">
      <c r="A2273" s="42" t="s">
        <v>6839</v>
      </c>
      <c r="B2273" s="43" t="s">
        <v>6840</v>
      </c>
      <c r="C2273" s="44">
        <v>405</v>
      </c>
      <c r="D2273" s="47" t="s">
        <v>6841</v>
      </c>
      <c r="E2273" s="127">
        <v>6999</v>
      </c>
      <c r="F2273" s="28">
        <v>6649.0499999999993</v>
      </c>
      <c r="G2273" s="133"/>
      <c r="H2273" s="133"/>
      <c r="I2273" s="133"/>
      <c r="J2273" s="133"/>
      <c r="K2273" s="133"/>
      <c r="L2273" s="133"/>
      <c r="M2273" s="133"/>
      <c r="N2273" s="133"/>
      <c r="O2273" s="133"/>
      <c r="P2273" s="133"/>
      <c r="Q2273" s="133"/>
      <c r="R2273" s="133"/>
      <c r="S2273" s="133"/>
      <c r="T2273" s="133"/>
      <c r="U2273" s="133"/>
      <c r="V2273" s="133"/>
      <c r="W2273" s="133"/>
      <c r="X2273" s="133"/>
      <c r="Y2273" s="133"/>
      <c r="Z2273" s="133"/>
      <c r="AA2273" s="133"/>
      <c r="AB2273" s="133"/>
      <c r="AC2273" s="133"/>
      <c r="AD2273" s="133"/>
      <c r="AE2273" s="133"/>
      <c r="AF2273" s="133"/>
      <c r="AG2273" s="133"/>
      <c r="AH2273" s="133"/>
      <c r="AI2273" s="133"/>
      <c r="AJ2273" s="133"/>
      <c r="AK2273" s="133"/>
      <c r="AL2273" s="133"/>
      <c r="AM2273" s="133"/>
      <c r="AN2273" s="133"/>
      <c r="AO2273" s="133"/>
      <c r="AP2273" s="133"/>
      <c r="AQ2273" s="133"/>
      <c r="AR2273" s="133"/>
      <c r="AS2273" s="133"/>
    </row>
    <row r="2274" spans="1:45" s="48" customFormat="1">
      <c r="A2274" s="42" t="s">
        <v>6842</v>
      </c>
      <c r="B2274" s="43" t="s">
        <v>6843</v>
      </c>
      <c r="C2274" s="44">
        <v>405</v>
      </c>
      <c r="D2274" s="47" t="s">
        <v>6844</v>
      </c>
      <c r="E2274" s="127">
        <v>6999</v>
      </c>
      <c r="F2274" s="28">
        <v>6649.0499999999993</v>
      </c>
      <c r="G2274" s="133"/>
      <c r="H2274" s="133"/>
      <c r="I2274" s="133"/>
      <c r="J2274" s="133"/>
      <c r="K2274" s="133"/>
      <c r="L2274" s="133"/>
      <c r="M2274" s="133"/>
      <c r="N2274" s="133"/>
      <c r="O2274" s="133"/>
      <c r="P2274" s="133"/>
      <c r="Q2274" s="133"/>
      <c r="R2274" s="133"/>
      <c r="S2274" s="133"/>
      <c r="T2274" s="133"/>
      <c r="U2274" s="133"/>
      <c r="V2274" s="133"/>
      <c r="W2274" s="133"/>
      <c r="X2274" s="133"/>
      <c r="Y2274" s="133"/>
      <c r="Z2274" s="133"/>
      <c r="AA2274" s="133"/>
      <c r="AB2274" s="133"/>
      <c r="AC2274" s="133"/>
      <c r="AD2274" s="133"/>
      <c r="AE2274" s="133"/>
      <c r="AF2274" s="133"/>
      <c r="AG2274" s="133"/>
      <c r="AH2274" s="133"/>
      <c r="AI2274" s="133"/>
      <c r="AJ2274" s="133"/>
      <c r="AK2274" s="133"/>
      <c r="AL2274" s="133"/>
      <c r="AM2274" s="133"/>
      <c r="AN2274" s="133"/>
      <c r="AO2274" s="133"/>
      <c r="AP2274" s="133"/>
      <c r="AQ2274" s="133"/>
      <c r="AR2274" s="133"/>
      <c r="AS2274" s="133"/>
    </row>
    <row r="2275" spans="1:45" s="48" customFormat="1">
      <c r="A2275" s="42" t="s">
        <v>6845</v>
      </c>
      <c r="B2275" s="43" t="s">
        <v>6846</v>
      </c>
      <c r="C2275" s="44">
        <v>405</v>
      </c>
      <c r="D2275" s="47" t="s">
        <v>6847</v>
      </c>
      <c r="E2275" s="127">
        <v>6999</v>
      </c>
      <c r="F2275" s="28">
        <v>6649.0499999999993</v>
      </c>
      <c r="G2275" s="133"/>
      <c r="H2275" s="133"/>
      <c r="I2275" s="133"/>
      <c r="J2275" s="133"/>
      <c r="K2275" s="133"/>
      <c r="L2275" s="133"/>
      <c r="M2275" s="133"/>
      <c r="N2275" s="133"/>
      <c r="O2275" s="133"/>
      <c r="P2275" s="133"/>
      <c r="Q2275" s="133"/>
      <c r="R2275" s="133"/>
      <c r="S2275" s="133"/>
      <c r="T2275" s="133"/>
      <c r="U2275" s="133"/>
      <c r="V2275" s="133"/>
      <c r="W2275" s="133"/>
      <c r="X2275" s="133"/>
      <c r="Y2275" s="133"/>
      <c r="Z2275" s="133"/>
      <c r="AA2275" s="133"/>
      <c r="AB2275" s="133"/>
      <c r="AC2275" s="133"/>
      <c r="AD2275" s="133"/>
      <c r="AE2275" s="133"/>
      <c r="AF2275" s="133"/>
      <c r="AG2275" s="133"/>
      <c r="AH2275" s="133"/>
      <c r="AI2275" s="133"/>
      <c r="AJ2275" s="133"/>
      <c r="AK2275" s="133"/>
      <c r="AL2275" s="133"/>
      <c r="AM2275" s="133"/>
      <c r="AN2275" s="133"/>
      <c r="AO2275" s="133"/>
      <c r="AP2275" s="133"/>
      <c r="AQ2275" s="133"/>
      <c r="AR2275" s="133"/>
      <c r="AS2275" s="133"/>
    </row>
    <row r="2276" spans="1:45" s="48" customFormat="1">
      <c r="A2276" s="42" t="s">
        <v>6848</v>
      </c>
      <c r="B2276" s="43" t="s">
        <v>6849</v>
      </c>
      <c r="C2276" s="44">
        <v>405</v>
      </c>
      <c r="D2276" s="47" t="s">
        <v>6850</v>
      </c>
      <c r="E2276" s="127">
        <v>6999</v>
      </c>
      <c r="F2276" s="28">
        <v>6649.0499999999993</v>
      </c>
      <c r="G2276" s="133"/>
      <c r="H2276" s="133"/>
      <c r="I2276" s="133"/>
      <c r="J2276" s="133"/>
      <c r="K2276" s="133"/>
      <c r="L2276" s="133"/>
      <c r="M2276" s="133"/>
      <c r="N2276" s="133"/>
      <c r="O2276" s="133"/>
      <c r="P2276" s="133"/>
      <c r="Q2276" s="133"/>
      <c r="R2276" s="133"/>
      <c r="S2276" s="133"/>
      <c r="T2276" s="133"/>
      <c r="U2276" s="133"/>
      <c r="V2276" s="133"/>
      <c r="W2276" s="133"/>
      <c r="X2276" s="133"/>
      <c r="Y2276" s="133"/>
      <c r="Z2276" s="133"/>
      <c r="AA2276" s="133"/>
      <c r="AB2276" s="133"/>
      <c r="AC2276" s="133"/>
      <c r="AD2276" s="133"/>
      <c r="AE2276" s="133"/>
      <c r="AF2276" s="133"/>
      <c r="AG2276" s="133"/>
      <c r="AH2276" s="133"/>
      <c r="AI2276" s="133"/>
      <c r="AJ2276" s="133"/>
      <c r="AK2276" s="133"/>
      <c r="AL2276" s="133"/>
      <c r="AM2276" s="133"/>
      <c r="AN2276" s="133"/>
      <c r="AO2276" s="133"/>
      <c r="AP2276" s="133"/>
      <c r="AQ2276" s="133"/>
      <c r="AR2276" s="133"/>
      <c r="AS2276" s="133"/>
    </row>
    <row r="2277" spans="1:45" s="48" customFormat="1">
      <c r="A2277" s="42" t="s">
        <v>6851</v>
      </c>
      <c r="B2277" s="43" t="s">
        <v>6852</v>
      </c>
      <c r="C2277" s="44">
        <v>405</v>
      </c>
      <c r="D2277" s="47" t="s">
        <v>6853</v>
      </c>
      <c r="E2277" s="127">
        <v>6999</v>
      </c>
      <c r="F2277" s="28">
        <v>6649.0499999999993</v>
      </c>
      <c r="G2277" s="133"/>
      <c r="H2277" s="133"/>
      <c r="I2277" s="133"/>
      <c r="J2277" s="133"/>
      <c r="K2277" s="133"/>
      <c r="L2277" s="133"/>
      <c r="M2277" s="133"/>
      <c r="N2277" s="133"/>
      <c r="O2277" s="133"/>
      <c r="P2277" s="133"/>
      <c r="Q2277" s="133"/>
      <c r="R2277" s="133"/>
      <c r="S2277" s="133"/>
      <c r="T2277" s="133"/>
      <c r="U2277" s="133"/>
      <c r="V2277" s="133"/>
      <c r="W2277" s="133"/>
      <c r="X2277" s="133"/>
      <c r="Y2277" s="133"/>
      <c r="Z2277" s="133"/>
      <c r="AA2277" s="133"/>
      <c r="AB2277" s="133"/>
      <c r="AC2277" s="133"/>
      <c r="AD2277" s="133"/>
      <c r="AE2277" s="133"/>
      <c r="AF2277" s="133"/>
      <c r="AG2277" s="133"/>
      <c r="AH2277" s="133"/>
      <c r="AI2277" s="133"/>
      <c r="AJ2277" s="133"/>
      <c r="AK2277" s="133"/>
      <c r="AL2277" s="133"/>
      <c r="AM2277" s="133"/>
      <c r="AN2277" s="133"/>
      <c r="AO2277" s="133"/>
      <c r="AP2277" s="133"/>
      <c r="AQ2277" s="133"/>
      <c r="AR2277" s="133"/>
      <c r="AS2277" s="133"/>
    </row>
    <row r="2278" spans="1:45" s="48" customFormat="1">
      <c r="A2278" s="42" t="s">
        <v>6854</v>
      </c>
      <c r="B2278" s="43" t="s">
        <v>6855</v>
      </c>
      <c r="C2278" s="44">
        <v>405</v>
      </c>
      <c r="D2278" s="47" t="s">
        <v>6856</v>
      </c>
      <c r="E2278" s="127">
        <v>6999</v>
      </c>
      <c r="F2278" s="28">
        <v>6649.0499999999993</v>
      </c>
      <c r="G2278" s="133"/>
      <c r="H2278" s="133"/>
      <c r="I2278" s="133"/>
      <c r="J2278" s="133"/>
      <c r="K2278" s="133"/>
      <c r="L2278" s="133"/>
      <c r="M2278" s="133"/>
      <c r="N2278" s="133"/>
      <c r="O2278" s="133"/>
      <c r="P2278" s="133"/>
      <c r="Q2278" s="133"/>
      <c r="R2278" s="133"/>
      <c r="S2278" s="133"/>
      <c r="T2278" s="133"/>
      <c r="U2278" s="133"/>
      <c r="V2278" s="133"/>
      <c r="W2278" s="133"/>
      <c r="X2278" s="133"/>
      <c r="Y2278" s="133"/>
      <c r="Z2278" s="133"/>
      <c r="AA2278" s="133"/>
      <c r="AB2278" s="133"/>
      <c r="AC2278" s="133"/>
      <c r="AD2278" s="133"/>
      <c r="AE2278" s="133"/>
      <c r="AF2278" s="133"/>
      <c r="AG2278" s="133"/>
      <c r="AH2278" s="133"/>
      <c r="AI2278" s="133"/>
      <c r="AJ2278" s="133"/>
      <c r="AK2278" s="133"/>
      <c r="AL2278" s="133"/>
      <c r="AM2278" s="133"/>
      <c r="AN2278" s="133"/>
      <c r="AO2278" s="133"/>
      <c r="AP2278" s="133"/>
      <c r="AQ2278" s="133"/>
      <c r="AR2278" s="133"/>
      <c r="AS2278" s="133"/>
    </row>
    <row r="2279" spans="1:45" s="48" customFormat="1">
      <c r="A2279" s="42" t="s">
        <v>6857</v>
      </c>
      <c r="B2279" s="43" t="s">
        <v>6858</v>
      </c>
      <c r="C2279" s="44">
        <v>405</v>
      </c>
      <c r="D2279" s="47" t="s">
        <v>6859</v>
      </c>
      <c r="E2279" s="127">
        <v>6999</v>
      </c>
      <c r="F2279" s="28">
        <v>6649.0499999999993</v>
      </c>
      <c r="G2279" s="133"/>
      <c r="H2279" s="133"/>
      <c r="I2279" s="133"/>
      <c r="J2279" s="133"/>
      <c r="K2279" s="133"/>
      <c r="L2279" s="133"/>
      <c r="M2279" s="133"/>
      <c r="N2279" s="133"/>
      <c r="O2279" s="133"/>
      <c r="P2279" s="133"/>
      <c r="Q2279" s="133"/>
      <c r="R2279" s="133"/>
      <c r="S2279" s="133"/>
      <c r="T2279" s="133"/>
      <c r="U2279" s="133"/>
      <c r="V2279" s="133"/>
      <c r="W2279" s="133"/>
      <c r="X2279" s="133"/>
      <c r="Y2279" s="133"/>
      <c r="Z2279" s="133"/>
      <c r="AA2279" s="133"/>
      <c r="AB2279" s="133"/>
      <c r="AC2279" s="133"/>
      <c r="AD2279" s="133"/>
      <c r="AE2279" s="133"/>
      <c r="AF2279" s="133"/>
      <c r="AG2279" s="133"/>
      <c r="AH2279" s="133"/>
      <c r="AI2279" s="133"/>
      <c r="AJ2279" s="133"/>
      <c r="AK2279" s="133"/>
      <c r="AL2279" s="133"/>
      <c r="AM2279" s="133"/>
      <c r="AN2279" s="133"/>
      <c r="AO2279" s="133"/>
      <c r="AP2279" s="133"/>
      <c r="AQ2279" s="133"/>
      <c r="AR2279" s="133"/>
      <c r="AS2279" s="133"/>
    </row>
    <row r="2280" spans="1:45" s="48" customFormat="1">
      <c r="A2280" s="42" t="s">
        <v>6860</v>
      </c>
      <c r="B2280" s="43" t="s">
        <v>6861</v>
      </c>
      <c r="C2280" s="44">
        <v>405</v>
      </c>
      <c r="D2280" s="47" t="s">
        <v>6862</v>
      </c>
      <c r="E2280" s="127">
        <v>6999</v>
      </c>
      <c r="F2280" s="28">
        <v>6649.0499999999993</v>
      </c>
      <c r="G2280" s="133"/>
      <c r="H2280" s="133"/>
      <c r="I2280" s="133"/>
      <c r="J2280" s="133"/>
      <c r="K2280" s="133"/>
      <c r="L2280" s="133"/>
      <c r="M2280" s="133"/>
      <c r="N2280" s="133"/>
      <c r="O2280" s="133"/>
      <c r="P2280" s="133"/>
      <c r="Q2280" s="133"/>
      <c r="R2280" s="133"/>
      <c r="S2280" s="133"/>
      <c r="T2280" s="133"/>
      <c r="U2280" s="133"/>
      <c r="V2280" s="133"/>
      <c r="W2280" s="133"/>
      <c r="X2280" s="133"/>
      <c r="Y2280" s="133"/>
      <c r="Z2280" s="133"/>
      <c r="AA2280" s="133"/>
      <c r="AB2280" s="133"/>
      <c r="AC2280" s="133"/>
      <c r="AD2280" s="133"/>
      <c r="AE2280" s="133"/>
      <c r="AF2280" s="133"/>
      <c r="AG2280" s="133"/>
      <c r="AH2280" s="133"/>
      <c r="AI2280" s="133"/>
      <c r="AJ2280" s="133"/>
      <c r="AK2280" s="133"/>
      <c r="AL2280" s="133"/>
      <c r="AM2280" s="133"/>
      <c r="AN2280" s="133"/>
      <c r="AO2280" s="133"/>
      <c r="AP2280" s="133"/>
      <c r="AQ2280" s="133"/>
      <c r="AR2280" s="133"/>
      <c r="AS2280" s="133"/>
    </row>
    <row r="2281" spans="1:45" s="48" customFormat="1">
      <c r="A2281" s="42" t="s">
        <v>6863</v>
      </c>
      <c r="B2281" s="43" t="s">
        <v>6864</v>
      </c>
      <c r="C2281" s="44">
        <v>405</v>
      </c>
      <c r="D2281" s="47" t="s">
        <v>6865</v>
      </c>
      <c r="E2281" s="127">
        <v>6999</v>
      </c>
      <c r="F2281" s="28">
        <v>6649.0499999999993</v>
      </c>
      <c r="G2281" s="133"/>
      <c r="H2281" s="133"/>
      <c r="I2281" s="133"/>
      <c r="J2281" s="133"/>
      <c r="K2281" s="133"/>
      <c r="L2281" s="133"/>
      <c r="M2281" s="133"/>
      <c r="N2281" s="133"/>
      <c r="O2281" s="133"/>
      <c r="P2281" s="133"/>
      <c r="Q2281" s="133"/>
      <c r="R2281" s="133"/>
      <c r="S2281" s="133"/>
      <c r="T2281" s="133"/>
      <c r="U2281" s="133"/>
      <c r="V2281" s="133"/>
      <c r="W2281" s="133"/>
      <c r="X2281" s="133"/>
      <c r="Y2281" s="133"/>
      <c r="Z2281" s="133"/>
      <c r="AA2281" s="133"/>
      <c r="AB2281" s="133"/>
      <c r="AC2281" s="133"/>
      <c r="AD2281" s="133"/>
      <c r="AE2281" s="133"/>
      <c r="AF2281" s="133"/>
      <c r="AG2281" s="133"/>
      <c r="AH2281" s="133"/>
      <c r="AI2281" s="133"/>
      <c r="AJ2281" s="133"/>
      <c r="AK2281" s="133"/>
      <c r="AL2281" s="133"/>
      <c r="AM2281" s="133"/>
      <c r="AN2281" s="133"/>
      <c r="AO2281" s="133"/>
      <c r="AP2281" s="133"/>
      <c r="AQ2281" s="133"/>
      <c r="AR2281" s="133"/>
      <c r="AS2281" s="133"/>
    </row>
    <row r="2282" spans="1:45" s="48" customFormat="1">
      <c r="A2282" s="42" t="s">
        <v>6866</v>
      </c>
      <c r="B2282" s="43" t="s">
        <v>6867</v>
      </c>
      <c r="C2282" s="44">
        <v>405</v>
      </c>
      <c r="D2282" s="47" t="s">
        <v>6868</v>
      </c>
      <c r="E2282" s="127">
        <v>6999</v>
      </c>
      <c r="F2282" s="28">
        <v>6649.0499999999993</v>
      </c>
      <c r="G2282" s="133"/>
      <c r="H2282" s="133"/>
      <c r="I2282" s="133"/>
      <c r="J2282" s="133"/>
      <c r="K2282" s="133"/>
      <c r="L2282" s="133"/>
      <c r="M2282" s="133"/>
      <c r="N2282" s="133"/>
      <c r="O2282" s="133"/>
      <c r="P2282" s="133"/>
      <c r="Q2282" s="133"/>
      <c r="R2282" s="133"/>
      <c r="S2282" s="133"/>
      <c r="T2282" s="133"/>
      <c r="U2282" s="133"/>
      <c r="V2282" s="133"/>
      <c r="W2282" s="133"/>
      <c r="X2282" s="133"/>
      <c r="Y2282" s="133"/>
      <c r="Z2282" s="133"/>
      <c r="AA2282" s="133"/>
      <c r="AB2282" s="133"/>
      <c r="AC2282" s="133"/>
      <c r="AD2282" s="133"/>
      <c r="AE2282" s="133"/>
      <c r="AF2282" s="133"/>
      <c r="AG2282" s="133"/>
      <c r="AH2282" s="133"/>
      <c r="AI2282" s="133"/>
      <c r="AJ2282" s="133"/>
      <c r="AK2282" s="133"/>
      <c r="AL2282" s="133"/>
      <c r="AM2282" s="133"/>
      <c r="AN2282" s="133"/>
      <c r="AO2282" s="133"/>
      <c r="AP2282" s="133"/>
      <c r="AQ2282" s="133"/>
      <c r="AR2282" s="133"/>
      <c r="AS2282" s="133"/>
    </row>
    <row r="2283" spans="1:45" s="48" customFormat="1">
      <c r="A2283" s="42" t="s">
        <v>6869</v>
      </c>
      <c r="B2283" s="43" t="s">
        <v>6870</v>
      </c>
      <c r="C2283" s="44">
        <v>405</v>
      </c>
      <c r="D2283" s="47" t="s">
        <v>6871</v>
      </c>
      <c r="E2283" s="127">
        <v>6999</v>
      </c>
      <c r="F2283" s="28">
        <v>6649.0499999999993</v>
      </c>
      <c r="G2283" s="133"/>
      <c r="H2283" s="133"/>
      <c r="I2283" s="133"/>
      <c r="J2283" s="133"/>
      <c r="K2283" s="133"/>
      <c r="L2283" s="133"/>
      <c r="M2283" s="133"/>
      <c r="N2283" s="133"/>
      <c r="O2283" s="133"/>
      <c r="P2283" s="133"/>
      <c r="Q2283" s="133"/>
      <c r="R2283" s="133"/>
      <c r="S2283" s="133"/>
      <c r="T2283" s="133"/>
      <c r="U2283" s="133"/>
      <c r="V2283" s="133"/>
      <c r="W2283" s="133"/>
      <c r="X2283" s="133"/>
      <c r="Y2283" s="133"/>
      <c r="Z2283" s="133"/>
      <c r="AA2283" s="133"/>
      <c r="AB2283" s="133"/>
      <c r="AC2283" s="133"/>
      <c r="AD2283" s="133"/>
      <c r="AE2283" s="133"/>
      <c r="AF2283" s="133"/>
      <c r="AG2283" s="133"/>
      <c r="AH2283" s="133"/>
      <c r="AI2283" s="133"/>
      <c r="AJ2283" s="133"/>
      <c r="AK2283" s="133"/>
      <c r="AL2283" s="133"/>
      <c r="AM2283" s="133"/>
      <c r="AN2283" s="133"/>
      <c r="AO2283" s="133"/>
      <c r="AP2283" s="133"/>
      <c r="AQ2283" s="133"/>
      <c r="AR2283" s="133"/>
      <c r="AS2283" s="133"/>
    </row>
    <row r="2284" spans="1:45" s="48" customFormat="1">
      <c r="A2284" s="42" t="s">
        <v>6872</v>
      </c>
      <c r="B2284" s="43" t="s">
        <v>6873</v>
      </c>
      <c r="C2284" s="44">
        <v>405</v>
      </c>
      <c r="D2284" s="47" t="s">
        <v>6874</v>
      </c>
      <c r="E2284" s="127">
        <v>6999</v>
      </c>
      <c r="F2284" s="28">
        <v>6649.0499999999993</v>
      </c>
      <c r="G2284" s="133"/>
      <c r="H2284" s="133"/>
      <c r="I2284" s="133"/>
      <c r="J2284" s="133"/>
      <c r="K2284" s="133"/>
      <c r="L2284" s="133"/>
      <c r="M2284" s="133"/>
      <c r="N2284" s="133"/>
      <c r="O2284" s="133"/>
      <c r="P2284" s="133"/>
      <c r="Q2284" s="133"/>
      <c r="R2284" s="133"/>
      <c r="S2284" s="133"/>
      <c r="T2284" s="133"/>
      <c r="U2284" s="133"/>
      <c r="V2284" s="133"/>
      <c r="W2284" s="133"/>
      <c r="X2284" s="133"/>
      <c r="Y2284" s="133"/>
      <c r="Z2284" s="133"/>
      <c r="AA2284" s="133"/>
      <c r="AB2284" s="133"/>
      <c r="AC2284" s="133"/>
      <c r="AD2284" s="133"/>
      <c r="AE2284" s="133"/>
      <c r="AF2284" s="133"/>
      <c r="AG2284" s="133"/>
      <c r="AH2284" s="133"/>
      <c r="AI2284" s="133"/>
      <c r="AJ2284" s="133"/>
      <c r="AK2284" s="133"/>
      <c r="AL2284" s="133"/>
      <c r="AM2284" s="133"/>
      <c r="AN2284" s="133"/>
      <c r="AO2284" s="133"/>
      <c r="AP2284" s="133"/>
      <c r="AQ2284" s="133"/>
      <c r="AR2284" s="133"/>
      <c r="AS2284" s="133"/>
    </row>
    <row r="2285" spans="1:45" s="48" customFormat="1">
      <c r="A2285" s="42" t="s">
        <v>6875</v>
      </c>
      <c r="B2285" s="43" t="s">
        <v>6876</v>
      </c>
      <c r="C2285" s="44">
        <v>405</v>
      </c>
      <c r="D2285" s="47" t="s">
        <v>6877</v>
      </c>
      <c r="E2285" s="127">
        <v>6999</v>
      </c>
      <c r="F2285" s="28">
        <v>6649.0499999999993</v>
      </c>
      <c r="G2285" s="133"/>
      <c r="H2285" s="133"/>
      <c r="I2285" s="133"/>
      <c r="J2285" s="133"/>
      <c r="K2285" s="133"/>
      <c r="L2285" s="133"/>
      <c r="M2285" s="133"/>
      <c r="N2285" s="133"/>
      <c r="O2285" s="133"/>
      <c r="P2285" s="133"/>
      <c r="Q2285" s="133"/>
      <c r="R2285" s="133"/>
      <c r="S2285" s="133"/>
      <c r="T2285" s="133"/>
      <c r="U2285" s="133"/>
      <c r="V2285" s="133"/>
      <c r="W2285" s="133"/>
      <c r="X2285" s="133"/>
      <c r="Y2285" s="133"/>
      <c r="Z2285" s="133"/>
      <c r="AA2285" s="133"/>
      <c r="AB2285" s="133"/>
      <c r="AC2285" s="133"/>
      <c r="AD2285" s="133"/>
      <c r="AE2285" s="133"/>
      <c r="AF2285" s="133"/>
      <c r="AG2285" s="133"/>
      <c r="AH2285" s="133"/>
      <c r="AI2285" s="133"/>
      <c r="AJ2285" s="133"/>
      <c r="AK2285" s="133"/>
      <c r="AL2285" s="133"/>
      <c r="AM2285" s="133"/>
      <c r="AN2285" s="133"/>
      <c r="AO2285" s="133"/>
      <c r="AP2285" s="133"/>
      <c r="AQ2285" s="133"/>
      <c r="AR2285" s="133"/>
      <c r="AS2285" s="133"/>
    </row>
    <row r="2286" spans="1:45" s="48" customFormat="1">
      <c r="A2286" s="42" t="s">
        <v>6878</v>
      </c>
      <c r="B2286" s="43" t="s">
        <v>6879</v>
      </c>
      <c r="C2286" s="44">
        <v>405</v>
      </c>
      <c r="D2286" s="47" t="s">
        <v>6880</v>
      </c>
      <c r="E2286" s="127">
        <v>6999</v>
      </c>
      <c r="F2286" s="28">
        <v>6649.0499999999993</v>
      </c>
      <c r="G2286" s="133"/>
      <c r="H2286" s="133"/>
      <c r="I2286" s="133"/>
      <c r="J2286" s="133"/>
      <c r="K2286" s="133"/>
      <c r="L2286" s="133"/>
      <c r="M2286" s="133"/>
      <c r="N2286" s="133"/>
      <c r="O2286" s="133"/>
      <c r="P2286" s="133"/>
      <c r="Q2286" s="133"/>
      <c r="R2286" s="133"/>
      <c r="S2286" s="133"/>
      <c r="T2286" s="133"/>
      <c r="U2286" s="133"/>
      <c r="V2286" s="133"/>
      <c r="W2286" s="133"/>
      <c r="X2286" s="133"/>
      <c r="Y2286" s="133"/>
      <c r="Z2286" s="133"/>
      <c r="AA2286" s="133"/>
      <c r="AB2286" s="133"/>
      <c r="AC2286" s="133"/>
      <c r="AD2286" s="133"/>
      <c r="AE2286" s="133"/>
      <c r="AF2286" s="133"/>
      <c r="AG2286" s="133"/>
      <c r="AH2286" s="133"/>
      <c r="AI2286" s="133"/>
      <c r="AJ2286" s="133"/>
      <c r="AK2286" s="133"/>
      <c r="AL2286" s="133"/>
      <c r="AM2286" s="133"/>
      <c r="AN2286" s="133"/>
      <c r="AO2286" s="133"/>
      <c r="AP2286" s="133"/>
      <c r="AQ2286" s="133"/>
      <c r="AR2286" s="133"/>
      <c r="AS2286" s="133"/>
    </row>
    <row r="2287" spans="1:45" s="48" customFormat="1">
      <c r="A2287" s="42" t="s">
        <v>6881</v>
      </c>
      <c r="B2287" s="43" t="s">
        <v>6882</v>
      </c>
      <c r="C2287" s="44">
        <v>405</v>
      </c>
      <c r="D2287" s="47" t="s">
        <v>6883</v>
      </c>
      <c r="E2287" s="127">
        <v>6999</v>
      </c>
      <c r="F2287" s="28">
        <v>6649.0499999999993</v>
      </c>
      <c r="G2287" s="133"/>
      <c r="H2287" s="133"/>
      <c r="I2287" s="133"/>
      <c r="J2287" s="133"/>
      <c r="K2287" s="133"/>
      <c r="L2287" s="133"/>
      <c r="M2287" s="133"/>
      <c r="N2287" s="133"/>
      <c r="O2287" s="133"/>
      <c r="P2287" s="133"/>
      <c r="Q2287" s="133"/>
      <c r="R2287" s="133"/>
      <c r="S2287" s="133"/>
      <c r="T2287" s="133"/>
      <c r="U2287" s="133"/>
      <c r="V2287" s="133"/>
      <c r="W2287" s="133"/>
      <c r="X2287" s="133"/>
      <c r="Y2287" s="133"/>
      <c r="Z2287" s="133"/>
      <c r="AA2287" s="133"/>
      <c r="AB2287" s="133"/>
      <c r="AC2287" s="133"/>
      <c r="AD2287" s="133"/>
      <c r="AE2287" s="133"/>
      <c r="AF2287" s="133"/>
      <c r="AG2287" s="133"/>
      <c r="AH2287" s="133"/>
      <c r="AI2287" s="133"/>
      <c r="AJ2287" s="133"/>
      <c r="AK2287" s="133"/>
      <c r="AL2287" s="133"/>
      <c r="AM2287" s="133"/>
      <c r="AN2287" s="133"/>
      <c r="AO2287" s="133"/>
      <c r="AP2287" s="133"/>
      <c r="AQ2287" s="133"/>
      <c r="AR2287" s="133"/>
      <c r="AS2287" s="133"/>
    </row>
    <row r="2288" spans="1:45" s="48" customFormat="1">
      <c r="A2288" s="42" t="s">
        <v>6884</v>
      </c>
      <c r="B2288" s="43" t="s">
        <v>6885</v>
      </c>
      <c r="C2288" s="44">
        <v>405</v>
      </c>
      <c r="D2288" s="47" t="s">
        <v>6886</v>
      </c>
      <c r="E2288" s="127">
        <v>6999</v>
      </c>
      <c r="F2288" s="28">
        <v>6649.0499999999993</v>
      </c>
      <c r="G2288" s="133"/>
      <c r="H2288" s="133"/>
      <c r="I2288" s="133"/>
      <c r="J2288" s="133"/>
      <c r="K2288" s="133"/>
      <c r="L2288" s="133"/>
      <c r="M2288" s="133"/>
      <c r="N2288" s="133"/>
      <c r="O2288" s="133"/>
      <c r="P2288" s="133"/>
      <c r="Q2288" s="133"/>
      <c r="R2288" s="133"/>
      <c r="S2288" s="133"/>
      <c r="T2288" s="133"/>
      <c r="U2288" s="133"/>
      <c r="V2288" s="133"/>
      <c r="W2288" s="133"/>
      <c r="X2288" s="133"/>
      <c r="Y2288" s="133"/>
      <c r="Z2288" s="133"/>
      <c r="AA2288" s="133"/>
      <c r="AB2288" s="133"/>
      <c r="AC2288" s="133"/>
      <c r="AD2288" s="133"/>
      <c r="AE2288" s="133"/>
      <c r="AF2288" s="133"/>
      <c r="AG2288" s="133"/>
      <c r="AH2288" s="133"/>
      <c r="AI2288" s="133"/>
      <c r="AJ2288" s="133"/>
      <c r="AK2288" s="133"/>
      <c r="AL2288" s="133"/>
      <c r="AM2288" s="133"/>
      <c r="AN2288" s="133"/>
      <c r="AO2288" s="133"/>
      <c r="AP2288" s="133"/>
      <c r="AQ2288" s="133"/>
      <c r="AR2288" s="133"/>
      <c r="AS2288" s="133"/>
    </row>
    <row r="2289" spans="1:45" s="48" customFormat="1">
      <c r="A2289" s="42" t="s">
        <v>6887</v>
      </c>
      <c r="B2289" s="43" t="s">
        <v>6888</v>
      </c>
      <c r="C2289" s="44">
        <v>405</v>
      </c>
      <c r="D2289" s="47" t="s">
        <v>6889</v>
      </c>
      <c r="E2289" s="127">
        <v>6999</v>
      </c>
      <c r="F2289" s="28">
        <v>6649.0499999999993</v>
      </c>
      <c r="G2289" s="133"/>
      <c r="H2289" s="133"/>
      <c r="I2289" s="133"/>
      <c r="J2289" s="133"/>
      <c r="K2289" s="133"/>
      <c r="L2289" s="133"/>
      <c r="M2289" s="133"/>
      <c r="N2289" s="133"/>
      <c r="O2289" s="133"/>
      <c r="P2289" s="133"/>
      <c r="Q2289" s="133"/>
      <c r="R2289" s="133"/>
      <c r="S2289" s="133"/>
      <c r="T2289" s="133"/>
      <c r="U2289" s="133"/>
      <c r="V2289" s="133"/>
      <c r="W2289" s="133"/>
      <c r="X2289" s="133"/>
      <c r="Y2289" s="133"/>
      <c r="Z2289" s="133"/>
      <c r="AA2289" s="133"/>
      <c r="AB2289" s="133"/>
      <c r="AC2289" s="133"/>
      <c r="AD2289" s="133"/>
      <c r="AE2289" s="133"/>
      <c r="AF2289" s="133"/>
      <c r="AG2289" s="133"/>
      <c r="AH2289" s="133"/>
      <c r="AI2289" s="133"/>
      <c r="AJ2289" s="133"/>
      <c r="AK2289" s="133"/>
      <c r="AL2289" s="133"/>
      <c r="AM2289" s="133"/>
      <c r="AN2289" s="133"/>
      <c r="AO2289" s="133"/>
      <c r="AP2289" s="133"/>
      <c r="AQ2289" s="133"/>
      <c r="AR2289" s="133"/>
      <c r="AS2289" s="133"/>
    </row>
    <row r="2290" spans="1:45" s="48" customFormat="1">
      <c r="A2290" s="42" t="s">
        <v>6890</v>
      </c>
      <c r="B2290" s="43" t="s">
        <v>6891</v>
      </c>
      <c r="C2290" s="44">
        <v>405</v>
      </c>
      <c r="D2290" s="47" t="s">
        <v>6892</v>
      </c>
      <c r="E2290" s="127">
        <v>6999</v>
      </c>
      <c r="F2290" s="28">
        <v>6649.0499999999993</v>
      </c>
      <c r="G2290" s="133"/>
      <c r="H2290" s="133"/>
      <c r="I2290" s="133"/>
      <c r="J2290" s="133"/>
      <c r="K2290" s="133"/>
      <c r="L2290" s="133"/>
      <c r="M2290" s="133"/>
      <c r="N2290" s="133"/>
      <c r="O2290" s="133"/>
      <c r="P2290" s="133"/>
      <c r="Q2290" s="133"/>
      <c r="R2290" s="133"/>
      <c r="S2290" s="133"/>
      <c r="T2290" s="133"/>
      <c r="U2290" s="133"/>
      <c r="V2290" s="133"/>
      <c r="W2290" s="133"/>
      <c r="X2290" s="133"/>
      <c r="Y2290" s="133"/>
      <c r="Z2290" s="133"/>
      <c r="AA2290" s="133"/>
      <c r="AB2290" s="133"/>
      <c r="AC2290" s="133"/>
      <c r="AD2290" s="133"/>
      <c r="AE2290" s="133"/>
      <c r="AF2290" s="133"/>
      <c r="AG2290" s="133"/>
      <c r="AH2290" s="133"/>
      <c r="AI2290" s="133"/>
      <c r="AJ2290" s="133"/>
      <c r="AK2290" s="133"/>
      <c r="AL2290" s="133"/>
      <c r="AM2290" s="133"/>
      <c r="AN2290" s="133"/>
      <c r="AO2290" s="133"/>
      <c r="AP2290" s="133"/>
      <c r="AQ2290" s="133"/>
      <c r="AR2290" s="133"/>
      <c r="AS2290" s="133"/>
    </row>
    <row r="2291" spans="1:45" s="48" customFormat="1">
      <c r="A2291" s="42" t="s">
        <v>6893</v>
      </c>
      <c r="B2291" s="43" t="s">
        <v>6894</v>
      </c>
      <c r="C2291" s="44">
        <v>405</v>
      </c>
      <c r="D2291" s="47" t="s">
        <v>6895</v>
      </c>
      <c r="E2291" s="127">
        <v>6999</v>
      </c>
      <c r="F2291" s="28">
        <v>6649.0499999999993</v>
      </c>
      <c r="G2291" s="133"/>
      <c r="H2291" s="133"/>
      <c r="I2291" s="133"/>
      <c r="J2291" s="133"/>
      <c r="K2291" s="133"/>
      <c r="L2291" s="133"/>
      <c r="M2291" s="133"/>
      <c r="N2291" s="133"/>
      <c r="O2291" s="133"/>
      <c r="P2291" s="133"/>
      <c r="Q2291" s="133"/>
      <c r="R2291" s="133"/>
      <c r="S2291" s="133"/>
      <c r="T2291" s="133"/>
      <c r="U2291" s="133"/>
      <c r="V2291" s="133"/>
      <c r="W2291" s="133"/>
      <c r="X2291" s="133"/>
      <c r="Y2291" s="133"/>
      <c r="Z2291" s="133"/>
      <c r="AA2291" s="133"/>
      <c r="AB2291" s="133"/>
      <c r="AC2291" s="133"/>
      <c r="AD2291" s="133"/>
      <c r="AE2291" s="133"/>
      <c r="AF2291" s="133"/>
      <c r="AG2291" s="133"/>
      <c r="AH2291" s="133"/>
      <c r="AI2291" s="133"/>
      <c r="AJ2291" s="133"/>
      <c r="AK2291" s="133"/>
      <c r="AL2291" s="133"/>
      <c r="AM2291" s="133"/>
      <c r="AN2291" s="133"/>
      <c r="AO2291" s="133"/>
      <c r="AP2291" s="133"/>
      <c r="AQ2291" s="133"/>
      <c r="AR2291" s="133"/>
      <c r="AS2291" s="133"/>
    </row>
    <row r="2292" spans="1:45" s="48" customFormat="1">
      <c r="A2292" s="42" t="s">
        <v>6896</v>
      </c>
      <c r="B2292" s="43" t="s">
        <v>6897</v>
      </c>
      <c r="C2292" s="44">
        <v>405</v>
      </c>
      <c r="D2292" s="47" t="s">
        <v>6898</v>
      </c>
      <c r="E2292" s="127">
        <v>6999</v>
      </c>
      <c r="F2292" s="28">
        <v>6649.0499999999993</v>
      </c>
      <c r="G2292" s="133"/>
      <c r="H2292" s="133"/>
      <c r="I2292" s="133"/>
      <c r="J2292" s="133"/>
      <c r="K2292" s="133"/>
      <c r="L2292" s="133"/>
      <c r="M2292" s="133"/>
      <c r="N2292" s="133"/>
      <c r="O2292" s="133"/>
      <c r="P2292" s="133"/>
      <c r="Q2292" s="133"/>
      <c r="R2292" s="133"/>
      <c r="S2292" s="133"/>
      <c r="T2292" s="133"/>
      <c r="U2292" s="133"/>
      <c r="V2292" s="133"/>
      <c r="W2292" s="133"/>
      <c r="X2292" s="133"/>
      <c r="Y2292" s="133"/>
      <c r="Z2292" s="133"/>
      <c r="AA2292" s="133"/>
      <c r="AB2292" s="133"/>
      <c r="AC2292" s="133"/>
      <c r="AD2292" s="133"/>
      <c r="AE2292" s="133"/>
      <c r="AF2292" s="133"/>
      <c r="AG2292" s="133"/>
      <c r="AH2292" s="133"/>
      <c r="AI2292" s="133"/>
      <c r="AJ2292" s="133"/>
      <c r="AK2292" s="133"/>
      <c r="AL2292" s="133"/>
      <c r="AM2292" s="133"/>
      <c r="AN2292" s="133"/>
      <c r="AO2292" s="133"/>
      <c r="AP2292" s="133"/>
      <c r="AQ2292" s="133"/>
      <c r="AR2292" s="133"/>
      <c r="AS2292" s="133"/>
    </row>
    <row r="2293" spans="1:45" s="48" customFormat="1">
      <c r="A2293" s="42" t="s">
        <v>6899</v>
      </c>
      <c r="B2293" s="43" t="s">
        <v>6900</v>
      </c>
      <c r="C2293" s="44">
        <v>405</v>
      </c>
      <c r="D2293" s="47" t="s">
        <v>6901</v>
      </c>
      <c r="E2293" s="127">
        <v>6999</v>
      </c>
      <c r="F2293" s="28">
        <v>6649.0499999999993</v>
      </c>
      <c r="G2293" s="133"/>
      <c r="H2293" s="133"/>
      <c r="I2293" s="133"/>
      <c r="J2293" s="133"/>
      <c r="K2293" s="133"/>
      <c r="L2293" s="133"/>
      <c r="M2293" s="133"/>
      <c r="N2293" s="133"/>
      <c r="O2293" s="133"/>
      <c r="P2293" s="133"/>
      <c r="Q2293" s="133"/>
      <c r="R2293" s="133"/>
      <c r="S2293" s="133"/>
      <c r="T2293" s="133"/>
      <c r="U2293" s="133"/>
      <c r="V2293" s="133"/>
      <c r="W2293" s="133"/>
      <c r="X2293" s="133"/>
      <c r="Y2293" s="133"/>
      <c r="Z2293" s="133"/>
      <c r="AA2293" s="133"/>
      <c r="AB2293" s="133"/>
      <c r="AC2293" s="133"/>
      <c r="AD2293" s="133"/>
      <c r="AE2293" s="133"/>
      <c r="AF2293" s="133"/>
      <c r="AG2293" s="133"/>
      <c r="AH2293" s="133"/>
      <c r="AI2293" s="133"/>
      <c r="AJ2293" s="133"/>
      <c r="AK2293" s="133"/>
      <c r="AL2293" s="133"/>
      <c r="AM2293" s="133"/>
      <c r="AN2293" s="133"/>
      <c r="AO2293" s="133"/>
      <c r="AP2293" s="133"/>
      <c r="AQ2293" s="133"/>
      <c r="AR2293" s="133"/>
      <c r="AS2293" s="133"/>
    </row>
    <row r="2294" spans="1:45" s="48" customFormat="1">
      <c r="A2294" s="42" t="s">
        <v>6902</v>
      </c>
      <c r="B2294" s="43" t="s">
        <v>6903</v>
      </c>
      <c r="C2294" s="44">
        <v>405</v>
      </c>
      <c r="D2294" s="47" t="s">
        <v>6904</v>
      </c>
      <c r="E2294" s="127">
        <v>6999</v>
      </c>
      <c r="F2294" s="28">
        <v>6649.0499999999993</v>
      </c>
      <c r="G2294" s="133"/>
      <c r="H2294" s="133"/>
      <c r="I2294" s="133"/>
      <c r="J2294" s="133"/>
      <c r="K2294" s="133"/>
      <c r="L2294" s="133"/>
      <c r="M2294" s="133"/>
      <c r="N2294" s="133"/>
      <c r="O2294" s="133"/>
      <c r="P2294" s="133"/>
      <c r="Q2294" s="133"/>
      <c r="R2294" s="133"/>
      <c r="S2294" s="133"/>
      <c r="T2294" s="133"/>
      <c r="U2294" s="133"/>
      <c r="V2294" s="133"/>
      <c r="W2294" s="133"/>
      <c r="X2294" s="133"/>
      <c r="Y2294" s="133"/>
      <c r="Z2294" s="133"/>
      <c r="AA2294" s="133"/>
      <c r="AB2294" s="133"/>
      <c r="AC2294" s="133"/>
      <c r="AD2294" s="133"/>
      <c r="AE2294" s="133"/>
      <c r="AF2294" s="133"/>
      <c r="AG2294" s="133"/>
      <c r="AH2294" s="133"/>
      <c r="AI2294" s="133"/>
      <c r="AJ2294" s="133"/>
      <c r="AK2294" s="133"/>
      <c r="AL2294" s="133"/>
      <c r="AM2294" s="133"/>
      <c r="AN2294" s="133"/>
      <c r="AO2294" s="133"/>
      <c r="AP2294" s="133"/>
      <c r="AQ2294" s="133"/>
      <c r="AR2294" s="133"/>
      <c r="AS2294" s="133"/>
    </row>
    <row r="2295" spans="1:45" s="48" customFormat="1">
      <c r="A2295" s="42" t="s">
        <v>6905</v>
      </c>
      <c r="B2295" s="43" t="s">
        <v>6906</v>
      </c>
      <c r="C2295" s="44">
        <v>405</v>
      </c>
      <c r="D2295" s="47" t="s">
        <v>6907</v>
      </c>
      <c r="E2295" s="127">
        <v>6999</v>
      </c>
      <c r="F2295" s="28">
        <v>6649.0499999999993</v>
      </c>
      <c r="G2295" s="133"/>
      <c r="H2295" s="133"/>
      <c r="I2295" s="133"/>
      <c r="J2295" s="133"/>
      <c r="K2295" s="133"/>
      <c r="L2295" s="133"/>
      <c r="M2295" s="133"/>
      <c r="N2295" s="133"/>
      <c r="O2295" s="133"/>
      <c r="P2295" s="133"/>
      <c r="Q2295" s="133"/>
      <c r="R2295" s="133"/>
      <c r="S2295" s="133"/>
      <c r="T2295" s="133"/>
      <c r="U2295" s="133"/>
      <c r="V2295" s="133"/>
      <c r="W2295" s="133"/>
      <c r="X2295" s="133"/>
      <c r="Y2295" s="133"/>
      <c r="Z2295" s="133"/>
      <c r="AA2295" s="133"/>
      <c r="AB2295" s="133"/>
      <c r="AC2295" s="133"/>
      <c r="AD2295" s="133"/>
      <c r="AE2295" s="133"/>
      <c r="AF2295" s="133"/>
      <c r="AG2295" s="133"/>
      <c r="AH2295" s="133"/>
      <c r="AI2295" s="133"/>
      <c r="AJ2295" s="133"/>
      <c r="AK2295" s="133"/>
      <c r="AL2295" s="133"/>
      <c r="AM2295" s="133"/>
      <c r="AN2295" s="133"/>
      <c r="AO2295" s="133"/>
      <c r="AP2295" s="133"/>
      <c r="AQ2295" s="133"/>
      <c r="AR2295" s="133"/>
      <c r="AS2295" s="133"/>
    </row>
    <row r="2296" spans="1:45" s="48" customFormat="1">
      <c r="A2296" s="42" t="s">
        <v>6908</v>
      </c>
      <c r="B2296" s="43" t="s">
        <v>6909</v>
      </c>
      <c r="C2296" s="44">
        <v>405</v>
      </c>
      <c r="D2296" s="47" t="s">
        <v>6910</v>
      </c>
      <c r="E2296" s="127">
        <v>6999</v>
      </c>
      <c r="F2296" s="28">
        <v>6649.0499999999993</v>
      </c>
      <c r="G2296" s="133"/>
      <c r="H2296" s="133"/>
      <c r="I2296" s="133"/>
      <c r="J2296" s="133"/>
      <c r="K2296" s="133"/>
      <c r="L2296" s="133"/>
      <c r="M2296" s="133"/>
      <c r="N2296" s="133"/>
      <c r="O2296" s="133"/>
      <c r="P2296" s="133"/>
      <c r="Q2296" s="133"/>
      <c r="R2296" s="133"/>
      <c r="S2296" s="133"/>
      <c r="T2296" s="133"/>
      <c r="U2296" s="133"/>
      <c r="V2296" s="133"/>
      <c r="W2296" s="133"/>
      <c r="X2296" s="133"/>
      <c r="Y2296" s="133"/>
      <c r="Z2296" s="133"/>
      <c r="AA2296" s="133"/>
      <c r="AB2296" s="133"/>
      <c r="AC2296" s="133"/>
      <c r="AD2296" s="133"/>
      <c r="AE2296" s="133"/>
      <c r="AF2296" s="133"/>
      <c r="AG2296" s="133"/>
      <c r="AH2296" s="133"/>
      <c r="AI2296" s="133"/>
      <c r="AJ2296" s="133"/>
      <c r="AK2296" s="133"/>
      <c r="AL2296" s="133"/>
      <c r="AM2296" s="133"/>
      <c r="AN2296" s="133"/>
      <c r="AO2296" s="133"/>
      <c r="AP2296" s="133"/>
      <c r="AQ2296" s="133"/>
      <c r="AR2296" s="133"/>
      <c r="AS2296" s="133"/>
    </row>
    <row r="2297" spans="1:45" s="48" customFormat="1">
      <c r="A2297" s="42" t="s">
        <v>6911</v>
      </c>
      <c r="B2297" s="43" t="s">
        <v>6912</v>
      </c>
      <c r="C2297" s="44">
        <v>405</v>
      </c>
      <c r="D2297" s="47" t="s">
        <v>6913</v>
      </c>
      <c r="E2297" s="127">
        <v>6999</v>
      </c>
      <c r="F2297" s="28">
        <v>6649.0499999999993</v>
      </c>
      <c r="G2297" s="133"/>
      <c r="H2297" s="133"/>
      <c r="I2297" s="133"/>
      <c r="J2297" s="133"/>
      <c r="K2297" s="133"/>
      <c r="L2297" s="133"/>
      <c r="M2297" s="133"/>
      <c r="N2297" s="133"/>
      <c r="O2297" s="133"/>
      <c r="P2297" s="133"/>
      <c r="Q2297" s="133"/>
      <c r="R2297" s="133"/>
      <c r="S2297" s="133"/>
      <c r="T2297" s="133"/>
      <c r="U2297" s="133"/>
      <c r="V2297" s="133"/>
      <c r="W2297" s="133"/>
      <c r="X2297" s="133"/>
      <c r="Y2297" s="133"/>
      <c r="Z2297" s="133"/>
      <c r="AA2297" s="133"/>
      <c r="AB2297" s="133"/>
      <c r="AC2297" s="133"/>
      <c r="AD2297" s="133"/>
      <c r="AE2297" s="133"/>
      <c r="AF2297" s="133"/>
      <c r="AG2297" s="133"/>
      <c r="AH2297" s="133"/>
      <c r="AI2297" s="133"/>
      <c r="AJ2297" s="133"/>
      <c r="AK2297" s="133"/>
      <c r="AL2297" s="133"/>
      <c r="AM2297" s="133"/>
      <c r="AN2297" s="133"/>
      <c r="AO2297" s="133"/>
      <c r="AP2297" s="133"/>
      <c r="AQ2297" s="133"/>
      <c r="AR2297" s="133"/>
      <c r="AS2297" s="133"/>
    </row>
    <row r="2298" spans="1:45" s="48" customFormat="1">
      <c r="A2298" s="42" t="s">
        <v>6914</v>
      </c>
      <c r="B2298" s="43" t="s">
        <v>6915</v>
      </c>
      <c r="C2298" s="44">
        <v>405</v>
      </c>
      <c r="D2298" s="47" t="s">
        <v>6916</v>
      </c>
      <c r="E2298" s="127">
        <v>6999</v>
      </c>
      <c r="F2298" s="28">
        <v>6649.0499999999993</v>
      </c>
      <c r="G2298" s="133"/>
      <c r="H2298" s="133"/>
      <c r="I2298" s="133"/>
      <c r="J2298" s="133"/>
      <c r="K2298" s="133"/>
      <c r="L2298" s="133"/>
      <c r="M2298" s="133"/>
      <c r="N2298" s="133"/>
      <c r="O2298" s="133"/>
      <c r="P2298" s="133"/>
      <c r="Q2298" s="133"/>
      <c r="R2298" s="133"/>
      <c r="S2298" s="133"/>
      <c r="T2298" s="133"/>
      <c r="U2298" s="133"/>
      <c r="V2298" s="133"/>
      <c r="W2298" s="133"/>
      <c r="X2298" s="133"/>
      <c r="Y2298" s="133"/>
      <c r="Z2298" s="133"/>
      <c r="AA2298" s="133"/>
      <c r="AB2298" s="133"/>
      <c r="AC2298" s="133"/>
      <c r="AD2298" s="133"/>
      <c r="AE2298" s="133"/>
      <c r="AF2298" s="133"/>
      <c r="AG2298" s="133"/>
      <c r="AH2298" s="133"/>
      <c r="AI2298" s="133"/>
      <c r="AJ2298" s="133"/>
      <c r="AK2298" s="133"/>
      <c r="AL2298" s="133"/>
      <c r="AM2298" s="133"/>
      <c r="AN2298" s="133"/>
      <c r="AO2298" s="133"/>
      <c r="AP2298" s="133"/>
      <c r="AQ2298" s="133"/>
      <c r="AR2298" s="133"/>
      <c r="AS2298" s="133"/>
    </row>
    <row r="2299" spans="1:45" s="48" customFormat="1">
      <c r="A2299" s="42" t="s">
        <v>6917</v>
      </c>
      <c r="B2299" s="43" t="s">
        <v>6918</v>
      </c>
      <c r="C2299" s="44">
        <v>405</v>
      </c>
      <c r="D2299" s="47" t="s">
        <v>6919</v>
      </c>
      <c r="E2299" s="127">
        <v>6999</v>
      </c>
      <c r="F2299" s="28">
        <v>6649.0499999999993</v>
      </c>
      <c r="G2299" s="133"/>
      <c r="H2299" s="133"/>
      <c r="I2299" s="133"/>
      <c r="J2299" s="133"/>
      <c r="K2299" s="133"/>
      <c r="L2299" s="133"/>
      <c r="M2299" s="133"/>
      <c r="N2299" s="133"/>
      <c r="O2299" s="133"/>
      <c r="P2299" s="133"/>
      <c r="Q2299" s="133"/>
      <c r="R2299" s="133"/>
      <c r="S2299" s="133"/>
      <c r="T2299" s="133"/>
      <c r="U2299" s="133"/>
      <c r="V2299" s="133"/>
      <c r="W2299" s="133"/>
      <c r="X2299" s="133"/>
      <c r="Y2299" s="133"/>
      <c r="Z2299" s="133"/>
      <c r="AA2299" s="133"/>
      <c r="AB2299" s="133"/>
      <c r="AC2299" s="133"/>
      <c r="AD2299" s="133"/>
      <c r="AE2299" s="133"/>
      <c r="AF2299" s="133"/>
      <c r="AG2299" s="133"/>
      <c r="AH2299" s="133"/>
      <c r="AI2299" s="133"/>
      <c r="AJ2299" s="133"/>
      <c r="AK2299" s="133"/>
      <c r="AL2299" s="133"/>
      <c r="AM2299" s="133"/>
      <c r="AN2299" s="133"/>
      <c r="AO2299" s="133"/>
      <c r="AP2299" s="133"/>
      <c r="AQ2299" s="133"/>
      <c r="AR2299" s="133"/>
      <c r="AS2299" s="133"/>
    </row>
    <row r="2300" spans="1:45" s="48" customFormat="1">
      <c r="A2300" s="42" t="s">
        <v>6920</v>
      </c>
      <c r="B2300" s="43" t="s">
        <v>6921</v>
      </c>
      <c r="C2300" s="44">
        <v>405</v>
      </c>
      <c r="D2300" s="47" t="s">
        <v>6922</v>
      </c>
      <c r="E2300" s="127">
        <v>6999</v>
      </c>
      <c r="F2300" s="28">
        <v>6649.0499999999993</v>
      </c>
      <c r="G2300" s="133"/>
      <c r="H2300" s="133"/>
      <c r="I2300" s="133"/>
      <c r="J2300" s="133"/>
      <c r="K2300" s="133"/>
      <c r="L2300" s="133"/>
      <c r="M2300" s="133"/>
      <c r="N2300" s="133"/>
      <c r="O2300" s="133"/>
      <c r="P2300" s="133"/>
      <c r="Q2300" s="133"/>
      <c r="R2300" s="133"/>
      <c r="S2300" s="133"/>
      <c r="T2300" s="133"/>
      <c r="U2300" s="133"/>
      <c r="V2300" s="133"/>
      <c r="W2300" s="133"/>
      <c r="X2300" s="133"/>
      <c r="Y2300" s="133"/>
      <c r="Z2300" s="133"/>
      <c r="AA2300" s="133"/>
      <c r="AB2300" s="133"/>
      <c r="AC2300" s="133"/>
      <c r="AD2300" s="133"/>
      <c r="AE2300" s="133"/>
      <c r="AF2300" s="133"/>
      <c r="AG2300" s="133"/>
      <c r="AH2300" s="133"/>
      <c r="AI2300" s="133"/>
      <c r="AJ2300" s="133"/>
      <c r="AK2300" s="133"/>
      <c r="AL2300" s="133"/>
      <c r="AM2300" s="133"/>
      <c r="AN2300" s="133"/>
      <c r="AO2300" s="133"/>
      <c r="AP2300" s="133"/>
      <c r="AQ2300" s="133"/>
      <c r="AR2300" s="133"/>
      <c r="AS2300" s="133"/>
    </row>
    <row r="2301" spans="1:45" s="48" customFormat="1">
      <c r="A2301" s="42" t="s">
        <v>6923</v>
      </c>
      <c r="B2301" s="43" t="s">
        <v>6924</v>
      </c>
      <c r="C2301" s="44">
        <v>405</v>
      </c>
      <c r="D2301" s="47" t="s">
        <v>6925</v>
      </c>
      <c r="E2301" s="127">
        <v>6999</v>
      </c>
      <c r="F2301" s="28">
        <v>6649.0499999999993</v>
      </c>
      <c r="G2301" s="133"/>
      <c r="H2301" s="133"/>
      <c r="I2301" s="133"/>
      <c r="J2301" s="133"/>
      <c r="K2301" s="133"/>
      <c r="L2301" s="133"/>
      <c r="M2301" s="133"/>
      <c r="N2301" s="133"/>
      <c r="O2301" s="133"/>
      <c r="P2301" s="133"/>
      <c r="Q2301" s="133"/>
      <c r="R2301" s="133"/>
      <c r="S2301" s="133"/>
      <c r="T2301" s="133"/>
      <c r="U2301" s="133"/>
      <c r="V2301" s="133"/>
      <c r="W2301" s="133"/>
      <c r="X2301" s="133"/>
      <c r="Y2301" s="133"/>
      <c r="Z2301" s="133"/>
      <c r="AA2301" s="133"/>
      <c r="AB2301" s="133"/>
      <c r="AC2301" s="133"/>
      <c r="AD2301" s="133"/>
      <c r="AE2301" s="133"/>
      <c r="AF2301" s="133"/>
      <c r="AG2301" s="133"/>
      <c r="AH2301" s="133"/>
      <c r="AI2301" s="133"/>
      <c r="AJ2301" s="133"/>
      <c r="AK2301" s="133"/>
      <c r="AL2301" s="133"/>
      <c r="AM2301" s="133"/>
      <c r="AN2301" s="133"/>
      <c r="AO2301" s="133"/>
      <c r="AP2301" s="133"/>
      <c r="AQ2301" s="133"/>
      <c r="AR2301" s="133"/>
      <c r="AS2301" s="133"/>
    </row>
    <row r="2302" spans="1:45" s="48" customFormat="1">
      <c r="A2302" s="42" t="s">
        <v>6926</v>
      </c>
      <c r="B2302" s="43" t="s">
        <v>6927</v>
      </c>
      <c r="C2302" s="44">
        <v>405</v>
      </c>
      <c r="D2302" s="47" t="s">
        <v>6928</v>
      </c>
      <c r="E2302" s="127">
        <v>6999</v>
      </c>
      <c r="F2302" s="28">
        <v>6649.0499999999993</v>
      </c>
      <c r="G2302" s="133"/>
      <c r="H2302" s="133"/>
      <c r="I2302" s="133"/>
      <c r="J2302" s="133"/>
      <c r="K2302" s="133"/>
      <c r="L2302" s="133"/>
      <c r="M2302" s="133"/>
      <c r="N2302" s="133"/>
      <c r="O2302" s="133"/>
      <c r="P2302" s="133"/>
      <c r="Q2302" s="133"/>
      <c r="R2302" s="133"/>
      <c r="S2302" s="133"/>
      <c r="T2302" s="133"/>
      <c r="U2302" s="133"/>
      <c r="V2302" s="133"/>
      <c r="W2302" s="133"/>
      <c r="X2302" s="133"/>
      <c r="Y2302" s="133"/>
      <c r="Z2302" s="133"/>
      <c r="AA2302" s="133"/>
      <c r="AB2302" s="133"/>
      <c r="AC2302" s="133"/>
      <c r="AD2302" s="133"/>
      <c r="AE2302" s="133"/>
      <c r="AF2302" s="133"/>
      <c r="AG2302" s="133"/>
      <c r="AH2302" s="133"/>
      <c r="AI2302" s="133"/>
      <c r="AJ2302" s="133"/>
      <c r="AK2302" s="133"/>
      <c r="AL2302" s="133"/>
      <c r="AM2302" s="133"/>
      <c r="AN2302" s="133"/>
      <c r="AO2302" s="133"/>
      <c r="AP2302" s="133"/>
      <c r="AQ2302" s="133"/>
      <c r="AR2302" s="133"/>
      <c r="AS2302" s="133"/>
    </row>
    <row r="2303" spans="1:45" s="48" customFormat="1">
      <c r="A2303" s="42" t="s">
        <v>6929</v>
      </c>
      <c r="B2303" s="43" t="s">
        <v>6930</v>
      </c>
      <c r="C2303" s="44">
        <v>405</v>
      </c>
      <c r="D2303" s="47" t="s">
        <v>6931</v>
      </c>
      <c r="E2303" s="127">
        <v>6999</v>
      </c>
      <c r="F2303" s="28">
        <v>6649.0499999999993</v>
      </c>
      <c r="G2303" s="133"/>
      <c r="H2303" s="133"/>
      <c r="I2303" s="133"/>
      <c r="J2303" s="133"/>
      <c r="K2303" s="133"/>
      <c r="L2303" s="133"/>
      <c r="M2303" s="133"/>
      <c r="N2303" s="133"/>
      <c r="O2303" s="133"/>
      <c r="P2303" s="133"/>
      <c r="Q2303" s="133"/>
      <c r="R2303" s="133"/>
      <c r="S2303" s="133"/>
      <c r="T2303" s="133"/>
      <c r="U2303" s="133"/>
      <c r="V2303" s="133"/>
      <c r="W2303" s="133"/>
      <c r="X2303" s="133"/>
      <c r="Y2303" s="133"/>
      <c r="Z2303" s="133"/>
      <c r="AA2303" s="133"/>
      <c r="AB2303" s="133"/>
      <c r="AC2303" s="133"/>
      <c r="AD2303" s="133"/>
      <c r="AE2303" s="133"/>
      <c r="AF2303" s="133"/>
      <c r="AG2303" s="133"/>
      <c r="AH2303" s="133"/>
      <c r="AI2303" s="133"/>
      <c r="AJ2303" s="133"/>
      <c r="AK2303" s="133"/>
      <c r="AL2303" s="133"/>
      <c r="AM2303" s="133"/>
      <c r="AN2303" s="133"/>
      <c r="AO2303" s="133"/>
      <c r="AP2303" s="133"/>
      <c r="AQ2303" s="133"/>
      <c r="AR2303" s="133"/>
      <c r="AS2303" s="133"/>
    </row>
    <row r="2304" spans="1:45" s="48" customFormat="1">
      <c r="A2304" s="42" t="s">
        <v>6932</v>
      </c>
      <c r="B2304" s="43" t="s">
        <v>6933</v>
      </c>
      <c r="C2304" s="44">
        <v>405</v>
      </c>
      <c r="D2304" s="47" t="s">
        <v>6934</v>
      </c>
      <c r="E2304" s="127">
        <v>6999</v>
      </c>
      <c r="F2304" s="28">
        <v>6649.0499999999993</v>
      </c>
      <c r="G2304" s="133"/>
      <c r="H2304" s="133"/>
      <c r="I2304" s="133"/>
      <c r="J2304" s="133"/>
      <c r="K2304" s="133"/>
      <c r="L2304" s="133"/>
      <c r="M2304" s="133"/>
      <c r="N2304" s="133"/>
      <c r="O2304" s="133"/>
      <c r="P2304" s="133"/>
      <c r="Q2304" s="133"/>
      <c r="R2304" s="133"/>
      <c r="S2304" s="133"/>
      <c r="T2304" s="133"/>
      <c r="U2304" s="133"/>
      <c r="V2304" s="133"/>
      <c r="W2304" s="133"/>
      <c r="X2304" s="133"/>
      <c r="Y2304" s="133"/>
      <c r="Z2304" s="133"/>
      <c r="AA2304" s="133"/>
      <c r="AB2304" s="133"/>
      <c r="AC2304" s="133"/>
      <c r="AD2304" s="133"/>
      <c r="AE2304" s="133"/>
      <c r="AF2304" s="133"/>
      <c r="AG2304" s="133"/>
      <c r="AH2304" s="133"/>
      <c r="AI2304" s="133"/>
      <c r="AJ2304" s="133"/>
      <c r="AK2304" s="133"/>
      <c r="AL2304" s="133"/>
      <c r="AM2304" s="133"/>
      <c r="AN2304" s="133"/>
      <c r="AO2304" s="133"/>
      <c r="AP2304" s="133"/>
      <c r="AQ2304" s="133"/>
      <c r="AR2304" s="133"/>
      <c r="AS2304" s="133"/>
    </row>
    <row r="2305" spans="1:45" s="46" customFormat="1" ht="12.75" customHeight="1">
      <c r="A2305" s="42" t="s">
        <v>6935</v>
      </c>
      <c r="B2305" s="43" t="s">
        <v>6936</v>
      </c>
      <c r="C2305" s="44">
        <v>424</v>
      </c>
      <c r="D2305" s="41" t="s">
        <v>6937</v>
      </c>
      <c r="E2305" s="127">
        <v>4789</v>
      </c>
      <c r="F2305" s="28">
        <v>4549</v>
      </c>
      <c r="G2305" s="131"/>
      <c r="H2305" s="131"/>
      <c r="I2305" s="131"/>
      <c r="J2305" s="131"/>
      <c r="K2305" s="131"/>
      <c r="L2305" s="131"/>
      <c r="M2305" s="131"/>
      <c r="N2305" s="131"/>
      <c r="O2305" s="131"/>
      <c r="P2305" s="131"/>
      <c r="Q2305" s="131"/>
      <c r="R2305" s="131"/>
      <c r="S2305" s="131"/>
      <c r="T2305" s="131"/>
      <c r="U2305" s="131"/>
      <c r="V2305" s="131"/>
      <c r="W2305" s="131"/>
      <c r="X2305" s="131"/>
      <c r="Y2305" s="131"/>
      <c r="Z2305" s="131"/>
      <c r="AA2305" s="131"/>
      <c r="AB2305" s="131"/>
      <c r="AC2305" s="131"/>
      <c r="AD2305" s="131"/>
      <c r="AE2305" s="131"/>
      <c r="AF2305" s="131"/>
      <c r="AG2305" s="131"/>
      <c r="AH2305" s="131"/>
      <c r="AI2305" s="131"/>
      <c r="AJ2305" s="131"/>
      <c r="AK2305" s="131"/>
      <c r="AL2305" s="131"/>
      <c r="AM2305" s="131"/>
      <c r="AN2305" s="131"/>
      <c r="AO2305" s="131"/>
      <c r="AP2305" s="131"/>
      <c r="AQ2305" s="131"/>
      <c r="AR2305" s="131"/>
      <c r="AS2305" s="131"/>
    </row>
    <row r="2306" spans="1:45" s="46" customFormat="1" ht="12.75" customHeight="1">
      <c r="A2306" s="42" t="s">
        <v>6938</v>
      </c>
      <c r="B2306" s="43" t="s">
        <v>6939</v>
      </c>
      <c r="C2306" s="44">
        <v>424</v>
      </c>
      <c r="D2306" s="41" t="s">
        <v>6940</v>
      </c>
      <c r="E2306" s="127">
        <v>6289</v>
      </c>
      <c r="F2306" s="28">
        <v>5969</v>
      </c>
      <c r="G2306" s="131"/>
      <c r="H2306" s="131"/>
      <c r="I2306" s="131"/>
      <c r="J2306" s="131"/>
      <c r="K2306" s="131"/>
      <c r="L2306" s="131"/>
      <c r="M2306" s="131"/>
      <c r="N2306" s="131"/>
      <c r="O2306" s="131"/>
      <c r="P2306" s="131"/>
      <c r="Q2306" s="131"/>
      <c r="R2306" s="131"/>
      <c r="S2306" s="131"/>
      <c r="T2306" s="131"/>
      <c r="U2306" s="131"/>
      <c r="V2306" s="131"/>
      <c r="W2306" s="131"/>
      <c r="X2306" s="131"/>
      <c r="Y2306" s="131"/>
      <c r="Z2306" s="131"/>
      <c r="AA2306" s="131"/>
      <c r="AB2306" s="131"/>
      <c r="AC2306" s="131"/>
      <c r="AD2306" s="131"/>
      <c r="AE2306" s="131"/>
      <c r="AF2306" s="131"/>
      <c r="AG2306" s="131"/>
      <c r="AH2306" s="131"/>
      <c r="AI2306" s="131"/>
      <c r="AJ2306" s="131"/>
      <c r="AK2306" s="131"/>
      <c r="AL2306" s="131"/>
      <c r="AM2306" s="131"/>
      <c r="AN2306" s="131"/>
      <c r="AO2306" s="131"/>
      <c r="AP2306" s="131"/>
      <c r="AQ2306" s="131"/>
      <c r="AR2306" s="131"/>
      <c r="AS2306" s="131"/>
    </row>
    <row r="2307" spans="1:45" s="48" customFormat="1">
      <c r="A2307" s="42" t="s">
        <v>6941</v>
      </c>
      <c r="B2307" s="43" t="s">
        <v>6942</v>
      </c>
      <c r="C2307" s="44">
        <v>424</v>
      </c>
      <c r="D2307" s="47" t="s">
        <v>6943</v>
      </c>
      <c r="E2307" s="127">
        <v>6289</v>
      </c>
      <c r="F2307" s="28">
        <v>5969</v>
      </c>
      <c r="G2307" s="133"/>
      <c r="H2307" s="133"/>
      <c r="I2307" s="133"/>
      <c r="J2307" s="133"/>
      <c r="K2307" s="133"/>
      <c r="L2307" s="133"/>
      <c r="M2307" s="133"/>
      <c r="N2307" s="133"/>
      <c r="O2307" s="133"/>
      <c r="P2307" s="133"/>
      <c r="Q2307" s="133"/>
      <c r="R2307" s="133"/>
      <c r="S2307" s="133"/>
      <c r="T2307" s="133"/>
      <c r="U2307" s="133"/>
      <c r="V2307" s="133"/>
      <c r="W2307" s="133"/>
      <c r="X2307" s="133"/>
      <c r="Y2307" s="133"/>
      <c r="Z2307" s="133"/>
      <c r="AA2307" s="133"/>
      <c r="AB2307" s="133"/>
      <c r="AC2307" s="133"/>
      <c r="AD2307" s="133"/>
      <c r="AE2307" s="133"/>
      <c r="AF2307" s="133"/>
      <c r="AG2307" s="133"/>
      <c r="AH2307" s="133"/>
      <c r="AI2307" s="133"/>
      <c r="AJ2307" s="133"/>
      <c r="AK2307" s="133"/>
      <c r="AL2307" s="133"/>
      <c r="AM2307" s="133"/>
      <c r="AN2307" s="133"/>
      <c r="AO2307" s="133"/>
      <c r="AP2307" s="133"/>
      <c r="AQ2307" s="133"/>
      <c r="AR2307" s="133"/>
      <c r="AS2307" s="133"/>
    </row>
    <row r="2308" spans="1:45" s="48" customFormat="1">
      <c r="A2308" s="42" t="s">
        <v>6944</v>
      </c>
      <c r="B2308" s="43" t="s">
        <v>6945</v>
      </c>
      <c r="C2308" s="44">
        <v>424</v>
      </c>
      <c r="D2308" s="47" t="s">
        <v>6946</v>
      </c>
      <c r="E2308" s="127">
        <v>6289</v>
      </c>
      <c r="F2308" s="28">
        <v>5969</v>
      </c>
      <c r="G2308" s="133"/>
      <c r="H2308" s="133"/>
      <c r="I2308" s="133"/>
      <c r="J2308" s="133"/>
      <c r="K2308" s="133"/>
      <c r="L2308" s="133"/>
      <c r="M2308" s="133"/>
      <c r="N2308" s="133"/>
      <c r="O2308" s="133"/>
      <c r="P2308" s="133"/>
      <c r="Q2308" s="133"/>
      <c r="R2308" s="133"/>
      <c r="S2308" s="133"/>
      <c r="T2308" s="133"/>
      <c r="U2308" s="133"/>
      <c r="V2308" s="133"/>
      <c r="W2308" s="133"/>
      <c r="X2308" s="133"/>
      <c r="Y2308" s="133"/>
      <c r="Z2308" s="133"/>
      <c r="AA2308" s="133"/>
      <c r="AB2308" s="133"/>
      <c r="AC2308" s="133"/>
      <c r="AD2308" s="133"/>
      <c r="AE2308" s="133"/>
      <c r="AF2308" s="133"/>
      <c r="AG2308" s="133"/>
      <c r="AH2308" s="133"/>
      <c r="AI2308" s="133"/>
      <c r="AJ2308" s="133"/>
      <c r="AK2308" s="133"/>
      <c r="AL2308" s="133"/>
      <c r="AM2308" s="133"/>
      <c r="AN2308" s="133"/>
      <c r="AO2308" s="133"/>
      <c r="AP2308" s="133"/>
      <c r="AQ2308" s="133"/>
      <c r="AR2308" s="133"/>
      <c r="AS2308" s="133"/>
    </row>
    <row r="2309" spans="1:45" s="48" customFormat="1">
      <c r="A2309" s="42" t="s">
        <v>6947</v>
      </c>
      <c r="B2309" s="43" t="s">
        <v>6948</v>
      </c>
      <c r="C2309" s="44">
        <v>424</v>
      </c>
      <c r="D2309" s="47" t="s">
        <v>6949</v>
      </c>
      <c r="E2309" s="127">
        <v>6289</v>
      </c>
      <c r="F2309" s="28">
        <v>5969</v>
      </c>
      <c r="G2309" s="133"/>
      <c r="H2309" s="133"/>
      <c r="I2309" s="133"/>
      <c r="J2309" s="133"/>
      <c r="K2309" s="133"/>
      <c r="L2309" s="133"/>
      <c r="M2309" s="133"/>
      <c r="N2309" s="133"/>
      <c r="O2309" s="133"/>
      <c r="P2309" s="133"/>
      <c r="Q2309" s="133"/>
      <c r="R2309" s="133"/>
      <c r="S2309" s="133"/>
      <c r="T2309" s="133"/>
      <c r="U2309" s="133"/>
      <c r="V2309" s="133"/>
      <c r="W2309" s="133"/>
      <c r="X2309" s="133"/>
      <c r="Y2309" s="133"/>
      <c r="Z2309" s="133"/>
      <c r="AA2309" s="133"/>
      <c r="AB2309" s="133"/>
      <c r="AC2309" s="133"/>
      <c r="AD2309" s="133"/>
      <c r="AE2309" s="133"/>
      <c r="AF2309" s="133"/>
      <c r="AG2309" s="133"/>
      <c r="AH2309" s="133"/>
      <c r="AI2309" s="133"/>
      <c r="AJ2309" s="133"/>
      <c r="AK2309" s="133"/>
      <c r="AL2309" s="133"/>
      <c r="AM2309" s="133"/>
      <c r="AN2309" s="133"/>
      <c r="AO2309" s="133"/>
      <c r="AP2309" s="133"/>
      <c r="AQ2309" s="133"/>
      <c r="AR2309" s="133"/>
      <c r="AS2309" s="133"/>
    </row>
    <row r="2310" spans="1:45" s="48" customFormat="1">
      <c r="A2310" s="42" t="s">
        <v>6950</v>
      </c>
      <c r="B2310" s="43" t="s">
        <v>6951</v>
      </c>
      <c r="C2310" s="44">
        <v>424</v>
      </c>
      <c r="D2310" s="47" t="s">
        <v>6952</v>
      </c>
      <c r="E2310" s="127">
        <v>6289</v>
      </c>
      <c r="F2310" s="28">
        <v>5969</v>
      </c>
      <c r="G2310" s="133"/>
      <c r="H2310" s="133"/>
      <c r="I2310" s="133"/>
      <c r="J2310" s="133"/>
      <c r="K2310" s="133"/>
      <c r="L2310" s="133"/>
      <c r="M2310" s="133"/>
      <c r="N2310" s="133"/>
      <c r="O2310" s="133"/>
      <c r="P2310" s="133"/>
      <c r="Q2310" s="133"/>
      <c r="R2310" s="133"/>
      <c r="S2310" s="133"/>
      <c r="T2310" s="133"/>
      <c r="U2310" s="133"/>
      <c r="V2310" s="133"/>
      <c r="W2310" s="133"/>
      <c r="X2310" s="133"/>
      <c r="Y2310" s="133"/>
      <c r="Z2310" s="133"/>
      <c r="AA2310" s="133"/>
      <c r="AB2310" s="133"/>
      <c r="AC2310" s="133"/>
      <c r="AD2310" s="133"/>
      <c r="AE2310" s="133"/>
      <c r="AF2310" s="133"/>
      <c r="AG2310" s="133"/>
      <c r="AH2310" s="133"/>
      <c r="AI2310" s="133"/>
      <c r="AJ2310" s="133"/>
      <c r="AK2310" s="133"/>
      <c r="AL2310" s="133"/>
      <c r="AM2310" s="133"/>
      <c r="AN2310" s="133"/>
      <c r="AO2310" s="133"/>
      <c r="AP2310" s="133"/>
      <c r="AQ2310" s="133"/>
      <c r="AR2310" s="133"/>
      <c r="AS2310" s="133"/>
    </row>
    <row r="2311" spans="1:45" s="48" customFormat="1">
      <c r="A2311" s="42" t="s">
        <v>6953</v>
      </c>
      <c r="B2311" s="43" t="s">
        <v>6954</v>
      </c>
      <c r="C2311" s="44">
        <v>424</v>
      </c>
      <c r="D2311" s="47" t="s">
        <v>6955</v>
      </c>
      <c r="E2311" s="127">
        <v>6289</v>
      </c>
      <c r="F2311" s="28">
        <v>5969</v>
      </c>
      <c r="G2311" s="133"/>
      <c r="H2311" s="133"/>
      <c r="I2311" s="133"/>
      <c r="J2311" s="133"/>
      <c r="K2311" s="133"/>
      <c r="L2311" s="133"/>
      <c r="M2311" s="133"/>
      <c r="N2311" s="133"/>
      <c r="O2311" s="133"/>
      <c r="P2311" s="133"/>
      <c r="Q2311" s="133"/>
      <c r="R2311" s="133"/>
      <c r="S2311" s="133"/>
      <c r="T2311" s="133"/>
      <c r="U2311" s="133"/>
      <c r="V2311" s="133"/>
      <c r="W2311" s="133"/>
      <c r="X2311" s="133"/>
      <c r="Y2311" s="133"/>
      <c r="Z2311" s="133"/>
      <c r="AA2311" s="133"/>
      <c r="AB2311" s="133"/>
      <c r="AC2311" s="133"/>
      <c r="AD2311" s="133"/>
      <c r="AE2311" s="133"/>
      <c r="AF2311" s="133"/>
      <c r="AG2311" s="133"/>
      <c r="AH2311" s="133"/>
      <c r="AI2311" s="133"/>
      <c r="AJ2311" s="133"/>
      <c r="AK2311" s="133"/>
      <c r="AL2311" s="133"/>
      <c r="AM2311" s="133"/>
      <c r="AN2311" s="133"/>
      <c r="AO2311" s="133"/>
      <c r="AP2311" s="133"/>
      <c r="AQ2311" s="133"/>
      <c r="AR2311" s="133"/>
      <c r="AS2311" s="133"/>
    </row>
    <row r="2312" spans="1:45" s="48" customFormat="1">
      <c r="A2312" s="42" t="s">
        <v>6956</v>
      </c>
      <c r="B2312" s="43" t="s">
        <v>6957</v>
      </c>
      <c r="C2312" s="44">
        <v>424</v>
      </c>
      <c r="D2312" s="47" t="s">
        <v>6958</v>
      </c>
      <c r="E2312" s="127">
        <v>6289</v>
      </c>
      <c r="F2312" s="28">
        <v>5969</v>
      </c>
      <c r="G2312" s="133"/>
      <c r="H2312" s="133"/>
      <c r="I2312" s="133"/>
      <c r="J2312" s="133"/>
      <c r="K2312" s="133"/>
      <c r="L2312" s="133"/>
      <c r="M2312" s="133"/>
      <c r="N2312" s="133"/>
      <c r="O2312" s="133"/>
      <c r="P2312" s="133"/>
      <c r="Q2312" s="133"/>
      <c r="R2312" s="133"/>
      <c r="S2312" s="133"/>
      <c r="T2312" s="133"/>
      <c r="U2312" s="133"/>
      <c r="V2312" s="133"/>
      <c r="W2312" s="133"/>
      <c r="X2312" s="133"/>
      <c r="Y2312" s="133"/>
      <c r="Z2312" s="133"/>
      <c r="AA2312" s="133"/>
      <c r="AB2312" s="133"/>
      <c r="AC2312" s="133"/>
      <c r="AD2312" s="133"/>
      <c r="AE2312" s="133"/>
      <c r="AF2312" s="133"/>
      <c r="AG2312" s="133"/>
      <c r="AH2312" s="133"/>
      <c r="AI2312" s="133"/>
      <c r="AJ2312" s="133"/>
      <c r="AK2312" s="133"/>
      <c r="AL2312" s="133"/>
      <c r="AM2312" s="133"/>
      <c r="AN2312" s="133"/>
      <c r="AO2312" s="133"/>
      <c r="AP2312" s="133"/>
      <c r="AQ2312" s="133"/>
      <c r="AR2312" s="133"/>
      <c r="AS2312" s="133"/>
    </row>
    <row r="2313" spans="1:45" s="48" customFormat="1">
      <c r="A2313" s="42" t="s">
        <v>6959</v>
      </c>
      <c r="B2313" s="43" t="s">
        <v>6960</v>
      </c>
      <c r="C2313" s="44">
        <v>424</v>
      </c>
      <c r="D2313" s="47" t="s">
        <v>6961</v>
      </c>
      <c r="E2313" s="127">
        <v>6289</v>
      </c>
      <c r="F2313" s="28">
        <v>5969</v>
      </c>
      <c r="G2313" s="133"/>
      <c r="H2313" s="133"/>
      <c r="I2313" s="133"/>
      <c r="J2313" s="133"/>
      <c r="K2313" s="133"/>
      <c r="L2313" s="133"/>
      <c r="M2313" s="133"/>
      <c r="N2313" s="133"/>
      <c r="O2313" s="133"/>
      <c r="P2313" s="133"/>
      <c r="Q2313" s="133"/>
      <c r="R2313" s="133"/>
      <c r="S2313" s="133"/>
      <c r="T2313" s="133"/>
      <c r="U2313" s="133"/>
      <c r="V2313" s="133"/>
      <c r="W2313" s="133"/>
      <c r="X2313" s="133"/>
      <c r="Y2313" s="133"/>
      <c r="Z2313" s="133"/>
      <c r="AA2313" s="133"/>
      <c r="AB2313" s="133"/>
      <c r="AC2313" s="133"/>
      <c r="AD2313" s="133"/>
      <c r="AE2313" s="133"/>
      <c r="AF2313" s="133"/>
      <c r="AG2313" s="133"/>
      <c r="AH2313" s="133"/>
      <c r="AI2313" s="133"/>
      <c r="AJ2313" s="133"/>
      <c r="AK2313" s="133"/>
      <c r="AL2313" s="133"/>
      <c r="AM2313" s="133"/>
      <c r="AN2313" s="133"/>
      <c r="AO2313" s="133"/>
      <c r="AP2313" s="133"/>
      <c r="AQ2313" s="133"/>
      <c r="AR2313" s="133"/>
      <c r="AS2313" s="133"/>
    </row>
    <row r="2314" spans="1:45" s="48" customFormat="1">
      <c r="A2314" s="42" t="s">
        <v>6962</v>
      </c>
      <c r="B2314" s="43" t="s">
        <v>6963</v>
      </c>
      <c r="C2314" s="44">
        <v>424</v>
      </c>
      <c r="D2314" s="47" t="s">
        <v>6964</v>
      </c>
      <c r="E2314" s="127">
        <v>6289</v>
      </c>
      <c r="F2314" s="28">
        <v>5969</v>
      </c>
      <c r="G2314" s="133"/>
      <c r="H2314" s="133"/>
      <c r="I2314" s="133"/>
      <c r="J2314" s="133"/>
      <c r="K2314" s="133"/>
      <c r="L2314" s="133"/>
      <c r="M2314" s="133"/>
      <c r="N2314" s="133"/>
      <c r="O2314" s="133"/>
      <c r="P2314" s="133"/>
      <c r="Q2314" s="133"/>
      <c r="R2314" s="133"/>
      <c r="S2314" s="133"/>
      <c r="T2314" s="133"/>
      <c r="U2314" s="133"/>
      <c r="V2314" s="133"/>
      <c r="W2314" s="133"/>
      <c r="X2314" s="133"/>
      <c r="Y2314" s="133"/>
      <c r="Z2314" s="133"/>
      <c r="AA2314" s="133"/>
      <c r="AB2314" s="133"/>
      <c r="AC2314" s="133"/>
      <c r="AD2314" s="133"/>
      <c r="AE2314" s="133"/>
      <c r="AF2314" s="133"/>
      <c r="AG2314" s="133"/>
      <c r="AH2314" s="133"/>
      <c r="AI2314" s="133"/>
      <c r="AJ2314" s="133"/>
      <c r="AK2314" s="133"/>
      <c r="AL2314" s="133"/>
      <c r="AM2314" s="133"/>
      <c r="AN2314" s="133"/>
      <c r="AO2314" s="133"/>
      <c r="AP2314" s="133"/>
      <c r="AQ2314" s="133"/>
      <c r="AR2314" s="133"/>
      <c r="AS2314" s="133"/>
    </row>
    <row r="2315" spans="1:45" s="48" customFormat="1">
      <c r="A2315" s="42" t="s">
        <v>6965</v>
      </c>
      <c r="B2315" s="43" t="s">
        <v>6966</v>
      </c>
      <c r="C2315" s="44">
        <v>424</v>
      </c>
      <c r="D2315" s="47" t="s">
        <v>6967</v>
      </c>
      <c r="E2315" s="127">
        <v>6289</v>
      </c>
      <c r="F2315" s="28">
        <v>5969</v>
      </c>
      <c r="G2315" s="133"/>
      <c r="H2315" s="133"/>
      <c r="I2315" s="133"/>
      <c r="J2315" s="133"/>
      <c r="K2315" s="133"/>
      <c r="L2315" s="133"/>
      <c r="M2315" s="133"/>
      <c r="N2315" s="133"/>
      <c r="O2315" s="133"/>
      <c r="P2315" s="133"/>
      <c r="Q2315" s="133"/>
      <c r="R2315" s="133"/>
      <c r="S2315" s="133"/>
      <c r="T2315" s="133"/>
      <c r="U2315" s="133"/>
      <c r="V2315" s="133"/>
      <c r="W2315" s="133"/>
      <c r="X2315" s="133"/>
      <c r="Y2315" s="133"/>
      <c r="Z2315" s="133"/>
      <c r="AA2315" s="133"/>
      <c r="AB2315" s="133"/>
      <c r="AC2315" s="133"/>
      <c r="AD2315" s="133"/>
      <c r="AE2315" s="133"/>
      <c r="AF2315" s="133"/>
      <c r="AG2315" s="133"/>
      <c r="AH2315" s="133"/>
      <c r="AI2315" s="133"/>
      <c r="AJ2315" s="133"/>
      <c r="AK2315" s="133"/>
      <c r="AL2315" s="133"/>
      <c r="AM2315" s="133"/>
      <c r="AN2315" s="133"/>
      <c r="AO2315" s="133"/>
      <c r="AP2315" s="133"/>
      <c r="AQ2315" s="133"/>
      <c r="AR2315" s="133"/>
      <c r="AS2315" s="133"/>
    </row>
    <row r="2316" spans="1:45" s="48" customFormat="1">
      <c r="A2316" s="42" t="s">
        <v>6968</v>
      </c>
      <c r="B2316" s="43" t="s">
        <v>6969</v>
      </c>
      <c r="C2316" s="44">
        <v>424</v>
      </c>
      <c r="D2316" s="47" t="s">
        <v>6970</v>
      </c>
      <c r="E2316" s="127">
        <v>6289</v>
      </c>
      <c r="F2316" s="28">
        <v>5969</v>
      </c>
      <c r="G2316" s="133"/>
      <c r="H2316" s="133"/>
      <c r="I2316" s="133"/>
      <c r="J2316" s="133"/>
      <c r="K2316" s="133"/>
      <c r="L2316" s="133"/>
      <c r="M2316" s="133"/>
      <c r="N2316" s="133"/>
      <c r="O2316" s="133"/>
      <c r="P2316" s="133"/>
      <c r="Q2316" s="133"/>
      <c r="R2316" s="133"/>
      <c r="S2316" s="133"/>
      <c r="T2316" s="133"/>
      <c r="U2316" s="133"/>
      <c r="V2316" s="133"/>
      <c r="W2316" s="133"/>
      <c r="X2316" s="133"/>
      <c r="Y2316" s="133"/>
      <c r="Z2316" s="133"/>
      <c r="AA2316" s="133"/>
      <c r="AB2316" s="133"/>
      <c r="AC2316" s="133"/>
      <c r="AD2316" s="133"/>
      <c r="AE2316" s="133"/>
      <c r="AF2316" s="133"/>
      <c r="AG2316" s="133"/>
      <c r="AH2316" s="133"/>
      <c r="AI2316" s="133"/>
      <c r="AJ2316" s="133"/>
      <c r="AK2316" s="133"/>
      <c r="AL2316" s="133"/>
      <c r="AM2316" s="133"/>
      <c r="AN2316" s="133"/>
      <c r="AO2316" s="133"/>
      <c r="AP2316" s="133"/>
      <c r="AQ2316" s="133"/>
      <c r="AR2316" s="133"/>
      <c r="AS2316" s="133"/>
    </row>
    <row r="2317" spans="1:45" s="48" customFormat="1">
      <c r="A2317" s="42" t="s">
        <v>6971</v>
      </c>
      <c r="B2317" s="43" t="s">
        <v>6972</v>
      </c>
      <c r="C2317" s="44">
        <v>424</v>
      </c>
      <c r="D2317" s="47" t="s">
        <v>6973</v>
      </c>
      <c r="E2317" s="127">
        <v>6289</v>
      </c>
      <c r="F2317" s="28">
        <v>5969</v>
      </c>
      <c r="G2317" s="133"/>
      <c r="H2317" s="133"/>
      <c r="I2317" s="133"/>
      <c r="J2317" s="133"/>
      <c r="K2317" s="133"/>
      <c r="L2317" s="133"/>
      <c r="M2317" s="133"/>
      <c r="N2317" s="133"/>
      <c r="O2317" s="133"/>
      <c r="P2317" s="133"/>
      <c r="Q2317" s="133"/>
      <c r="R2317" s="133"/>
      <c r="S2317" s="133"/>
      <c r="T2317" s="133"/>
      <c r="U2317" s="133"/>
      <c r="V2317" s="133"/>
      <c r="W2317" s="133"/>
      <c r="X2317" s="133"/>
      <c r="Y2317" s="133"/>
      <c r="Z2317" s="133"/>
      <c r="AA2317" s="133"/>
      <c r="AB2317" s="133"/>
      <c r="AC2317" s="133"/>
      <c r="AD2317" s="133"/>
      <c r="AE2317" s="133"/>
      <c r="AF2317" s="133"/>
      <c r="AG2317" s="133"/>
      <c r="AH2317" s="133"/>
      <c r="AI2317" s="133"/>
      <c r="AJ2317" s="133"/>
      <c r="AK2317" s="133"/>
      <c r="AL2317" s="133"/>
      <c r="AM2317" s="133"/>
      <c r="AN2317" s="133"/>
      <c r="AO2317" s="133"/>
      <c r="AP2317" s="133"/>
      <c r="AQ2317" s="133"/>
      <c r="AR2317" s="133"/>
      <c r="AS2317" s="133"/>
    </row>
    <row r="2318" spans="1:45" s="48" customFormat="1">
      <c r="A2318" s="42" t="s">
        <v>6974</v>
      </c>
      <c r="B2318" s="43" t="s">
        <v>6975</v>
      </c>
      <c r="C2318" s="44">
        <v>424</v>
      </c>
      <c r="D2318" s="47" t="s">
        <v>6976</v>
      </c>
      <c r="E2318" s="127">
        <v>6289</v>
      </c>
      <c r="F2318" s="28">
        <v>5969</v>
      </c>
      <c r="G2318" s="133"/>
      <c r="H2318" s="133"/>
      <c r="I2318" s="133"/>
      <c r="J2318" s="133"/>
      <c r="K2318" s="133"/>
      <c r="L2318" s="133"/>
      <c r="M2318" s="133"/>
      <c r="N2318" s="133"/>
      <c r="O2318" s="133"/>
      <c r="P2318" s="133"/>
      <c r="Q2318" s="133"/>
      <c r="R2318" s="133"/>
      <c r="S2318" s="133"/>
      <c r="T2318" s="133"/>
      <c r="U2318" s="133"/>
      <c r="V2318" s="133"/>
      <c r="W2318" s="133"/>
      <c r="X2318" s="133"/>
      <c r="Y2318" s="133"/>
      <c r="Z2318" s="133"/>
      <c r="AA2318" s="133"/>
      <c r="AB2318" s="133"/>
      <c r="AC2318" s="133"/>
      <c r="AD2318" s="133"/>
      <c r="AE2318" s="133"/>
      <c r="AF2318" s="133"/>
      <c r="AG2318" s="133"/>
      <c r="AH2318" s="133"/>
      <c r="AI2318" s="133"/>
      <c r="AJ2318" s="133"/>
      <c r="AK2318" s="133"/>
      <c r="AL2318" s="133"/>
      <c r="AM2318" s="133"/>
      <c r="AN2318" s="133"/>
      <c r="AO2318" s="133"/>
      <c r="AP2318" s="133"/>
      <c r="AQ2318" s="133"/>
      <c r="AR2318" s="133"/>
      <c r="AS2318" s="133"/>
    </row>
    <row r="2319" spans="1:45" s="48" customFormat="1">
      <c r="A2319" s="42" t="s">
        <v>6977</v>
      </c>
      <c r="B2319" s="43" t="s">
        <v>6978</v>
      </c>
      <c r="C2319" s="44">
        <v>424</v>
      </c>
      <c r="D2319" s="47" t="s">
        <v>6979</v>
      </c>
      <c r="E2319" s="127">
        <v>6289</v>
      </c>
      <c r="F2319" s="28">
        <v>5969</v>
      </c>
      <c r="G2319" s="133"/>
      <c r="H2319" s="133"/>
      <c r="I2319" s="133"/>
      <c r="J2319" s="133"/>
      <c r="K2319" s="133"/>
      <c r="L2319" s="133"/>
      <c r="M2319" s="133"/>
      <c r="N2319" s="133"/>
      <c r="O2319" s="133"/>
      <c r="P2319" s="133"/>
      <c r="Q2319" s="133"/>
      <c r="R2319" s="133"/>
      <c r="S2319" s="133"/>
      <c r="T2319" s="133"/>
      <c r="U2319" s="133"/>
      <c r="V2319" s="133"/>
      <c r="W2319" s="133"/>
      <c r="X2319" s="133"/>
      <c r="Y2319" s="133"/>
      <c r="Z2319" s="133"/>
      <c r="AA2319" s="133"/>
      <c r="AB2319" s="133"/>
      <c r="AC2319" s="133"/>
      <c r="AD2319" s="133"/>
      <c r="AE2319" s="133"/>
      <c r="AF2319" s="133"/>
      <c r="AG2319" s="133"/>
      <c r="AH2319" s="133"/>
      <c r="AI2319" s="133"/>
      <c r="AJ2319" s="133"/>
      <c r="AK2319" s="133"/>
      <c r="AL2319" s="133"/>
      <c r="AM2319" s="133"/>
      <c r="AN2319" s="133"/>
      <c r="AO2319" s="133"/>
      <c r="AP2319" s="133"/>
      <c r="AQ2319" s="133"/>
      <c r="AR2319" s="133"/>
      <c r="AS2319" s="133"/>
    </row>
    <row r="2320" spans="1:45" s="48" customFormat="1">
      <c r="A2320" s="42" t="s">
        <v>6980</v>
      </c>
      <c r="B2320" s="43" t="s">
        <v>6981</v>
      </c>
      <c r="C2320" s="44">
        <v>424</v>
      </c>
      <c r="D2320" s="47" t="s">
        <v>6982</v>
      </c>
      <c r="E2320" s="127">
        <v>6289</v>
      </c>
      <c r="F2320" s="28">
        <v>5969</v>
      </c>
      <c r="G2320" s="133"/>
      <c r="H2320" s="133"/>
      <c r="I2320" s="133"/>
      <c r="J2320" s="133"/>
      <c r="K2320" s="133"/>
      <c r="L2320" s="133"/>
      <c r="M2320" s="133"/>
      <c r="N2320" s="133"/>
      <c r="O2320" s="133"/>
      <c r="P2320" s="133"/>
      <c r="Q2320" s="133"/>
      <c r="R2320" s="133"/>
      <c r="S2320" s="133"/>
      <c r="T2320" s="133"/>
      <c r="U2320" s="133"/>
      <c r="V2320" s="133"/>
      <c r="W2320" s="133"/>
      <c r="X2320" s="133"/>
      <c r="Y2320" s="133"/>
      <c r="Z2320" s="133"/>
      <c r="AA2320" s="133"/>
      <c r="AB2320" s="133"/>
      <c r="AC2320" s="133"/>
      <c r="AD2320" s="133"/>
      <c r="AE2320" s="133"/>
      <c r="AF2320" s="133"/>
      <c r="AG2320" s="133"/>
      <c r="AH2320" s="133"/>
      <c r="AI2320" s="133"/>
      <c r="AJ2320" s="133"/>
      <c r="AK2320" s="133"/>
      <c r="AL2320" s="133"/>
      <c r="AM2320" s="133"/>
      <c r="AN2320" s="133"/>
      <c r="AO2320" s="133"/>
      <c r="AP2320" s="133"/>
      <c r="AQ2320" s="133"/>
      <c r="AR2320" s="133"/>
      <c r="AS2320" s="133"/>
    </row>
    <row r="2321" spans="1:45" s="48" customFormat="1">
      <c r="A2321" s="42" t="s">
        <v>6983</v>
      </c>
      <c r="B2321" s="43" t="s">
        <v>6984</v>
      </c>
      <c r="C2321" s="44">
        <v>424</v>
      </c>
      <c r="D2321" s="47" t="s">
        <v>6985</v>
      </c>
      <c r="E2321" s="127">
        <v>6289</v>
      </c>
      <c r="F2321" s="28">
        <v>5969</v>
      </c>
      <c r="G2321" s="133"/>
      <c r="H2321" s="133"/>
      <c r="I2321" s="133"/>
      <c r="J2321" s="133"/>
      <c r="K2321" s="133"/>
      <c r="L2321" s="133"/>
      <c r="M2321" s="133"/>
      <c r="N2321" s="133"/>
      <c r="O2321" s="133"/>
      <c r="P2321" s="133"/>
      <c r="Q2321" s="133"/>
      <c r="R2321" s="133"/>
      <c r="S2321" s="133"/>
      <c r="T2321" s="133"/>
      <c r="U2321" s="133"/>
      <c r="V2321" s="133"/>
      <c r="W2321" s="133"/>
      <c r="X2321" s="133"/>
      <c r="Y2321" s="133"/>
      <c r="Z2321" s="133"/>
      <c r="AA2321" s="133"/>
      <c r="AB2321" s="133"/>
      <c r="AC2321" s="133"/>
      <c r="AD2321" s="133"/>
      <c r="AE2321" s="133"/>
      <c r="AF2321" s="133"/>
      <c r="AG2321" s="133"/>
      <c r="AH2321" s="133"/>
      <c r="AI2321" s="133"/>
      <c r="AJ2321" s="133"/>
      <c r="AK2321" s="133"/>
      <c r="AL2321" s="133"/>
      <c r="AM2321" s="133"/>
      <c r="AN2321" s="133"/>
      <c r="AO2321" s="133"/>
      <c r="AP2321" s="133"/>
      <c r="AQ2321" s="133"/>
      <c r="AR2321" s="133"/>
      <c r="AS2321" s="133"/>
    </row>
    <row r="2322" spans="1:45" s="48" customFormat="1">
      <c r="A2322" s="42" t="s">
        <v>6986</v>
      </c>
      <c r="B2322" s="43" t="s">
        <v>6987</v>
      </c>
      <c r="C2322" s="44">
        <v>424</v>
      </c>
      <c r="D2322" s="47" t="s">
        <v>6988</v>
      </c>
      <c r="E2322" s="127">
        <v>6289</v>
      </c>
      <c r="F2322" s="28">
        <v>5969</v>
      </c>
      <c r="G2322" s="133"/>
      <c r="H2322" s="133"/>
      <c r="I2322" s="133"/>
      <c r="J2322" s="133"/>
      <c r="K2322" s="133"/>
      <c r="L2322" s="133"/>
      <c r="M2322" s="133"/>
      <c r="N2322" s="133"/>
      <c r="O2322" s="133"/>
      <c r="P2322" s="133"/>
      <c r="Q2322" s="133"/>
      <c r="R2322" s="133"/>
      <c r="S2322" s="133"/>
      <c r="T2322" s="133"/>
      <c r="U2322" s="133"/>
      <c r="V2322" s="133"/>
      <c r="W2322" s="133"/>
      <c r="X2322" s="133"/>
      <c r="Y2322" s="133"/>
      <c r="Z2322" s="133"/>
      <c r="AA2322" s="133"/>
      <c r="AB2322" s="133"/>
      <c r="AC2322" s="133"/>
      <c r="AD2322" s="133"/>
      <c r="AE2322" s="133"/>
      <c r="AF2322" s="133"/>
      <c r="AG2322" s="133"/>
      <c r="AH2322" s="133"/>
      <c r="AI2322" s="133"/>
      <c r="AJ2322" s="133"/>
      <c r="AK2322" s="133"/>
      <c r="AL2322" s="133"/>
      <c r="AM2322" s="133"/>
      <c r="AN2322" s="133"/>
      <c r="AO2322" s="133"/>
      <c r="AP2322" s="133"/>
      <c r="AQ2322" s="133"/>
      <c r="AR2322" s="133"/>
      <c r="AS2322" s="133"/>
    </row>
    <row r="2323" spans="1:45" s="48" customFormat="1">
      <c r="A2323" s="42" t="s">
        <v>6989</v>
      </c>
      <c r="B2323" s="43" t="s">
        <v>6990</v>
      </c>
      <c r="C2323" s="44">
        <v>424</v>
      </c>
      <c r="D2323" s="47" t="s">
        <v>6991</v>
      </c>
      <c r="E2323" s="127">
        <v>6289</v>
      </c>
      <c r="F2323" s="28">
        <v>5969</v>
      </c>
      <c r="G2323" s="133"/>
      <c r="H2323" s="133"/>
      <c r="I2323" s="133"/>
      <c r="J2323" s="133"/>
      <c r="K2323" s="133"/>
      <c r="L2323" s="133"/>
      <c r="M2323" s="133"/>
      <c r="N2323" s="133"/>
      <c r="O2323" s="133"/>
      <c r="P2323" s="133"/>
      <c r="Q2323" s="133"/>
      <c r="R2323" s="133"/>
      <c r="S2323" s="133"/>
      <c r="T2323" s="133"/>
      <c r="U2323" s="133"/>
      <c r="V2323" s="133"/>
      <c r="W2323" s="133"/>
      <c r="X2323" s="133"/>
      <c r="Y2323" s="133"/>
      <c r="Z2323" s="133"/>
      <c r="AA2323" s="133"/>
      <c r="AB2323" s="133"/>
      <c r="AC2323" s="133"/>
      <c r="AD2323" s="133"/>
      <c r="AE2323" s="133"/>
      <c r="AF2323" s="133"/>
      <c r="AG2323" s="133"/>
      <c r="AH2323" s="133"/>
      <c r="AI2323" s="133"/>
      <c r="AJ2323" s="133"/>
      <c r="AK2323" s="133"/>
      <c r="AL2323" s="133"/>
      <c r="AM2323" s="133"/>
      <c r="AN2323" s="133"/>
      <c r="AO2323" s="133"/>
      <c r="AP2323" s="133"/>
      <c r="AQ2323" s="133"/>
      <c r="AR2323" s="133"/>
      <c r="AS2323" s="133"/>
    </row>
    <row r="2324" spans="1:45" s="51" customFormat="1">
      <c r="A2324" s="37" t="s">
        <v>6992</v>
      </c>
      <c r="B2324" s="55" t="s">
        <v>6993</v>
      </c>
      <c r="C2324" s="39">
        <v>426</v>
      </c>
      <c r="D2324" s="39" t="s">
        <v>6994</v>
      </c>
      <c r="E2324" s="127">
        <v>6549</v>
      </c>
      <c r="F2324" s="28">
        <v>6219</v>
      </c>
      <c r="G2324" s="133"/>
      <c r="H2324" s="133"/>
      <c r="I2324" s="133"/>
      <c r="J2324" s="133"/>
      <c r="K2324" s="133"/>
      <c r="L2324" s="133"/>
      <c r="M2324" s="133"/>
      <c r="N2324" s="133"/>
      <c r="O2324" s="133"/>
      <c r="P2324" s="133"/>
      <c r="Q2324" s="133"/>
      <c r="R2324" s="133"/>
      <c r="S2324" s="133"/>
      <c r="T2324" s="133"/>
      <c r="U2324" s="133"/>
      <c r="V2324" s="133"/>
      <c r="W2324" s="133"/>
      <c r="X2324" s="133"/>
      <c r="Y2324" s="133"/>
      <c r="Z2324" s="133"/>
      <c r="AA2324" s="133"/>
      <c r="AB2324" s="133"/>
      <c r="AC2324" s="133"/>
      <c r="AD2324" s="133"/>
      <c r="AE2324" s="133"/>
      <c r="AF2324" s="133"/>
      <c r="AG2324" s="133"/>
      <c r="AH2324" s="133"/>
      <c r="AI2324" s="133"/>
      <c r="AJ2324" s="133"/>
      <c r="AK2324" s="133"/>
      <c r="AL2324" s="133"/>
      <c r="AM2324" s="133"/>
      <c r="AN2324" s="133"/>
      <c r="AO2324" s="133"/>
      <c r="AP2324" s="133"/>
      <c r="AQ2324" s="133"/>
      <c r="AR2324" s="133"/>
      <c r="AS2324" s="133"/>
    </row>
    <row r="2325" spans="1:45" s="51" customFormat="1">
      <c r="A2325" s="37" t="s">
        <v>6995</v>
      </c>
      <c r="B2325" s="55" t="s">
        <v>6996</v>
      </c>
      <c r="C2325" s="39">
        <v>426</v>
      </c>
      <c r="D2325" s="39" t="s">
        <v>6997</v>
      </c>
      <c r="E2325" s="127">
        <v>8049</v>
      </c>
      <c r="F2325" s="28">
        <v>7649</v>
      </c>
      <c r="G2325" s="133"/>
      <c r="H2325" s="133"/>
      <c r="I2325" s="133"/>
      <c r="J2325" s="133"/>
      <c r="K2325" s="133"/>
      <c r="L2325" s="133"/>
      <c r="M2325" s="133"/>
      <c r="N2325" s="133"/>
      <c r="O2325" s="133"/>
      <c r="P2325" s="133"/>
      <c r="Q2325" s="133"/>
      <c r="R2325" s="133"/>
      <c r="S2325" s="133"/>
      <c r="T2325" s="133"/>
      <c r="U2325" s="133"/>
      <c r="V2325" s="133"/>
      <c r="W2325" s="133"/>
      <c r="X2325" s="133"/>
      <c r="Y2325" s="133"/>
      <c r="Z2325" s="133"/>
      <c r="AA2325" s="133"/>
      <c r="AB2325" s="133"/>
      <c r="AC2325" s="133"/>
      <c r="AD2325" s="133"/>
      <c r="AE2325" s="133"/>
      <c r="AF2325" s="133"/>
      <c r="AG2325" s="133"/>
      <c r="AH2325" s="133"/>
      <c r="AI2325" s="133"/>
      <c r="AJ2325" s="133"/>
      <c r="AK2325" s="133"/>
      <c r="AL2325" s="133"/>
      <c r="AM2325" s="133"/>
      <c r="AN2325" s="133"/>
      <c r="AO2325" s="133"/>
      <c r="AP2325" s="133"/>
      <c r="AQ2325" s="133"/>
      <c r="AR2325" s="133"/>
      <c r="AS2325" s="133"/>
    </row>
    <row r="2326" spans="1:45" s="51" customFormat="1">
      <c r="A2326" s="37" t="s">
        <v>6998</v>
      </c>
      <c r="B2326" s="55" t="s">
        <v>6999</v>
      </c>
      <c r="C2326" s="39">
        <v>426</v>
      </c>
      <c r="D2326" s="39" t="s">
        <v>7000</v>
      </c>
      <c r="E2326" s="127">
        <v>8049</v>
      </c>
      <c r="F2326" s="28">
        <v>7649</v>
      </c>
      <c r="G2326" s="133"/>
      <c r="H2326" s="133"/>
      <c r="I2326" s="133"/>
      <c r="J2326" s="133"/>
      <c r="K2326" s="133"/>
      <c r="L2326" s="133"/>
      <c r="M2326" s="133"/>
      <c r="N2326" s="133"/>
      <c r="O2326" s="133"/>
      <c r="P2326" s="133"/>
      <c r="Q2326" s="133"/>
      <c r="R2326" s="133"/>
      <c r="S2326" s="133"/>
      <c r="T2326" s="133"/>
      <c r="U2326" s="133"/>
      <c r="V2326" s="133"/>
      <c r="W2326" s="133"/>
      <c r="X2326" s="133"/>
      <c r="Y2326" s="133"/>
      <c r="Z2326" s="133"/>
      <c r="AA2326" s="133"/>
      <c r="AB2326" s="133"/>
      <c r="AC2326" s="133"/>
      <c r="AD2326" s="133"/>
      <c r="AE2326" s="133"/>
      <c r="AF2326" s="133"/>
      <c r="AG2326" s="133"/>
      <c r="AH2326" s="133"/>
      <c r="AI2326" s="133"/>
      <c r="AJ2326" s="133"/>
      <c r="AK2326" s="133"/>
      <c r="AL2326" s="133"/>
      <c r="AM2326" s="133"/>
      <c r="AN2326" s="133"/>
      <c r="AO2326" s="133"/>
      <c r="AP2326" s="133"/>
      <c r="AQ2326" s="133"/>
      <c r="AR2326" s="133"/>
      <c r="AS2326" s="133"/>
    </row>
    <row r="2327" spans="1:45" s="51" customFormat="1">
      <c r="A2327" s="37" t="s">
        <v>7001</v>
      </c>
      <c r="B2327" s="55" t="s">
        <v>7002</v>
      </c>
      <c r="C2327" s="39">
        <v>426</v>
      </c>
      <c r="D2327" s="39" t="s">
        <v>7003</v>
      </c>
      <c r="E2327" s="127">
        <v>8049</v>
      </c>
      <c r="F2327" s="28">
        <v>7649</v>
      </c>
      <c r="G2327" s="133"/>
      <c r="H2327" s="133"/>
      <c r="I2327" s="133"/>
      <c r="J2327" s="133"/>
      <c r="K2327" s="133"/>
      <c r="L2327" s="133"/>
      <c r="M2327" s="133"/>
      <c r="N2327" s="133"/>
      <c r="O2327" s="133"/>
      <c r="P2327" s="133"/>
      <c r="Q2327" s="133"/>
      <c r="R2327" s="133"/>
      <c r="S2327" s="133"/>
      <c r="T2327" s="133"/>
      <c r="U2327" s="133"/>
      <c r="V2327" s="133"/>
      <c r="W2327" s="133"/>
      <c r="X2327" s="133"/>
      <c r="Y2327" s="133"/>
      <c r="Z2327" s="133"/>
      <c r="AA2327" s="133"/>
      <c r="AB2327" s="133"/>
      <c r="AC2327" s="133"/>
      <c r="AD2327" s="133"/>
      <c r="AE2327" s="133"/>
      <c r="AF2327" s="133"/>
      <c r="AG2327" s="133"/>
      <c r="AH2327" s="133"/>
      <c r="AI2327" s="133"/>
      <c r="AJ2327" s="133"/>
      <c r="AK2327" s="133"/>
      <c r="AL2327" s="133"/>
      <c r="AM2327" s="133"/>
      <c r="AN2327" s="133"/>
      <c r="AO2327" s="133"/>
      <c r="AP2327" s="133"/>
      <c r="AQ2327" s="133"/>
      <c r="AR2327" s="133"/>
      <c r="AS2327" s="133"/>
    </row>
    <row r="2328" spans="1:45" s="51" customFormat="1">
      <c r="A2328" s="37" t="s">
        <v>7004</v>
      </c>
      <c r="B2328" s="55" t="s">
        <v>7005</v>
      </c>
      <c r="C2328" s="39">
        <v>426</v>
      </c>
      <c r="D2328" s="39" t="s">
        <v>7006</v>
      </c>
      <c r="E2328" s="127">
        <v>8049</v>
      </c>
      <c r="F2328" s="28">
        <v>7649</v>
      </c>
      <c r="G2328" s="133"/>
      <c r="H2328" s="133"/>
      <c r="I2328" s="133"/>
      <c r="J2328" s="133"/>
      <c r="K2328" s="133"/>
      <c r="L2328" s="133"/>
      <c r="M2328" s="133"/>
      <c r="N2328" s="133"/>
      <c r="O2328" s="133"/>
      <c r="P2328" s="133"/>
      <c r="Q2328" s="133"/>
      <c r="R2328" s="133"/>
      <c r="S2328" s="133"/>
      <c r="T2328" s="133"/>
      <c r="U2328" s="133"/>
      <c r="V2328" s="133"/>
      <c r="W2328" s="133"/>
      <c r="X2328" s="133"/>
      <c r="Y2328" s="133"/>
      <c r="Z2328" s="133"/>
      <c r="AA2328" s="133"/>
      <c r="AB2328" s="133"/>
      <c r="AC2328" s="133"/>
      <c r="AD2328" s="133"/>
      <c r="AE2328" s="133"/>
      <c r="AF2328" s="133"/>
      <c r="AG2328" s="133"/>
      <c r="AH2328" s="133"/>
      <c r="AI2328" s="133"/>
      <c r="AJ2328" s="133"/>
      <c r="AK2328" s="133"/>
      <c r="AL2328" s="133"/>
      <c r="AM2328" s="133"/>
      <c r="AN2328" s="133"/>
      <c r="AO2328" s="133"/>
      <c r="AP2328" s="133"/>
      <c r="AQ2328" s="133"/>
      <c r="AR2328" s="133"/>
      <c r="AS2328" s="133"/>
    </row>
    <row r="2329" spans="1:45" s="51" customFormat="1">
      <c r="A2329" s="37" t="s">
        <v>7007</v>
      </c>
      <c r="B2329" s="55" t="s">
        <v>7008</v>
      </c>
      <c r="C2329" s="39">
        <v>426</v>
      </c>
      <c r="D2329" s="39" t="s">
        <v>7009</v>
      </c>
      <c r="E2329" s="127">
        <v>8049</v>
      </c>
      <c r="F2329" s="28">
        <v>7649</v>
      </c>
      <c r="G2329" s="133"/>
      <c r="H2329" s="133"/>
      <c r="I2329" s="133"/>
      <c r="J2329" s="133"/>
      <c r="K2329" s="133"/>
      <c r="L2329" s="133"/>
      <c r="M2329" s="133"/>
      <c r="N2329" s="133"/>
      <c r="O2329" s="133"/>
      <c r="P2329" s="133"/>
      <c r="Q2329" s="133"/>
      <c r="R2329" s="133"/>
      <c r="S2329" s="133"/>
      <c r="T2329" s="133"/>
      <c r="U2329" s="133"/>
      <c r="V2329" s="133"/>
      <c r="W2329" s="133"/>
      <c r="X2329" s="133"/>
      <c r="Y2329" s="133"/>
      <c r="Z2329" s="133"/>
      <c r="AA2329" s="133"/>
      <c r="AB2329" s="133"/>
      <c r="AC2329" s="133"/>
      <c r="AD2329" s="133"/>
      <c r="AE2329" s="133"/>
      <c r="AF2329" s="133"/>
      <c r="AG2329" s="133"/>
      <c r="AH2329" s="133"/>
      <c r="AI2329" s="133"/>
      <c r="AJ2329" s="133"/>
      <c r="AK2329" s="133"/>
      <c r="AL2329" s="133"/>
      <c r="AM2329" s="133"/>
      <c r="AN2329" s="133"/>
      <c r="AO2329" s="133"/>
      <c r="AP2329" s="133"/>
      <c r="AQ2329" s="133"/>
      <c r="AR2329" s="133"/>
      <c r="AS2329" s="133"/>
    </row>
    <row r="2330" spans="1:45" s="51" customFormat="1">
      <c r="A2330" s="37" t="s">
        <v>7010</v>
      </c>
      <c r="B2330" s="55" t="s">
        <v>7011</v>
      </c>
      <c r="C2330" s="39">
        <v>426</v>
      </c>
      <c r="D2330" s="39" t="s">
        <v>7012</v>
      </c>
      <c r="E2330" s="127">
        <v>8049</v>
      </c>
      <c r="F2330" s="28">
        <v>7649</v>
      </c>
      <c r="G2330" s="133"/>
      <c r="H2330" s="133"/>
      <c r="I2330" s="133"/>
      <c r="J2330" s="133"/>
      <c r="K2330" s="133"/>
      <c r="L2330" s="133"/>
      <c r="M2330" s="133"/>
      <c r="N2330" s="133"/>
      <c r="O2330" s="133"/>
      <c r="P2330" s="133"/>
      <c r="Q2330" s="133"/>
      <c r="R2330" s="133"/>
      <c r="S2330" s="133"/>
      <c r="T2330" s="133"/>
      <c r="U2330" s="133"/>
      <c r="V2330" s="133"/>
      <c r="W2330" s="133"/>
      <c r="X2330" s="133"/>
      <c r="Y2330" s="133"/>
      <c r="Z2330" s="133"/>
      <c r="AA2330" s="133"/>
      <c r="AB2330" s="133"/>
      <c r="AC2330" s="133"/>
      <c r="AD2330" s="133"/>
      <c r="AE2330" s="133"/>
      <c r="AF2330" s="133"/>
      <c r="AG2330" s="133"/>
      <c r="AH2330" s="133"/>
      <c r="AI2330" s="133"/>
      <c r="AJ2330" s="133"/>
      <c r="AK2330" s="133"/>
      <c r="AL2330" s="133"/>
      <c r="AM2330" s="133"/>
      <c r="AN2330" s="133"/>
      <c r="AO2330" s="133"/>
      <c r="AP2330" s="133"/>
      <c r="AQ2330" s="133"/>
      <c r="AR2330" s="133"/>
      <c r="AS2330" s="133"/>
    </row>
    <row r="2331" spans="1:45" s="51" customFormat="1">
      <c r="A2331" s="37" t="s">
        <v>7013</v>
      </c>
      <c r="B2331" s="55" t="s">
        <v>7014</v>
      </c>
      <c r="C2331" s="39">
        <v>426</v>
      </c>
      <c r="D2331" s="39" t="s">
        <v>7015</v>
      </c>
      <c r="E2331" s="127">
        <v>8049</v>
      </c>
      <c r="F2331" s="28">
        <v>7649</v>
      </c>
      <c r="G2331" s="133"/>
      <c r="H2331" s="133"/>
      <c r="I2331" s="133"/>
      <c r="J2331" s="133"/>
      <c r="K2331" s="133"/>
      <c r="L2331" s="133"/>
      <c r="M2331" s="133"/>
      <c r="N2331" s="133"/>
      <c r="O2331" s="133"/>
      <c r="P2331" s="133"/>
      <c r="Q2331" s="133"/>
      <c r="R2331" s="133"/>
      <c r="S2331" s="133"/>
      <c r="T2331" s="133"/>
      <c r="U2331" s="133"/>
      <c r="V2331" s="133"/>
      <c r="W2331" s="133"/>
      <c r="X2331" s="133"/>
      <c r="Y2331" s="133"/>
      <c r="Z2331" s="133"/>
      <c r="AA2331" s="133"/>
      <c r="AB2331" s="133"/>
      <c r="AC2331" s="133"/>
      <c r="AD2331" s="133"/>
      <c r="AE2331" s="133"/>
      <c r="AF2331" s="133"/>
      <c r="AG2331" s="133"/>
      <c r="AH2331" s="133"/>
      <c r="AI2331" s="133"/>
      <c r="AJ2331" s="133"/>
      <c r="AK2331" s="133"/>
      <c r="AL2331" s="133"/>
      <c r="AM2331" s="133"/>
      <c r="AN2331" s="133"/>
      <c r="AO2331" s="133"/>
      <c r="AP2331" s="133"/>
      <c r="AQ2331" s="133"/>
      <c r="AR2331" s="133"/>
      <c r="AS2331" s="133"/>
    </row>
    <row r="2332" spans="1:45" s="51" customFormat="1">
      <c r="A2332" s="37" t="s">
        <v>7016</v>
      </c>
      <c r="B2332" s="55" t="s">
        <v>7017</v>
      </c>
      <c r="C2332" s="39">
        <v>426</v>
      </c>
      <c r="D2332" s="39" t="s">
        <v>7018</v>
      </c>
      <c r="E2332" s="127">
        <v>8049</v>
      </c>
      <c r="F2332" s="28">
        <v>7649</v>
      </c>
      <c r="G2332" s="133"/>
      <c r="H2332" s="133"/>
      <c r="I2332" s="133"/>
      <c r="J2332" s="133"/>
      <c r="K2332" s="133"/>
      <c r="L2332" s="133"/>
      <c r="M2332" s="133"/>
      <c r="N2332" s="133"/>
      <c r="O2332" s="133"/>
      <c r="P2332" s="133"/>
      <c r="Q2332" s="133"/>
      <c r="R2332" s="133"/>
      <c r="S2332" s="133"/>
      <c r="T2332" s="133"/>
      <c r="U2332" s="133"/>
      <c r="V2332" s="133"/>
      <c r="W2332" s="133"/>
      <c r="X2332" s="133"/>
      <c r="Y2332" s="133"/>
      <c r="Z2332" s="133"/>
      <c r="AA2332" s="133"/>
      <c r="AB2332" s="133"/>
      <c r="AC2332" s="133"/>
      <c r="AD2332" s="133"/>
      <c r="AE2332" s="133"/>
      <c r="AF2332" s="133"/>
      <c r="AG2332" s="133"/>
      <c r="AH2332" s="133"/>
      <c r="AI2332" s="133"/>
      <c r="AJ2332" s="133"/>
      <c r="AK2332" s="133"/>
      <c r="AL2332" s="133"/>
      <c r="AM2332" s="133"/>
      <c r="AN2332" s="133"/>
      <c r="AO2332" s="133"/>
      <c r="AP2332" s="133"/>
      <c r="AQ2332" s="133"/>
      <c r="AR2332" s="133"/>
      <c r="AS2332" s="133"/>
    </row>
    <row r="2333" spans="1:45" s="51" customFormat="1">
      <c r="A2333" s="37" t="s">
        <v>7019</v>
      </c>
      <c r="B2333" s="55" t="s">
        <v>7020</v>
      </c>
      <c r="C2333" s="39">
        <v>426</v>
      </c>
      <c r="D2333" s="39" t="s">
        <v>7021</v>
      </c>
      <c r="E2333" s="127">
        <v>8049</v>
      </c>
      <c r="F2333" s="28">
        <v>7649</v>
      </c>
      <c r="G2333" s="133"/>
      <c r="H2333" s="133"/>
      <c r="I2333" s="133"/>
      <c r="J2333" s="133"/>
      <c r="K2333" s="133"/>
      <c r="L2333" s="133"/>
      <c r="M2333" s="133"/>
      <c r="N2333" s="133"/>
      <c r="O2333" s="133"/>
      <c r="P2333" s="133"/>
      <c r="Q2333" s="133"/>
      <c r="R2333" s="133"/>
      <c r="S2333" s="133"/>
      <c r="T2333" s="133"/>
      <c r="U2333" s="133"/>
      <c r="V2333" s="133"/>
      <c r="W2333" s="133"/>
      <c r="X2333" s="133"/>
      <c r="Y2333" s="133"/>
      <c r="Z2333" s="133"/>
      <c r="AA2333" s="133"/>
      <c r="AB2333" s="133"/>
      <c r="AC2333" s="133"/>
      <c r="AD2333" s="133"/>
      <c r="AE2333" s="133"/>
      <c r="AF2333" s="133"/>
      <c r="AG2333" s="133"/>
      <c r="AH2333" s="133"/>
      <c r="AI2333" s="133"/>
      <c r="AJ2333" s="133"/>
      <c r="AK2333" s="133"/>
      <c r="AL2333" s="133"/>
      <c r="AM2333" s="133"/>
      <c r="AN2333" s="133"/>
      <c r="AO2333" s="133"/>
      <c r="AP2333" s="133"/>
      <c r="AQ2333" s="133"/>
      <c r="AR2333" s="133"/>
      <c r="AS2333" s="133"/>
    </row>
    <row r="2334" spans="1:45" s="51" customFormat="1">
      <c r="A2334" s="37" t="s">
        <v>7022</v>
      </c>
      <c r="B2334" s="55" t="s">
        <v>7023</v>
      </c>
      <c r="C2334" s="39">
        <v>426</v>
      </c>
      <c r="D2334" s="39" t="s">
        <v>7024</v>
      </c>
      <c r="E2334" s="127">
        <v>8049</v>
      </c>
      <c r="F2334" s="28">
        <v>7649</v>
      </c>
      <c r="G2334" s="133"/>
      <c r="H2334" s="133"/>
      <c r="I2334" s="133"/>
      <c r="J2334" s="133"/>
      <c r="K2334" s="133"/>
      <c r="L2334" s="133"/>
      <c r="M2334" s="133"/>
      <c r="N2334" s="133"/>
      <c r="O2334" s="133"/>
      <c r="P2334" s="133"/>
      <c r="Q2334" s="133"/>
      <c r="R2334" s="133"/>
      <c r="S2334" s="133"/>
      <c r="T2334" s="133"/>
      <c r="U2334" s="133"/>
      <c r="V2334" s="133"/>
      <c r="W2334" s="133"/>
      <c r="X2334" s="133"/>
      <c r="Y2334" s="133"/>
      <c r="Z2334" s="133"/>
      <c r="AA2334" s="133"/>
      <c r="AB2334" s="133"/>
      <c r="AC2334" s="133"/>
      <c r="AD2334" s="133"/>
      <c r="AE2334" s="133"/>
      <c r="AF2334" s="133"/>
      <c r="AG2334" s="133"/>
      <c r="AH2334" s="133"/>
      <c r="AI2334" s="133"/>
      <c r="AJ2334" s="133"/>
      <c r="AK2334" s="133"/>
      <c r="AL2334" s="133"/>
      <c r="AM2334" s="133"/>
      <c r="AN2334" s="133"/>
      <c r="AO2334" s="133"/>
      <c r="AP2334" s="133"/>
      <c r="AQ2334" s="133"/>
      <c r="AR2334" s="133"/>
      <c r="AS2334" s="133"/>
    </row>
    <row r="2335" spans="1:45" s="51" customFormat="1">
      <c r="A2335" s="37" t="s">
        <v>7025</v>
      </c>
      <c r="B2335" s="55" t="s">
        <v>7026</v>
      </c>
      <c r="C2335" s="39">
        <v>426</v>
      </c>
      <c r="D2335" s="39" t="s">
        <v>7027</v>
      </c>
      <c r="E2335" s="127">
        <v>8049</v>
      </c>
      <c r="F2335" s="28">
        <v>7649</v>
      </c>
      <c r="G2335" s="133"/>
      <c r="H2335" s="133"/>
      <c r="I2335" s="133"/>
      <c r="J2335" s="133"/>
      <c r="K2335" s="133"/>
      <c r="L2335" s="133"/>
      <c r="M2335" s="133"/>
      <c r="N2335" s="133"/>
      <c r="O2335" s="133"/>
      <c r="P2335" s="133"/>
      <c r="Q2335" s="133"/>
      <c r="R2335" s="133"/>
      <c r="S2335" s="133"/>
      <c r="T2335" s="133"/>
      <c r="U2335" s="133"/>
      <c r="V2335" s="133"/>
      <c r="W2335" s="133"/>
      <c r="X2335" s="133"/>
      <c r="Y2335" s="133"/>
      <c r="Z2335" s="133"/>
      <c r="AA2335" s="133"/>
      <c r="AB2335" s="133"/>
      <c r="AC2335" s="133"/>
      <c r="AD2335" s="133"/>
      <c r="AE2335" s="133"/>
      <c r="AF2335" s="133"/>
      <c r="AG2335" s="133"/>
      <c r="AH2335" s="133"/>
      <c r="AI2335" s="133"/>
      <c r="AJ2335" s="133"/>
      <c r="AK2335" s="133"/>
      <c r="AL2335" s="133"/>
      <c r="AM2335" s="133"/>
      <c r="AN2335" s="133"/>
      <c r="AO2335" s="133"/>
      <c r="AP2335" s="133"/>
      <c r="AQ2335" s="133"/>
      <c r="AR2335" s="133"/>
      <c r="AS2335" s="133"/>
    </row>
    <row r="2336" spans="1:45" s="51" customFormat="1">
      <c r="A2336" s="37" t="s">
        <v>7028</v>
      </c>
      <c r="B2336" s="55" t="s">
        <v>7029</v>
      </c>
      <c r="C2336" s="39">
        <v>426</v>
      </c>
      <c r="D2336" s="39" t="s">
        <v>7030</v>
      </c>
      <c r="E2336" s="127">
        <v>8049</v>
      </c>
      <c r="F2336" s="28">
        <v>7649</v>
      </c>
      <c r="G2336" s="133"/>
      <c r="H2336" s="133"/>
      <c r="I2336" s="133"/>
      <c r="J2336" s="133"/>
      <c r="K2336" s="133"/>
      <c r="L2336" s="133"/>
      <c r="M2336" s="133"/>
      <c r="N2336" s="133"/>
      <c r="O2336" s="133"/>
      <c r="P2336" s="133"/>
      <c r="Q2336" s="133"/>
      <c r="R2336" s="133"/>
      <c r="S2336" s="133"/>
      <c r="T2336" s="133"/>
      <c r="U2336" s="133"/>
      <c r="V2336" s="133"/>
      <c r="W2336" s="133"/>
      <c r="X2336" s="133"/>
      <c r="Y2336" s="133"/>
      <c r="Z2336" s="133"/>
      <c r="AA2336" s="133"/>
      <c r="AB2336" s="133"/>
      <c r="AC2336" s="133"/>
      <c r="AD2336" s="133"/>
      <c r="AE2336" s="133"/>
      <c r="AF2336" s="133"/>
      <c r="AG2336" s="133"/>
      <c r="AH2336" s="133"/>
      <c r="AI2336" s="133"/>
      <c r="AJ2336" s="133"/>
      <c r="AK2336" s="133"/>
      <c r="AL2336" s="133"/>
      <c r="AM2336" s="133"/>
      <c r="AN2336" s="133"/>
      <c r="AO2336" s="133"/>
      <c r="AP2336" s="133"/>
      <c r="AQ2336" s="133"/>
      <c r="AR2336" s="133"/>
      <c r="AS2336" s="133"/>
    </row>
    <row r="2337" spans="1:45" s="51" customFormat="1">
      <c r="A2337" s="37" t="s">
        <v>7031</v>
      </c>
      <c r="B2337" s="55" t="s">
        <v>7032</v>
      </c>
      <c r="C2337" s="39">
        <v>426</v>
      </c>
      <c r="D2337" s="39" t="s">
        <v>7033</v>
      </c>
      <c r="E2337" s="127">
        <v>8049</v>
      </c>
      <c r="F2337" s="28">
        <v>7649</v>
      </c>
      <c r="G2337" s="133"/>
      <c r="H2337" s="133"/>
      <c r="I2337" s="133"/>
      <c r="J2337" s="133"/>
      <c r="K2337" s="133"/>
      <c r="L2337" s="133"/>
      <c r="M2337" s="133"/>
      <c r="N2337" s="133"/>
      <c r="O2337" s="133"/>
      <c r="P2337" s="133"/>
      <c r="Q2337" s="133"/>
      <c r="R2337" s="133"/>
      <c r="S2337" s="133"/>
      <c r="T2337" s="133"/>
      <c r="U2337" s="133"/>
      <c r="V2337" s="133"/>
      <c r="W2337" s="133"/>
      <c r="X2337" s="133"/>
      <c r="Y2337" s="133"/>
      <c r="Z2337" s="133"/>
      <c r="AA2337" s="133"/>
      <c r="AB2337" s="133"/>
      <c r="AC2337" s="133"/>
      <c r="AD2337" s="133"/>
      <c r="AE2337" s="133"/>
      <c r="AF2337" s="133"/>
      <c r="AG2337" s="133"/>
      <c r="AH2337" s="133"/>
      <c r="AI2337" s="133"/>
      <c r="AJ2337" s="133"/>
      <c r="AK2337" s="133"/>
      <c r="AL2337" s="133"/>
      <c r="AM2337" s="133"/>
      <c r="AN2337" s="133"/>
      <c r="AO2337" s="133"/>
      <c r="AP2337" s="133"/>
      <c r="AQ2337" s="133"/>
      <c r="AR2337" s="133"/>
      <c r="AS2337" s="133"/>
    </row>
    <row r="2338" spans="1:45" s="51" customFormat="1">
      <c r="A2338" s="37" t="s">
        <v>7034</v>
      </c>
      <c r="B2338" s="55" t="s">
        <v>7035</v>
      </c>
      <c r="C2338" s="39">
        <v>426</v>
      </c>
      <c r="D2338" s="39" t="s">
        <v>7036</v>
      </c>
      <c r="E2338" s="127">
        <v>8049</v>
      </c>
      <c r="F2338" s="28">
        <v>7649</v>
      </c>
      <c r="G2338" s="133"/>
      <c r="H2338" s="133"/>
      <c r="I2338" s="133"/>
      <c r="J2338" s="133"/>
      <c r="K2338" s="133"/>
      <c r="L2338" s="133"/>
      <c r="M2338" s="133"/>
      <c r="N2338" s="133"/>
      <c r="O2338" s="133"/>
      <c r="P2338" s="133"/>
      <c r="Q2338" s="133"/>
      <c r="R2338" s="133"/>
      <c r="S2338" s="133"/>
      <c r="T2338" s="133"/>
      <c r="U2338" s="133"/>
      <c r="V2338" s="133"/>
      <c r="W2338" s="133"/>
      <c r="X2338" s="133"/>
      <c r="Y2338" s="133"/>
      <c r="Z2338" s="133"/>
      <c r="AA2338" s="133"/>
      <c r="AB2338" s="133"/>
      <c r="AC2338" s="133"/>
      <c r="AD2338" s="133"/>
      <c r="AE2338" s="133"/>
      <c r="AF2338" s="133"/>
      <c r="AG2338" s="133"/>
      <c r="AH2338" s="133"/>
      <c r="AI2338" s="133"/>
      <c r="AJ2338" s="133"/>
      <c r="AK2338" s="133"/>
      <c r="AL2338" s="133"/>
      <c r="AM2338" s="133"/>
      <c r="AN2338" s="133"/>
      <c r="AO2338" s="133"/>
      <c r="AP2338" s="133"/>
      <c r="AQ2338" s="133"/>
      <c r="AR2338" s="133"/>
      <c r="AS2338" s="133"/>
    </row>
    <row r="2339" spans="1:45" s="51" customFormat="1">
      <c r="A2339" s="37" t="s">
        <v>7037</v>
      </c>
      <c r="B2339" s="55" t="s">
        <v>7038</v>
      </c>
      <c r="C2339" s="39">
        <v>426</v>
      </c>
      <c r="D2339" s="39" t="s">
        <v>7039</v>
      </c>
      <c r="E2339" s="127">
        <v>8049</v>
      </c>
      <c r="F2339" s="28">
        <v>7649</v>
      </c>
      <c r="G2339" s="133"/>
      <c r="H2339" s="133"/>
      <c r="I2339" s="133"/>
      <c r="J2339" s="133"/>
      <c r="K2339" s="133"/>
      <c r="L2339" s="133"/>
      <c r="M2339" s="133"/>
      <c r="N2339" s="133"/>
      <c r="O2339" s="133"/>
      <c r="P2339" s="133"/>
      <c r="Q2339" s="133"/>
      <c r="R2339" s="133"/>
      <c r="S2339" s="133"/>
      <c r="T2339" s="133"/>
      <c r="U2339" s="133"/>
      <c r="V2339" s="133"/>
      <c r="W2339" s="133"/>
      <c r="X2339" s="133"/>
      <c r="Y2339" s="133"/>
      <c r="Z2339" s="133"/>
      <c r="AA2339" s="133"/>
      <c r="AB2339" s="133"/>
      <c r="AC2339" s="133"/>
      <c r="AD2339" s="133"/>
      <c r="AE2339" s="133"/>
      <c r="AF2339" s="133"/>
      <c r="AG2339" s="133"/>
      <c r="AH2339" s="133"/>
      <c r="AI2339" s="133"/>
      <c r="AJ2339" s="133"/>
      <c r="AK2339" s="133"/>
      <c r="AL2339" s="133"/>
      <c r="AM2339" s="133"/>
      <c r="AN2339" s="133"/>
      <c r="AO2339" s="133"/>
      <c r="AP2339" s="133"/>
      <c r="AQ2339" s="133"/>
      <c r="AR2339" s="133"/>
      <c r="AS2339" s="133"/>
    </row>
    <row r="2340" spans="1:45" s="51" customFormat="1">
      <c r="A2340" s="37" t="s">
        <v>7040</v>
      </c>
      <c r="B2340" s="55" t="s">
        <v>7041</v>
      </c>
      <c r="C2340" s="39">
        <v>426</v>
      </c>
      <c r="D2340" s="39" t="s">
        <v>7042</v>
      </c>
      <c r="E2340" s="127">
        <v>8049</v>
      </c>
      <c r="F2340" s="28">
        <v>7649</v>
      </c>
      <c r="G2340" s="133"/>
      <c r="H2340" s="133"/>
      <c r="I2340" s="133"/>
      <c r="J2340" s="133"/>
      <c r="K2340" s="133"/>
      <c r="L2340" s="133"/>
      <c r="M2340" s="133"/>
      <c r="N2340" s="133"/>
      <c r="O2340" s="133"/>
      <c r="P2340" s="133"/>
      <c r="Q2340" s="133"/>
      <c r="R2340" s="133"/>
      <c r="S2340" s="133"/>
      <c r="T2340" s="133"/>
      <c r="U2340" s="133"/>
      <c r="V2340" s="133"/>
      <c r="W2340" s="133"/>
      <c r="X2340" s="133"/>
      <c r="Y2340" s="133"/>
      <c r="Z2340" s="133"/>
      <c r="AA2340" s="133"/>
      <c r="AB2340" s="133"/>
      <c r="AC2340" s="133"/>
      <c r="AD2340" s="133"/>
      <c r="AE2340" s="133"/>
      <c r="AF2340" s="133"/>
      <c r="AG2340" s="133"/>
      <c r="AH2340" s="133"/>
      <c r="AI2340" s="133"/>
      <c r="AJ2340" s="133"/>
      <c r="AK2340" s="133"/>
      <c r="AL2340" s="133"/>
      <c r="AM2340" s="133"/>
      <c r="AN2340" s="133"/>
      <c r="AO2340" s="133"/>
      <c r="AP2340" s="133"/>
      <c r="AQ2340" s="133"/>
      <c r="AR2340" s="133"/>
      <c r="AS2340" s="133"/>
    </row>
    <row r="2341" spans="1:45" s="51" customFormat="1">
      <c r="A2341" s="37" t="s">
        <v>7043</v>
      </c>
      <c r="B2341" s="55" t="s">
        <v>7044</v>
      </c>
      <c r="C2341" s="39">
        <v>426</v>
      </c>
      <c r="D2341" s="39" t="s">
        <v>7045</v>
      </c>
      <c r="E2341" s="127">
        <v>8049</v>
      </c>
      <c r="F2341" s="28">
        <v>7649</v>
      </c>
      <c r="G2341" s="133"/>
      <c r="H2341" s="133"/>
      <c r="I2341" s="133"/>
      <c r="J2341" s="133"/>
      <c r="K2341" s="133"/>
      <c r="L2341" s="133"/>
      <c r="M2341" s="133"/>
      <c r="N2341" s="133"/>
      <c r="O2341" s="133"/>
      <c r="P2341" s="133"/>
      <c r="Q2341" s="133"/>
      <c r="R2341" s="133"/>
      <c r="S2341" s="133"/>
      <c r="T2341" s="133"/>
      <c r="U2341" s="133"/>
      <c r="V2341" s="133"/>
      <c r="W2341" s="133"/>
      <c r="X2341" s="133"/>
      <c r="Y2341" s="133"/>
      <c r="Z2341" s="133"/>
      <c r="AA2341" s="133"/>
      <c r="AB2341" s="133"/>
      <c r="AC2341" s="133"/>
      <c r="AD2341" s="133"/>
      <c r="AE2341" s="133"/>
      <c r="AF2341" s="133"/>
      <c r="AG2341" s="133"/>
      <c r="AH2341" s="133"/>
      <c r="AI2341" s="133"/>
      <c r="AJ2341" s="133"/>
      <c r="AK2341" s="133"/>
      <c r="AL2341" s="133"/>
      <c r="AM2341" s="133"/>
      <c r="AN2341" s="133"/>
      <c r="AO2341" s="133"/>
      <c r="AP2341" s="133"/>
      <c r="AQ2341" s="133"/>
      <c r="AR2341" s="133"/>
      <c r="AS2341" s="133"/>
    </row>
    <row r="2342" spans="1:45" s="51" customFormat="1">
      <c r="A2342" s="37" t="s">
        <v>7046</v>
      </c>
      <c r="B2342" s="55" t="s">
        <v>7047</v>
      </c>
      <c r="C2342" s="39">
        <v>426</v>
      </c>
      <c r="D2342" s="39" t="s">
        <v>7048</v>
      </c>
      <c r="E2342" s="127">
        <v>8049</v>
      </c>
      <c r="F2342" s="28">
        <v>7649</v>
      </c>
      <c r="G2342" s="133"/>
      <c r="H2342" s="133"/>
      <c r="I2342" s="133"/>
      <c r="J2342" s="133"/>
      <c r="K2342" s="133"/>
      <c r="L2342" s="133"/>
      <c r="M2342" s="133"/>
      <c r="N2342" s="133"/>
      <c r="O2342" s="133"/>
      <c r="P2342" s="133"/>
      <c r="Q2342" s="133"/>
      <c r="R2342" s="133"/>
      <c r="S2342" s="133"/>
      <c r="T2342" s="133"/>
      <c r="U2342" s="133"/>
      <c r="V2342" s="133"/>
      <c r="W2342" s="133"/>
      <c r="X2342" s="133"/>
      <c r="Y2342" s="133"/>
      <c r="Z2342" s="133"/>
      <c r="AA2342" s="133"/>
      <c r="AB2342" s="133"/>
      <c r="AC2342" s="133"/>
      <c r="AD2342" s="133"/>
      <c r="AE2342" s="133"/>
      <c r="AF2342" s="133"/>
      <c r="AG2342" s="133"/>
      <c r="AH2342" s="133"/>
      <c r="AI2342" s="133"/>
      <c r="AJ2342" s="133"/>
      <c r="AK2342" s="133"/>
      <c r="AL2342" s="133"/>
      <c r="AM2342" s="133"/>
      <c r="AN2342" s="133"/>
      <c r="AO2342" s="133"/>
      <c r="AP2342" s="133"/>
      <c r="AQ2342" s="133"/>
      <c r="AR2342" s="133"/>
      <c r="AS2342" s="133"/>
    </row>
    <row r="2343" spans="1:45" s="33" customFormat="1">
      <c r="A2343" s="34"/>
      <c r="B2343" s="59" t="s">
        <v>7049</v>
      </c>
      <c r="C2343" s="60"/>
      <c r="D2343" s="60"/>
      <c r="E2343" s="136"/>
      <c r="F2343" s="60"/>
      <c r="G2343" s="132"/>
      <c r="H2343" s="132"/>
      <c r="I2343" s="132"/>
      <c r="J2343" s="132"/>
      <c r="K2343" s="132"/>
      <c r="L2343" s="132"/>
      <c r="M2343" s="132"/>
      <c r="N2343" s="132"/>
      <c r="O2343" s="132"/>
      <c r="P2343" s="132"/>
      <c r="Q2343" s="132"/>
      <c r="R2343" s="132"/>
      <c r="S2343" s="132"/>
      <c r="T2343" s="132"/>
      <c r="U2343" s="132"/>
      <c r="V2343" s="132"/>
      <c r="W2343" s="132"/>
      <c r="X2343" s="132"/>
      <c r="Y2343" s="132"/>
      <c r="Z2343" s="132"/>
      <c r="AA2343" s="132"/>
      <c r="AB2343" s="132"/>
      <c r="AC2343" s="132"/>
      <c r="AD2343" s="132"/>
      <c r="AE2343" s="132"/>
      <c r="AF2343" s="132"/>
      <c r="AG2343" s="132"/>
      <c r="AH2343" s="132"/>
      <c r="AI2343" s="132"/>
      <c r="AJ2343" s="132"/>
      <c r="AK2343" s="132"/>
      <c r="AL2343" s="132"/>
      <c r="AM2343" s="132"/>
      <c r="AN2343" s="132"/>
      <c r="AO2343" s="132"/>
      <c r="AP2343" s="132"/>
      <c r="AQ2343" s="132"/>
      <c r="AR2343" s="132"/>
      <c r="AS2343" s="132"/>
    </row>
    <row r="2344" spans="1:45" ht="12.75" customHeight="1">
      <c r="A2344" s="37" t="s">
        <v>7050</v>
      </c>
      <c r="B2344" s="38" t="s">
        <v>7051</v>
      </c>
      <c r="C2344" s="39">
        <v>49</v>
      </c>
      <c r="D2344" s="28" t="s">
        <v>7052</v>
      </c>
      <c r="E2344" s="127">
        <v>2179</v>
      </c>
      <c r="F2344" s="28">
        <v>2069</v>
      </c>
    </row>
    <row r="2345" spans="1:45" ht="12.75" customHeight="1">
      <c r="A2345" s="37" t="s">
        <v>7053</v>
      </c>
      <c r="B2345" s="38" t="s">
        <v>3481</v>
      </c>
      <c r="C2345" s="39">
        <v>49</v>
      </c>
      <c r="D2345" s="28" t="s">
        <v>7054</v>
      </c>
      <c r="E2345" s="127">
        <v>2179</v>
      </c>
      <c r="F2345" s="28">
        <v>2069</v>
      </c>
    </row>
    <row r="2346" spans="1:45" ht="12.75" customHeight="1">
      <c r="A2346" s="37" t="s">
        <v>7055</v>
      </c>
      <c r="B2346" s="38" t="s">
        <v>7056</v>
      </c>
      <c r="C2346" s="39">
        <v>74</v>
      </c>
      <c r="D2346" s="28" t="s">
        <v>7057</v>
      </c>
      <c r="E2346" s="127">
        <v>2319</v>
      </c>
      <c r="F2346" s="28">
        <v>2199</v>
      </c>
    </row>
    <row r="2347" spans="1:45" ht="12.75" customHeight="1">
      <c r="A2347" s="37" t="s">
        <v>7058</v>
      </c>
      <c r="B2347" s="38" t="s">
        <v>7059</v>
      </c>
      <c r="C2347" s="39">
        <v>74</v>
      </c>
      <c r="D2347" s="28" t="s">
        <v>7060</v>
      </c>
      <c r="E2347" s="127">
        <v>2319</v>
      </c>
      <c r="F2347" s="28">
        <v>2199</v>
      </c>
    </row>
    <row r="2348" spans="1:45" ht="12.75" customHeight="1">
      <c r="A2348" s="37" t="s">
        <v>7061</v>
      </c>
      <c r="B2348" s="38" t="s">
        <v>7062</v>
      </c>
      <c r="C2348" s="39">
        <v>52</v>
      </c>
      <c r="D2348" s="28" t="s">
        <v>7063</v>
      </c>
      <c r="E2348" s="127">
        <v>1999</v>
      </c>
      <c r="F2348" s="28">
        <v>1899.05</v>
      </c>
    </row>
    <row r="2349" spans="1:45" ht="12.75" customHeight="1">
      <c r="A2349" s="37" t="s">
        <v>7064</v>
      </c>
      <c r="B2349" s="38" t="s">
        <v>7065</v>
      </c>
      <c r="C2349" s="39">
        <v>60</v>
      </c>
      <c r="D2349" s="28" t="s">
        <v>7066</v>
      </c>
      <c r="E2349" s="127">
        <v>2339</v>
      </c>
      <c r="F2349" s="28">
        <v>2219</v>
      </c>
    </row>
    <row r="2350" spans="1:45" ht="12.75" customHeight="1">
      <c r="A2350" s="37" t="s">
        <v>7067</v>
      </c>
      <c r="B2350" s="38" t="s">
        <v>7068</v>
      </c>
      <c r="C2350" s="39">
        <v>71</v>
      </c>
      <c r="D2350" s="28" t="s">
        <v>7069</v>
      </c>
      <c r="E2350" s="127">
        <v>2659</v>
      </c>
      <c r="F2350" s="28">
        <v>2519</v>
      </c>
    </row>
    <row r="2351" spans="1:45" ht="12.75" customHeight="1">
      <c r="A2351" s="57" t="s">
        <v>7070</v>
      </c>
      <c r="B2351" s="58" t="s">
        <v>7071</v>
      </c>
      <c r="C2351" s="39">
        <v>52</v>
      </c>
      <c r="D2351" s="39" t="s">
        <v>7072</v>
      </c>
      <c r="E2351" s="127">
        <v>2899</v>
      </c>
      <c r="F2351" s="28">
        <v>2749</v>
      </c>
    </row>
    <row r="2352" spans="1:45" ht="12.75" customHeight="1">
      <c r="A2352" s="57" t="s">
        <v>7073</v>
      </c>
      <c r="B2352" s="58" t="s">
        <v>7074</v>
      </c>
      <c r="C2352" s="39">
        <v>52</v>
      </c>
      <c r="D2352" s="39" t="s">
        <v>7075</v>
      </c>
      <c r="E2352" s="127">
        <v>3119</v>
      </c>
      <c r="F2352" s="28">
        <v>2959</v>
      </c>
    </row>
    <row r="2353" spans="1:45" ht="12.75" customHeight="1">
      <c r="A2353" s="57" t="s">
        <v>7076</v>
      </c>
      <c r="B2353" s="58" t="s">
        <v>7077</v>
      </c>
      <c r="C2353" s="39">
        <v>56</v>
      </c>
      <c r="D2353" s="39" t="s">
        <v>7078</v>
      </c>
      <c r="E2353" s="127">
        <v>3429</v>
      </c>
      <c r="F2353" s="28">
        <v>3249</v>
      </c>
    </row>
    <row r="2354" spans="1:45" ht="12.75" customHeight="1">
      <c r="A2354" s="37"/>
      <c r="B2354" s="38"/>
      <c r="C2354" s="50"/>
      <c r="D2354" s="50"/>
      <c r="E2354" s="137"/>
      <c r="F2354" s="50"/>
    </row>
    <row r="2355" spans="1:45" s="33" customFormat="1">
      <c r="A2355" s="34"/>
      <c r="B2355" s="59" t="s">
        <v>7079</v>
      </c>
      <c r="C2355" s="60"/>
      <c r="D2355" s="60"/>
      <c r="E2355" s="136"/>
      <c r="F2355" s="60"/>
      <c r="G2355" s="132"/>
      <c r="H2355" s="132"/>
      <c r="I2355" s="132"/>
      <c r="J2355" s="132"/>
      <c r="K2355" s="132"/>
      <c r="L2355" s="132"/>
      <c r="M2355" s="132"/>
      <c r="N2355" s="132"/>
      <c r="O2355" s="132"/>
      <c r="P2355" s="132"/>
      <c r="Q2355" s="132"/>
      <c r="R2355" s="132"/>
      <c r="S2355" s="132"/>
      <c r="T2355" s="132"/>
      <c r="U2355" s="132"/>
      <c r="V2355" s="132"/>
      <c r="W2355" s="132"/>
      <c r="X2355" s="132"/>
      <c r="Y2355" s="132"/>
      <c r="Z2355" s="132"/>
      <c r="AA2355" s="132"/>
      <c r="AB2355" s="132"/>
      <c r="AC2355" s="132"/>
      <c r="AD2355" s="132"/>
      <c r="AE2355" s="132"/>
      <c r="AF2355" s="132"/>
      <c r="AG2355" s="132"/>
      <c r="AH2355" s="132"/>
      <c r="AI2355" s="132"/>
      <c r="AJ2355" s="132"/>
      <c r="AK2355" s="132"/>
      <c r="AL2355" s="132"/>
      <c r="AM2355" s="132"/>
      <c r="AN2355" s="132"/>
      <c r="AO2355" s="132"/>
      <c r="AP2355" s="132"/>
      <c r="AQ2355" s="132"/>
      <c r="AR2355" s="132"/>
      <c r="AS2355" s="132"/>
    </row>
    <row r="2356" spans="1:45" ht="12.75" customHeight="1">
      <c r="A2356" s="37" t="s">
        <v>7080</v>
      </c>
      <c r="B2356" s="38" t="s">
        <v>7081</v>
      </c>
      <c r="C2356" s="39">
        <v>258</v>
      </c>
      <c r="D2356" s="28" t="s">
        <v>7082</v>
      </c>
      <c r="E2356" s="127">
        <v>4499</v>
      </c>
      <c r="F2356" s="28">
        <v>4269</v>
      </c>
    </row>
    <row r="2357" spans="1:45" ht="12.75" customHeight="1">
      <c r="A2357" s="37" t="s">
        <v>7083</v>
      </c>
      <c r="B2357" s="38" t="s">
        <v>7084</v>
      </c>
      <c r="C2357" s="39">
        <v>258</v>
      </c>
      <c r="D2357" s="28" t="s">
        <v>7085</v>
      </c>
      <c r="E2357" s="127">
        <v>5899</v>
      </c>
      <c r="F2357" s="28">
        <v>5599</v>
      </c>
    </row>
    <row r="2358" spans="1:45" ht="12.75" customHeight="1">
      <c r="A2358" s="37" t="s">
        <v>7086</v>
      </c>
      <c r="B2358" s="38" t="s">
        <v>7087</v>
      </c>
      <c r="C2358" s="39">
        <v>258</v>
      </c>
      <c r="D2358" s="28" t="s">
        <v>7088</v>
      </c>
      <c r="E2358" s="127">
        <v>5899</v>
      </c>
      <c r="F2358" s="28">
        <v>5599</v>
      </c>
    </row>
    <row r="2359" spans="1:45" ht="12.75" customHeight="1">
      <c r="A2359" s="37" t="s">
        <v>7089</v>
      </c>
      <c r="B2359" s="38" t="s">
        <v>7090</v>
      </c>
      <c r="C2359" s="39">
        <v>258</v>
      </c>
      <c r="D2359" s="28" t="s">
        <v>7091</v>
      </c>
      <c r="E2359" s="127">
        <v>5899</v>
      </c>
      <c r="F2359" s="28">
        <v>5599</v>
      </c>
    </row>
    <row r="2360" spans="1:45" s="46" customFormat="1" ht="12.75" customHeight="1">
      <c r="A2360" s="42" t="s">
        <v>7092</v>
      </c>
      <c r="B2360" s="43" t="s">
        <v>7093</v>
      </c>
      <c r="C2360" s="44">
        <v>258</v>
      </c>
      <c r="D2360" s="41" t="s">
        <v>7094</v>
      </c>
      <c r="E2360" s="127">
        <v>5899</v>
      </c>
      <c r="F2360" s="28">
        <v>5599</v>
      </c>
      <c r="G2360" s="131"/>
      <c r="H2360" s="131"/>
      <c r="I2360" s="131"/>
      <c r="J2360" s="131"/>
      <c r="K2360" s="131"/>
      <c r="L2360" s="131"/>
      <c r="M2360" s="131"/>
      <c r="N2360" s="131"/>
      <c r="O2360" s="131"/>
      <c r="P2360" s="131"/>
      <c r="Q2360" s="131"/>
      <c r="R2360" s="131"/>
      <c r="S2360" s="131"/>
      <c r="T2360" s="131"/>
      <c r="U2360" s="131"/>
      <c r="V2360" s="131"/>
      <c r="W2360" s="131"/>
      <c r="X2360" s="131"/>
      <c r="Y2360" s="131"/>
      <c r="Z2360" s="131"/>
      <c r="AA2360" s="131"/>
      <c r="AB2360" s="131"/>
      <c r="AC2360" s="131"/>
      <c r="AD2360" s="131"/>
      <c r="AE2360" s="131"/>
      <c r="AF2360" s="131"/>
      <c r="AG2360" s="131"/>
      <c r="AH2360" s="131"/>
      <c r="AI2360" s="131"/>
      <c r="AJ2360" s="131"/>
      <c r="AK2360" s="131"/>
      <c r="AL2360" s="131"/>
      <c r="AM2360" s="131"/>
      <c r="AN2360" s="131"/>
      <c r="AO2360" s="131"/>
      <c r="AP2360" s="131"/>
      <c r="AQ2360" s="131"/>
      <c r="AR2360" s="131"/>
      <c r="AS2360" s="131"/>
    </row>
    <row r="2361" spans="1:45" s="48" customFormat="1">
      <c r="A2361" s="42" t="s">
        <v>7095</v>
      </c>
      <c r="B2361" s="43" t="s">
        <v>7096</v>
      </c>
      <c r="C2361" s="44">
        <v>258</v>
      </c>
      <c r="D2361" s="47" t="s">
        <v>7097</v>
      </c>
      <c r="E2361" s="127">
        <v>5899</v>
      </c>
      <c r="F2361" s="28">
        <v>5599</v>
      </c>
      <c r="G2361" s="133"/>
      <c r="H2361" s="133"/>
      <c r="I2361" s="133"/>
      <c r="J2361" s="133"/>
      <c r="K2361" s="133"/>
      <c r="L2361" s="133"/>
      <c r="M2361" s="133"/>
      <c r="N2361" s="133"/>
      <c r="O2361" s="133"/>
      <c r="P2361" s="133"/>
      <c r="Q2361" s="133"/>
      <c r="R2361" s="133"/>
      <c r="S2361" s="133"/>
      <c r="T2361" s="133"/>
      <c r="U2361" s="133"/>
      <c r="V2361" s="133"/>
      <c r="W2361" s="133"/>
      <c r="X2361" s="133"/>
      <c r="Y2361" s="133"/>
      <c r="Z2361" s="133"/>
      <c r="AA2361" s="133"/>
      <c r="AB2361" s="133"/>
      <c r="AC2361" s="133"/>
      <c r="AD2361" s="133"/>
      <c r="AE2361" s="133"/>
      <c r="AF2361" s="133"/>
      <c r="AG2361" s="133"/>
      <c r="AH2361" s="133"/>
      <c r="AI2361" s="133"/>
      <c r="AJ2361" s="133"/>
      <c r="AK2361" s="133"/>
      <c r="AL2361" s="133"/>
      <c r="AM2361" s="133"/>
      <c r="AN2361" s="133"/>
      <c r="AO2361" s="133"/>
      <c r="AP2361" s="133"/>
      <c r="AQ2361" s="133"/>
      <c r="AR2361" s="133"/>
      <c r="AS2361" s="133"/>
    </row>
    <row r="2362" spans="1:45" s="48" customFormat="1">
      <c r="A2362" s="42" t="s">
        <v>7098</v>
      </c>
      <c r="B2362" s="43" t="s">
        <v>7099</v>
      </c>
      <c r="C2362" s="44">
        <v>258</v>
      </c>
      <c r="D2362" s="47" t="s">
        <v>7100</v>
      </c>
      <c r="E2362" s="127">
        <v>5899</v>
      </c>
      <c r="F2362" s="28">
        <v>5599</v>
      </c>
      <c r="G2362" s="133"/>
      <c r="H2362" s="133"/>
      <c r="I2362" s="133"/>
      <c r="J2362" s="133"/>
      <c r="K2362" s="133"/>
      <c r="L2362" s="133"/>
      <c r="M2362" s="133"/>
      <c r="N2362" s="133"/>
      <c r="O2362" s="133"/>
      <c r="P2362" s="133"/>
      <c r="Q2362" s="133"/>
      <c r="R2362" s="133"/>
      <c r="S2362" s="133"/>
      <c r="T2362" s="133"/>
      <c r="U2362" s="133"/>
      <c r="V2362" s="133"/>
      <c r="W2362" s="133"/>
      <c r="X2362" s="133"/>
      <c r="Y2362" s="133"/>
      <c r="Z2362" s="133"/>
      <c r="AA2362" s="133"/>
      <c r="AB2362" s="133"/>
      <c r="AC2362" s="133"/>
      <c r="AD2362" s="133"/>
      <c r="AE2362" s="133"/>
      <c r="AF2362" s="133"/>
      <c r="AG2362" s="133"/>
      <c r="AH2362" s="133"/>
      <c r="AI2362" s="133"/>
      <c r="AJ2362" s="133"/>
      <c r="AK2362" s="133"/>
      <c r="AL2362" s="133"/>
      <c r="AM2362" s="133"/>
      <c r="AN2362" s="133"/>
      <c r="AO2362" s="133"/>
      <c r="AP2362" s="133"/>
      <c r="AQ2362" s="133"/>
      <c r="AR2362" s="133"/>
      <c r="AS2362" s="133"/>
    </row>
    <row r="2363" spans="1:45" s="48" customFormat="1">
      <c r="A2363" s="42" t="s">
        <v>7101</v>
      </c>
      <c r="B2363" s="43" t="s">
        <v>7102</v>
      </c>
      <c r="C2363" s="44">
        <v>258</v>
      </c>
      <c r="D2363" s="47" t="s">
        <v>7103</v>
      </c>
      <c r="E2363" s="127">
        <v>5899</v>
      </c>
      <c r="F2363" s="28">
        <v>5599</v>
      </c>
      <c r="G2363" s="133"/>
      <c r="H2363" s="133"/>
      <c r="I2363" s="133"/>
      <c r="J2363" s="133"/>
      <c r="K2363" s="133"/>
      <c r="L2363" s="133"/>
      <c r="M2363" s="133"/>
      <c r="N2363" s="133"/>
      <c r="O2363" s="133"/>
      <c r="P2363" s="133"/>
      <c r="Q2363" s="133"/>
      <c r="R2363" s="133"/>
      <c r="S2363" s="133"/>
      <c r="T2363" s="133"/>
      <c r="U2363" s="133"/>
      <c r="V2363" s="133"/>
      <c r="W2363" s="133"/>
      <c r="X2363" s="133"/>
      <c r="Y2363" s="133"/>
      <c r="Z2363" s="133"/>
      <c r="AA2363" s="133"/>
      <c r="AB2363" s="133"/>
      <c r="AC2363" s="133"/>
      <c r="AD2363" s="133"/>
      <c r="AE2363" s="133"/>
      <c r="AF2363" s="133"/>
      <c r="AG2363" s="133"/>
      <c r="AH2363" s="133"/>
      <c r="AI2363" s="133"/>
      <c r="AJ2363" s="133"/>
      <c r="AK2363" s="133"/>
      <c r="AL2363" s="133"/>
      <c r="AM2363" s="133"/>
      <c r="AN2363" s="133"/>
      <c r="AO2363" s="133"/>
      <c r="AP2363" s="133"/>
      <c r="AQ2363" s="133"/>
      <c r="AR2363" s="133"/>
      <c r="AS2363" s="133"/>
    </row>
    <row r="2364" spans="1:45" s="48" customFormat="1">
      <c r="A2364" s="42" t="s">
        <v>7104</v>
      </c>
      <c r="B2364" s="43" t="s">
        <v>7105</v>
      </c>
      <c r="C2364" s="44">
        <v>258</v>
      </c>
      <c r="D2364" s="47" t="s">
        <v>7106</v>
      </c>
      <c r="E2364" s="127">
        <v>5899</v>
      </c>
      <c r="F2364" s="28">
        <v>5599</v>
      </c>
      <c r="G2364" s="133"/>
      <c r="H2364" s="133"/>
      <c r="I2364" s="133"/>
      <c r="J2364" s="133"/>
      <c r="K2364" s="133"/>
      <c r="L2364" s="133"/>
      <c r="M2364" s="133"/>
      <c r="N2364" s="133"/>
      <c r="O2364" s="133"/>
      <c r="P2364" s="133"/>
      <c r="Q2364" s="133"/>
      <c r="R2364" s="133"/>
      <c r="S2364" s="133"/>
      <c r="T2364" s="133"/>
      <c r="U2364" s="133"/>
      <c r="V2364" s="133"/>
      <c r="W2364" s="133"/>
      <c r="X2364" s="133"/>
      <c r="Y2364" s="133"/>
      <c r="Z2364" s="133"/>
      <c r="AA2364" s="133"/>
      <c r="AB2364" s="133"/>
      <c r="AC2364" s="133"/>
      <c r="AD2364" s="133"/>
      <c r="AE2364" s="133"/>
      <c r="AF2364" s="133"/>
      <c r="AG2364" s="133"/>
      <c r="AH2364" s="133"/>
      <c r="AI2364" s="133"/>
      <c r="AJ2364" s="133"/>
      <c r="AK2364" s="133"/>
      <c r="AL2364" s="133"/>
      <c r="AM2364" s="133"/>
      <c r="AN2364" s="133"/>
      <c r="AO2364" s="133"/>
      <c r="AP2364" s="133"/>
      <c r="AQ2364" s="133"/>
      <c r="AR2364" s="133"/>
      <c r="AS2364" s="133"/>
    </row>
    <row r="2365" spans="1:45" s="48" customFormat="1">
      <c r="A2365" s="42" t="s">
        <v>7107</v>
      </c>
      <c r="B2365" s="43" t="s">
        <v>7108</v>
      </c>
      <c r="C2365" s="44">
        <v>258</v>
      </c>
      <c r="D2365" s="47" t="s">
        <v>7109</v>
      </c>
      <c r="E2365" s="127">
        <v>5899</v>
      </c>
      <c r="F2365" s="28">
        <v>5599</v>
      </c>
      <c r="G2365" s="133"/>
      <c r="H2365" s="133"/>
      <c r="I2365" s="133"/>
      <c r="J2365" s="133"/>
      <c r="K2365" s="133"/>
      <c r="L2365" s="133"/>
      <c r="M2365" s="133"/>
      <c r="N2365" s="133"/>
      <c r="O2365" s="133"/>
      <c r="P2365" s="133"/>
      <c r="Q2365" s="133"/>
      <c r="R2365" s="133"/>
      <c r="S2365" s="133"/>
      <c r="T2365" s="133"/>
      <c r="U2365" s="133"/>
      <c r="V2365" s="133"/>
      <c r="W2365" s="133"/>
      <c r="X2365" s="133"/>
      <c r="Y2365" s="133"/>
      <c r="Z2365" s="133"/>
      <c r="AA2365" s="133"/>
      <c r="AB2365" s="133"/>
      <c r="AC2365" s="133"/>
      <c r="AD2365" s="133"/>
      <c r="AE2365" s="133"/>
      <c r="AF2365" s="133"/>
      <c r="AG2365" s="133"/>
      <c r="AH2365" s="133"/>
      <c r="AI2365" s="133"/>
      <c r="AJ2365" s="133"/>
      <c r="AK2365" s="133"/>
      <c r="AL2365" s="133"/>
      <c r="AM2365" s="133"/>
      <c r="AN2365" s="133"/>
      <c r="AO2365" s="133"/>
      <c r="AP2365" s="133"/>
      <c r="AQ2365" s="133"/>
      <c r="AR2365" s="133"/>
      <c r="AS2365" s="133"/>
    </row>
    <row r="2366" spans="1:45" s="48" customFormat="1">
      <c r="A2366" s="42" t="s">
        <v>7110</v>
      </c>
      <c r="B2366" s="43" t="s">
        <v>7111</v>
      </c>
      <c r="C2366" s="44">
        <v>258</v>
      </c>
      <c r="D2366" s="47" t="s">
        <v>7112</v>
      </c>
      <c r="E2366" s="127">
        <v>5899</v>
      </c>
      <c r="F2366" s="28">
        <v>5599</v>
      </c>
      <c r="G2366" s="133"/>
      <c r="H2366" s="133"/>
      <c r="I2366" s="133"/>
      <c r="J2366" s="133"/>
      <c r="K2366" s="133"/>
      <c r="L2366" s="133"/>
      <c r="M2366" s="133"/>
      <c r="N2366" s="133"/>
      <c r="O2366" s="133"/>
      <c r="P2366" s="133"/>
      <c r="Q2366" s="133"/>
      <c r="R2366" s="133"/>
      <c r="S2366" s="133"/>
      <c r="T2366" s="133"/>
      <c r="U2366" s="133"/>
      <c r="V2366" s="133"/>
      <c r="W2366" s="133"/>
      <c r="X2366" s="133"/>
      <c r="Y2366" s="133"/>
      <c r="Z2366" s="133"/>
      <c r="AA2366" s="133"/>
      <c r="AB2366" s="133"/>
      <c r="AC2366" s="133"/>
      <c r="AD2366" s="133"/>
      <c r="AE2366" s="133"/>
      <c r="AF2366" s="133"/>
      <c r="AG2366" s="133"/>
      <c r="AH2366" s="133"/>
      <c r="AI2366" s="133"/>
      <c r="AJ2366" s="133"/>
      <c r="AK2366" s="133"/>
      <c r="AL2366" s="133"/>
      <c r="AM2366" s="133"/>
      <c r="AN2366" s="133"/>
      <c r="AO2366" s="133"/>
      <c r="AP2366" s="133"/>
      <c r="AQ2366" s="133"/>
      <c r="AR2366" s="133"/>
      <c r="AS2366" s="133"/>
    </row>
    <row r="2367" spans="1:45" s="48" customFormat="1">
      <c r="A2367" s="42" t="s">
        <v>7113</v>
      </c>
      <c r="B2367" s="43" t="s">
        <v>7114</v>
      </c>
      <c r="C2367" s="44">
        <v>258</v>
      </c>
      <c r="D2367" s="47" t="s">
        <v>7115</v>
      </c>
      <c r="E2367" s="127">
        <v>5899</v>
      </c>
      <c r="F2367" s="28">
        <v>5599</v>
      </c>
      <c r="G2367" s="133"/>
      <c r="H2367" s="133"/>
      <c r="I2367" s="133"/>
      <c r="J2367" s="133"/>
      <c r="K2367" s="133"/>
      <c r="L2367" s="133"/>
      <c r="M2367" s="133"/>
      <c r="N2367" s="133"/>
      <c r="O2367" s="133"/>
      <c r="P2367" s="133"/>
      <c r="Q2367" s="133"/>
      <c r="R2367" s="133"/>
      <c r="S2367" s="133"/>
      <c r="T2367" s="133"/>
      <c r="U2367" s="133"/>
      <c r="V2367" s="133"/>
      <c r="W2367" s="133"/>
      <c r="X2367" s="133"/>
      <c r="Y2367" s="133"/>
      <c r="Z2367" s="133"/>
      <c r="AA2367" s="133"/>
      <c r="AB2367" s="133"/>
      <c r="AC2367" s="133"/>
      <c r="AD2367" s="133"/>
      <c r="AE2367" s="133"/>
      <c r="AF2367" s="133"/>
      <c r="AG2367" s="133"/>
      <c r="AH2367" s="133"/>
      <c r="AI2367" s="133"/>
      <c r="AJ2367" s="133"/>
      <c r="AK2367" s="133"/>
      <c r="AL2367" s="133"/>
      <c r="AM2367" s="133"/>
      <c r="AN2367" s="133"/>
      <c r="AO2367" s="133"/>
      <c r="AP2367" s="133"/>
      <c r="AQ2367" s="133"/>
      <c r="AR2367" s="133"/>
      <c r="AS2367" s="133"/>
    </row>
    <row r="2368" spans="1:45" s="48" customFormat="1">
      <c r="A2368" s="42" t="s">
        <v>7116</v>
      </c>
      <c r="B2368" s="43" t="s">
        <v>7117</v>
      </c>
      <c r="C2368" s="44">
        <v>258</v>
      </c>
      <c r="D2368" s="47" t="s">
        <v>7118</v>
      </c>
      <c r="E2368" s="127">
        <v>5899</v>
      </c>
      <c r="F2368" s="28">
        <v>5599</v>
      </c>
      <c r="G2368" s="133"/>
      <c r="H2368" s="133"/>
      <c r="I2368" s="133"/>
      <c r="J2368" s="133"/>
      <c r="K2368" s="133"/>
      <c r="L2368" s="133"/>
      <c r="M2368" s="133"/>
      <c r="N2368" s="133"/>
      <c r="O2368" s="133"/>
      <c r="P2368" s="133"/>
      <c r="Q2368" s="133"/>
      <c r="R2368" s="133"/>
      <c r="S2368" s="133"/>
      <c r="T2368" s="133"/>
      <c r="U2368" s="133"/>
      <c r="V2368" s="133"/>
      <c r="W2368" s="133"/>
      <c r="X2368" s="133"/>
      <c r="Y2368" s="133"/>
      <c r="Z2368" s="133"/>
      <c r="AA2368" s="133"/>
      <c r="AB2368" s="133"/>
      <c r="AC2368" s="133"/>
      <c r="AD2368" s="133"/>
      <c r="AE2368" s="133"/>
      <c r="AF2368" s="133"/>
      <c r="AG2368" s="133"/>
      <c r="AH2368" s="133"/>
      <c r="AI2368" s="133"/>
      <c r="AJ2368" s="133"/>
      <c r="AK2368" s="133"/>
      <c r="AL2368" s="133"/>
      <c r="AM2368" s="133"/>
      <c r="AN2368" s="133"/>
      <c r="AO2368" s="133"/>
      <c r="AP2368" s="133"/>
      <c r="AQ2368" s="133"/>
      <c r="AR2368" s="133"/>
      <c r="AS2368" s="133"/>
    </row>
    <row r="2369" spans="1:45" s="48" customFormat="1">
      <c r="A2369" s="42" t="s">
        <v>7119</v>
      </c>
      <c r="B2369" s="43" t="s">
        <v>7120</v>
      </c>
      <c r="C2369" s="44">
        <v>258</v>
      </c>
      <c r="D2369" s="47" t="s">
        <v>7121</v>
      </c>
      <c r="E2369" s="127">
        <v>5899</v>
      </c>
      <c r="F2369" s="28">
        <v>5599</v>
      </c>
      <c r="G2369" s="133"/>
      <c r="H2369" s="133"/>
      <c r="I2369" s="133"/>
      <c r="J2369" s="133"/>
      <c r="K2369" s="133"/>
      <c r="L2369" s="133"/>
      <c r="M2369" s="133"/>
      <c r="N2369" s="133"/>
      <c r="O2369" s="133"/>
      <c r="P2369" s="133"/>
      <c r="Q2369" s="133"/>
      <c r="R2369" s="133"/>
      <c r="S2369" s="133"/>
      <c r="T2369" s="133"/>
      <c r="U2369" s="133"/>
      <c r="V2369" s="133"/>
      <c r="W2369" s="133"/>
      <c r="X2369" s="133"/>
      <c r="Y2369" s="133"/>
      <c r="Z2369" s="133"/>
      <c r="AA2369" s="133"/>
      <c r="AB2369" s="133"/>
      <c r="AC2369" s="133"/>
      <c r="AD2369" s="133"/>
      <c r="AE2369" s="133"/>
      <c r="AF2369" s="133"/>
      <c r="AG2369" s="133"/>
      <c r="AH2369" s="133"/>
      <c r="AI2369" s="133"/>
      <c r="AJ2369" s="133"/>
      <c r="AK2369" s="133"/>
      <c r="AL2369" s="133"/>
      <c r="AM2369" s="133"/>
      <c r="AN2369" s="133"/>
      <c r="AO2369" s="133"/>
      <c r="AP2369" s="133"/>
      <c r="AQ2369" s="133"/>
      <c r="AR2369" s="133"/>
      <c r="AS2369" s="133"/>
    </row>
    <row r="2370" spans="1:45" s="48" customFormat="1">
      <c r="A2370" s="42" t="s">
        <v>7122</v>
      </c>
      <c r="B2370" s="43" t="s">
        <v>7123</v>
      </c>
      <c r="C2370" s="44">
        <v>258</v>
      </c>
      <c r="D2370" s="47" t="s">
        <v>7124</v>
      </c>
      <c r="E2370" s="127">
        <v>5899</v>
      </c>
      <c r="F2370" s="28">
        <v>5599</v>
      </c>
      <c r="G2370" s="133"/>
      <c r="H2370" s="133"/>
      <c r="I2370" s="133"/>
      <c r="J2370" s="133"/>
      <c r="K2370" s="133"/>
      <c r="L2370" s="133"/>
      <c r="M2370" s="133"/>
      <c r="N2370" s="133"/>
      <c r="O2370" s="133"/>
      <c r="P2370" s="133"/>
      <c r="Q2370" s="133"/>
      <c r="R2370" s="133"/>
      <c r="S2370" s="133"/>
      <c r="T2370" s="133"/>
      <c r="U2370" s="133"/>
      <c r="V2370" s="133"/>
      <c r="W2370" s="133"/>
      <c r="X2370" s="133"/>
      <c r="Y2370" s="133"/>
      <c r="Z2370" s="133"/>
      <c r="AA2370" s="133"/>
      <c r="AB2370" s="133"/>
      <c r="AC2370" s="133"/>
      <c r="AD2370" s="133"/>
      <c r="AE2370" s="133"/>
      <c r="AF2370" s="133"/>
      <c r="AG2370" s="133"/>
      <c r="AH2370" s="133"/>
      <c r="AI2370" s="133"/>
      <c r="AJ2370" s="133"/>
      <c r="AK2370" s="133"/>
      <c r="AL2370" s="133"/>
      <c r="AM2370" s="133"/>
      <c r="AN2370" s="133"/>
      <c r="AO2370" s="133"/>
      <c r="AP2370" s="133"/>
      <c r="AQ2370" s="133"/>
      <c r="AR2370" s="133"/>
      <c r="AS2370" s="133"/>
    </row>
    <row r="2371" spans="1:45" s="48" customFormat="1">
      <c r="A2371" s="42" t="s">
        <v>7125</v>
      </c>
      <c r="B2371" s="43" t="s">
        <v>7126</v>
      </c>
      <c r="C2371" s="44">
        <v>258</v>
      </c>
      <c r="D2371" s="47" t="s">
        <v>7127</v>
      </c>
      <c r="E2371" s="127">
        <v>5899</v>
      </c>
      <c r="F2371" s="28">
        <v>5599</v>
      </c>
      <c r="G2371" s="133"/>
      <c r="H2371" s="133"/>
      <c r="I2371" s="133"/>
      <c r="J2371" s="133"/>
      <c r="K2371" s="133"/>
      <c r="L2371" s="133"/>
      <c r="M2371" s="133"/>
      <c r="N2371" s="133"/>
      <c r="O2371" s="133"/>
      <c r="P2371" s="133"/>
      <c r="Q2371" s="133"/>
      <c r="R2371" s="133"/>
      <c r="S2371" s="133"/>
      <c r="T2371" s="133"/>
      <c r="U2371" s="133"/>
      <c r="V2371" s="133"/>
      <c r="W2371" s="133"/>
      <c r="X2371" s="133"/>
      <c r="Y2371" s="133"/>
      <c r="Z2371" s="133"/>
      <c r="AA2371" s="133"/>
      <c r="AB2371" s="133"/>
      <c r="AC2371" s="133"/>
      <c r="AD2371" s="133"/>
      <c r="AE2371" s="133"/>
      <c r="AF2371" s="133"/>
      <c r="AG2371" s="133"/>
      <c r="AH2371" s="133"/>
      <c r="AI2371" s="133"/>
      <c r="AJ2371" s="133"/>
      <c r="AK2371" s="133"/>
      <c r="AL2371" s="133"/>
      <c r="AM2371" s="133"/>
      <c r="AN2371" s="133"/>
      <c r="AO2371" s="133"/>
      <c r="AP2371" s="133"/>
      <c r="AQ2371" s="133"/>
      <c r="AR2371" s="133"/>
      <c r="AS2371" s="133"/>
    </row>
    <row r="2372" spans="1:45" s="48" customFormat="1">
      <c r="A2372" s="42" t="s">
        <v>7128</v>
      </c>
      <c r="B2372" s="43" t="s">
        <v>7129</v>
      </c>
      <c r="C2372" s="44">
        <v>258</v>
      </c>
      <c r="D2372" s="47" t="s">
        <v>7130</v>
      </c>
      <c r="E2372" s="127">
        <v>5899</v>
      </c>
      <c r="F2372" s="28">
        <v>5599</v>
      </c>
      <c r="G2372" s="133"/>
      <c r="H2372" s="133"/>
      <c r="I2372" s="133"/>
      <c r="J2372" s="133"/>
      <c r="K2372" s="133"/>
      <c r="L2372" s="133"/>
      <c r="M2372" s="133"/>
      <c r="N2372" s="133"/>
      <c r="O2372" s="133"/>
      <c r="P2372" s="133"/>
      <c r="Q2372" s="133"/>
      <c r="R2372" s="133"/>
      <c r="S2372" s="133"/>
      <c r="T2372" s="133"/>
      <c r="U2372" s="133"/>
      <c r="V2372" s="133"/>
      <c r="W2372" s="133"/>
      <c r="X2372" s="133"/>
      <c r="Y2372" s="133"/>
      <c r="Z2372" s="133"/>
      <c r="AA2372" s="133"/>
      <c r="AB2372" s="133"/>
      <c r="AC2372" s="133"/>
      <c r="AD2372" s="133"/>
      <c r="AE2372" s="133"/>
      <c r="AF2372" s="133"/>
      <c r="AG2372" s="133"/>
      <c r="AH2372" s="133"/>
      <c r="AI2372" s="133"/>
      <c r="AJ2372" s="133"/>
      <c r="AK2372" s="133"/>
      <c r="AL2372" s="133"/>
      <c r="AM2372" s="133"/>
      <c r="AN2372" s="133"/>
      <c r="AO2372" s="133"/>
      <c r="AP2372" s="133"/>
      <c r="AQ2372" s="133"/>
      <c r="AR2372" s="133"/>
      <c r="AS2372" s="133"/>
    </row>
    <row r="2373" spans="1:45" s="48" customFormat="1">
      <c r="A2373" s="42" t="s">
        <v>7131</v>
      </c>
      <c r="B2373" s="43" t="s">
        <v>7132</v>
      </c>
      <c r="C2373" s="44">
        <v>258</v>
      </c>
      <c r="D2373" s="47" t="s">
        <v>7133</v>
      </c>
      <c r="E2373" s="127">
        <v>5899</v>
      </c>
      <c r="F2373" s="28">
        <v>5599</v>
      </c>
      <c r="G2373" s="133"/>
      <c r="H2373" s="133"/>
      <c r="I2373" s="133"/>
      <c r="J2373" s="133"/>
      <c r="K2373" s="133"/>
      <c r="L2373" s="133"/>
      <c r="M2373" s="133"/>
      <c r="N2373" s="133"/>
      <c r="O2373" s="133"/>
      <c r="P2373" s="133"/>
      <c r="Q2373" s="133"/>
      <c r="R2373" s="133"/>
      <c r="S2373" s="133"/>
      <c r="T2373" s="133"/>
      <c r="U2373" s="133"/>
      <c r="V2373" s="133"/>
      <c r="W2373" s="133"/>
      <c r="X2373" s="133"/>
      <c r="Y2373" s="133"/>
      <c r="Z2373" s="133"/>
      <c r="AA2373" s="133"/>
      <c r="AB2373" s="133"/>
      <c r="AC2373" s="133"/>
      <c r="AD2373" s="133"/>
      <c r="AE2373" s="133"/>
      <c r="AF2373" s="133"/>
      <c r="AG2373" s="133"/>
      <c r="AH2373" s="133"/>
      <c r="AI2373" s="133"/>
      <c r="AJ2373" s="133"/>
      <c r="AK2373" s="133"/>
      <c r="AL2373" s="133"/>
      <c r="AM2373" s="133"/>
      <c r="AN2373" s="133"/>
      <c r="AO2373" s="133"/>
      <c r="AP2373" s="133"/>
      <c r="AQ2373" s="133"/>
      <c r="AR2373" s="133"/>
      <c r="AS2373" s="133"/>
    </row>
    <row r="2374" spans="1:45" s="48" customFormat="1">
      <c r="A2374" s="42" t="s">
        <v>7134</v>
      </c>
      <c r="B2374" s="43" t="s">
        <v>7135</v>
      </c>
      <c r="C2374" s="44">
        <v>258</v>
      </c>
      <c r="D2374" s="47" t="s">
        <v>7136</v>
      </c>
      <c r="E2374" s="127">
        <v>5899</v>
      </c>
      <c r="F2374" s="28">
        <v>5599</v>
      </c>
      <c r="G2374" s="133"/>
      <c r="H2374" s="133"/>
      <c r="I2374" s="133"/>
      <c r="J2374" s="133"/>
      <c r="K2374" s="133"/>
      <c r="L2374" s="133"/>
      <c r="M2374" s="133"/>
      <c r="N2374" s="133"/>
      <c r="O2374" s="133"/>
      <c r="P2374" s="133"/>
      <c r="Q2374" s="133"/>
      <c r="R2374" s="133"/>
      <c r="S2374" s="133"/>
      <c r="T2374" s="133"/>
      <c r="U2374" s="133"/>
      <c r="V2374" s="133"/>
      <c r="W2374" s="133"/>
      <c r="X2374" s="133"/>
      <c r="Y2374" s="133"/>
      <c r="Z2374" s="133"/>
      <c r="AA2374" s="133"/>
      <c r="AB2374" s="133"/>
      <c r="AC2374" s="133"/>
      <c r="AD2374" s="133"/>
      <c r="AE2374" s="133"/>
      <c r="AF2374" s="133"/>
      <c r="AG2374" s="133"/>
      <c r="AH2374" s="133"/>
      <c r="AI2374" s="133"/>
      <c r="AJ2374" s="133"/>
      <c r="AK2374" s="133"/>
      <c r="AL2374" s="133"/>
      <c r="AM2374" s="133"/>
      <c r="AN2374" s="133"/>
      <c r="AO2374" s="133"/>
      <c r="AP2374" s="133"/>
      <c r="AQ2374" s="133"/>
      <c r="AR2374" s="133"/>
      <c r="AS2374" s="133"/>
    </row>
    <row r="2375" spans="1:45" s="46" customFormat="1" ht="12.75" customHeight="1">
      <c r="A2375" s="42" t="s">
        <v>7137</v>
      </c>
      <c r="B2375" s="43" t="s">
        <v>7138</v>
      </c>
      <c r="C2375" s="44">
        <v>384</v>
      </c>
      <c r="D2375" s="41" t="s">
        <v>7139</v>
      </c>
      <c r="E2375" s="127">
        <v>6969</v>
      </c>
      <c r="F2375" s="28">
        <v>6619</v>
      </c>
      <c r="G2375" s="131"/>
      <c r="H2375" s="131"/>
      <c r="I2375" s="131"/>
      <c r="J2375" s="131"/>
      <c r="K2375" s="131"/>
      <c r="L2375" s="131"/>
      <c r="M2375" s="131"/>
      <c r="N2375" s="131"/>
      <c r="O2375" s="131"/>
      <c r="P2375" s="131"/>
      <c r="Q2375" s="131"/>
      <c r="R2375" s="131"/>
      <c r="S2375" s="131"/>
      <c r="T2375" s="131"/>
      <c r="U2375" s="131"/>
      <c r="V2375" s="131"/>
      <c r="W2375" s="131"/>
      <c r="X2375" s="131"/>
      <c r="Y2375" s="131"/>
      <c r="Z2375" s="131"/>
      <c r="AA2375" s="131"/>
      <c r="AB2375" s="131"/>
      <c r="AC2375" s="131"/>
      <c r="AD2375" s="131"/>
      <c r="AE2375" s="131"/>
      <c r="AF2375" s="131"/>
      <c r="AG2375" s="131"/>
      <c r="AH2375" s="131"/>
      <c r="AI2375" s="131"/>
      <c r="AJ2375" s="131"/>
      <c r="AK2375" s="131"/>
      <c r="AL2375" s="131"/>
      <c r="AM2375" s="131"/>
      <c r="AN2375" s="131"/>
      <c r="AO2375" s="131"/>
      <c r="AP2375" s="131"/>
      <c r="AQ2375" s="131"/>
      <c r="AR2375" s="131"/>
      <c r="AS2375" s="131"/>
    </row>
    <row r="2376" spans="1:45" s="46" customFormat="1" ht="12.75" customHeight="1">
      <c r="A2376" s="42" t="s">
        <v>7140</v>
      </c>
      <c r="B2376" s="43" t="s">
        <v>7141</v>
      </c>
      <c r="C2376" s="44">
        <v>384</v>
      </c>
      <c r="D2376" s="41" t="s">
        <v>7142</v>
      </c>
      <c r="E2376" s="127">
        <v>8569</v>
      </c>
      <c r="F2376" s="28">
        <v>8139</v>
      </c>
      <c r="G2376" s="131"/>
      <c r="H2376" s="131"/>
      <c r="I2376" s="131"/>
      <c r="J2376" s="131"/>
      <c r="K2376" s="131"/>
      <c r="L2376" s="131"/>
      <c r="M2376" s="131"/>
      <c r="N2376" s="131"/>
      <c r="O2376" s="131"/>
      <c r="P2376" s="131"/>
      <c r="Q2376" s="131"/>
      <c r="R2376" s="131"/>
      <c r="S2376" s="131"/>
      <c r="T2376" s="131"/>
      <c r="U2376" s="131"/>
      <c r="V2376" s="131"/>
      <c r="W2376" s="131"/>
      <c r="X2376" s="131"/>
      <c r="Y2376" s="131"/>
      <c r="Z2376" s="131"/>
      <c r="AA2376" s="131"/>
      <c r="AB2376" s="131"/>
      <c r="AC2376" s="131"/>
      <c r="AD2376" s="131"/>
      <c r="AE2376" s="131"/>
      <c r="AF2376" s="131"/>
      <c r="AG2376" s="131"/>
      <c r="AH2376" s="131"/>
      <c r="AI2376" s="131"/>
      <c r="AJ2376" s="131"/>
      <c r="AK2376" s="131"/>
      <c r="AL2376" s="131"/>
      <c r="AM2376" s="131"/>
      <c r="AN2376" s="131"/>
      <c r="AO2376" s="131"/>
      <c r="AP2376" s="131"/>
      <c r="AQ2376" s="131"/>
      <c r="AR2376" s="131"/>
      <c r="AS2376" s="131"/>
    </row>
    <row r="2377" spans="1:45" s="46" customFormat="1" ht="12.75" customHeight="1">
      <c r="A2377" s="42" t="s">
        <v>7143</v>
      </c>
      <c r="B2377" s="43" t="s">
        <v>7144</v>
      </c>
      <c r="C2377" s="44">
        <v>384</v>
      </c>
      <c r="D2377" s="41" t="s">
        <v>7145</v>
      </c>
      <c r="E2377" s="127">
        <v>8569</v>
      </c>
      <c r="F2377" s="28">
        <v>8139</v>
      </c>
      <c r="G2377" s="131"/>
      <c r="H2377" s="131"/>
      <c r="I2377" s="131"/>
      <c r="J2377" s="131"/>
      <c r="K2377" s="131"/>
      <c r="L2377" s="131"/>
      <c r="M2377" s="131"/>
      <c r="N2377" s="131"/>
      <c r="O2377" s="131"/>
      <c r="P2377" s="131"/>
      <c r="Q2377" s="131"/>
      <c r="R2377" s="131"/>
      <c r="S2377" s="131"/>
      <c r="T2377" s="131"/>
      <c r="U2377" s="131"/>
      <c r="V2377" s="131"/>
      <c r="W2377" s="131"/>
      <c r="X2377" s="131"/>
      <c r="Y2377" s="131"/>
      <c r="Z2377" s="131"/>
      <c r="AA2377" s="131"/>
      <c r="AB2377" s="131"/>
      <c r="AC2377" s="131"/>
      <c r="AD2377" s="131"/>
      <c r="AE2377" s="131"/>
      <c r="AF2377" s="131"/>
      <c r="AG2377" s="131"/>
      <c r="AH2377" s="131"/>
      <c r="AI2377" s="131"/>
      <c r="AJ2377" s="131"/>
      <c r="AK2377" s="131"/>
      <c r="AL2377" s="131"/>
      <c r="AM2377" s="131"/>
      <c r="AN2377" s="131"/>
      <c r="AO2377" s="131"/>
      <c r="AP2377" s="131"/>
      <c r="AQ2377" s="131"/>
      <c r="AR2377" s="131"/>
      <c r="AS2377" s="131"/>
    </row>
    <row r="2378" spans="1:45" s="46" customFormat="1" ht="12.75" customHeight="1">
      <c r="A2378" s="42" t="s">
        <v>7146</v>
      </c>
      <c r="B2378" s="43" t="s">
        <v>7147</v>
      </c>
      <c r="C2378" s="44">
        <v>384</v>
      </c>
      <c r="D2378" s="41" t="s">
        <v>7148</v>
      </c>
      <c r="E2378" s="127">
        <v>8569</v>
      </c>
      <c r="F2378" s="28">
        <v>8139</v>
      </c>
      <c r="G2378" s="131"/>
      <c r="H2378" s="131"/>
      <c r="I2378" s="131"/>
      <c r="J2378" s="131"/>
      <c r="K2378" s="131"/>
      <c r="L2378" s="131"/>
      <c r="M2378" s="131"/>
      <c r="N2378" s="131"/>
      <c r="O2378" s="131"/>
      <c r="P2378" s="131"/>
      <c r="Q2378" s="131"/>
      <c r="R2378" s="131"/>
      <c r="S2378" s="131"/>
      <c r="T2378" s="131"/>
      <c r="U2378" s="131"/>
      <c r="V2378" s="131"/>
      <c r="W2378" s="131"/>
      <c r="X2378" s="131"/>
      <c r="Y2378" s="131"/>
      <c r="Z2378" s="131"/>
      <c r="AA2378" s="131"/>
      <c r="AB2378" s="131"/>
      <c r="AC2378" s="131"/>
      <c r="AD2378" s="131"/>
      <c r="AE2378" s="131"/>
      <c r="AF2378" s="131"/>
      <c r="AG2378" s="131"/>
      <c r="AH2378" s="131"/>
      <c r="AI2378" s="131"/>
      <c r="AJ2378" s="131"/>
      <c r="AK2378" s="131"/>
      <c r="AL2378" s="131"/>
      <c r="AM2378" s="131"/>
      <c r="AN2378" s="131"/>
      <c r="AO2378" s="131"/>
      <c r="AP2378" s="131"/>
      <c r="AQ2378" s="131"/>
      <c r="AR2378" s="131"/>
      <c r="AS2378" s="131"/>
    </row>
    <row r="2379" spans="1:45" s="46" customFormat="1" ht="12.75" customHeight="1">
      <c r="A2379" s="42" t="s">
        <v>7149</v>
      </c>
      <c r="B2379" s="43" t="s">
        <v>7150</v>
      </c>
      <c r="C2379" s="44">
        <v>384</v>
      </c>
      <c r="D2379" s="41" t="s">
        <v>7151</v>
      </c>
      <c r="E2379" s="127">
        <v>8569</v>
      </c>
      <c r="F2379" s="28">
        <v>8139</v>
      </c>
      <c r="G2379" s="131"/>
      <c r="H2379" s="131"/>
      <c r="I2379" s="131"/>
      <c r="J2379" s="131"/>
      <c r="K2379" s="131"/>
      <c r="L2379" s="131"/>
      <c r="M2379" s="131"/>
      <c r="N2379" s="131"/>
      <c r="O2379" s="131"/>
      <c r="P2379" s="131"/>
      <c r="Q2379" s="131"/>
      <c r="R2379" s="131"/>
      <c r="S2379" s="131"/>
      <c r="T2379" s="131"/>
      <c r="U2379" s="131"/>
      <c r="V2379" s="131"/>
      <c r="W2379" s="131"/>
      <c r="X2379" s="131"/>
      <c r="Y2379" s="131"/>
      <c r="Z2379" s="131"/>
      <c r="AA2379" s="131"/>
      <c r="AB2379" s="131"/>
      <c r="AC2379" s="131"/>
      <c r="AD2379" s="131"/>
      <c r="AE2379" s="131"/>
      <c r="AF2379" s="131"/>
      <c r="AG2379" s="131"/>
      <c r="AH2379" s="131"/>
      <c r="AI2379" s="131"/>
      <c r="AJ2379" s="131"/>
      <c r="AK2379" s="131"/>
      <c r="AL2379" s="131"/>
      <c r="AM2379" s="131"/>
      <c r="AN2379" s="131"/>
      <c r="AO2379" s="131"/>
      <c r="AP2379" s="131"/>
      <c r="AQ2379" s="131"/>
      <c r="AR2379" s="131"/>
      <c r="AS2379" s="131"/>
    </row>
    <row r="2380" spans="1:45" s="48" customFormat="1">
      <c r="A2380" s="42" t="s">
        <v>7152</v>
      </c>
      <c r="B2380" s="43" t="s">
        <v>7153</v>
      </c>
      <c r="C2380" s="44">
        <v>384</v>
      </c>
      <c r="D2380" s="47" t="s">
        <v>7154</v>
      </c>
      <c r="E2380" s="127">
        <v>8569</v>
      </c>
      <c r="F2380" s="28">
        <v>8139</v>
      </c>
      <c r="G2380" s="133"/>
      <c r="H2380" s="133"/>
      <c r="I2380" s="133"/>
      <c r="J2380" s="133"/>
      <c r="K2380" s="133"/>
      <c r="L2380" s="133"/>
      <c r="M2380" s="133"/>
      <c r="N2380" s="133"/>
      <c r="O2380" s="133"/>
      <c r="P2380" s="133"/>
      <c r="Q2380" s="133"/>
      <c r="R2380" s="133"/>
      <c r="S2380" s="133"/>
      <c r="T2380" s="133"/>
      <c r="U2380" s="133"/>
      <c r="V2380" s="133"/>
      <c r="W2380" s="133"/>
      <c r="X2380" s="133"/>
      <c r="Y2380" s="133"/>
      <c r="Z2380" s="133"/>
      <c r="AA2380" s="133"/>
      <c r="AB2380" s="133"/>
      <c r="AC2380" s="133"/>
      <c r="AD2380" s="133"/>
      <c r="AE2380" s="133"/>
      <c r="AF2380" s="133"/>
      <c r="AG2380" s="133"/>
      <c r="AH2380" s="133"/>
      <c r="AI2380" s="133"/>
      <c r="AJ2380" s="133"/>
      <c r="AK2380" s="133"/>
      <c r="AL2380" s="133"/>
      <c r="AM2380" s="133"/>
      <c r="AN2380" s="133"/>
      <c r="AO2380" s="133"/>
      <c r="AP2380" s="133"/>
      <c r="AQ2380" s="133"/>
      <c r="AR2380" s="133"/>
      <c r="AS2380" s="133"/>
    </row>
    <row r="2381" spans="1:45" s="48" customFormat="1">
      <c r="A2381" s="42" t="s">
        <v>7155</v>
      </c>
      <c r="B2381" s="43" t="s">
        <v>7156</v>
      </c>
      <c r="C2381" s="44">
        <v>384</v>
      </c>
      <c r="D2381" s="47" t="s">
        <v>7157</v>
      </c>
      <c r="E2381" s="127">
        <v>8569</v>
      </c>
      <c r="F2381" s="28">
        <v>8139</v>
      </c>
      <c r="G2381" s="133"/>
      <c r="H2381" s="133"/>
      <c r="I2381" s="133"/>
      <c r="J2381" s="133"/>
      <c r="K2381" s="133"/>
      <c r="L2381" s="133"/>
      <c r="M2381" s="133"/>
      <c r="N2381" s="133"/>
      <c r="O2381" s="133"/>
      <c r="P2381" s="133"/>
      <c r="Q2381" s="133"/>
      <c r="R2381" s="133"/>
      <c r="S2381" s="133"/>
      <c r="T2381" s="133"/>
      <c r="U2381" s="133"/>
      <c r="V2381" s="133"/>
      <c r="W2381" s="133"/>
      <c r="X2381" s="133"/>
      <c r="Y2381" s="133"/>
      <c r="Z2381" s="133"/>
      <c r="AA2381" s="133"/>
      <c r="AB2381" s="133"/>
      <c r="AC2381" s="133"/>
      <c r="AD2381" s="133"/>
      <c r="AE2381" s="133"/>
      <c r="AF2381" s="133"/>
      <c r="AG2381" s="133"/>
      <c r="AH2381" s="133"/>
      <c r="AI2381" s="133"/>
      <c r="AJ2381" s="133"/>
      <c r="AK2381" s="133"/>
      <c r="AL2381" s="133"/>
      <c r="AM2381" s="133"/>
      <c r="AN2381" s="133"/>
      <c r="AO2381" s="133"/>
      <c r="AP2381" s="133"/>
      <c r="AQ2381" s="133"/>
      <c r="AR2381" s="133"/>
      <c r="AS2381" s="133"/>
    </row>
    <row r="2382" spans="1:45" s="48" customFormat="1">
      <c r="A2382" s="42" t="s">
        <v>7158</v>
      </c>
      <c r="B2382" s="43" t="s">
        <v>7159</v>
      </c>
      <c r="C2382" s="44">
        <v>384</v>
      </c>
      <c r="D2382" s="47" t="s">
        <v>7160</v>
      </c>
      <c r="E2382" s="127">
        <v>8569</v>
      </c>
      <c r="F2382" s="28">
        <v>8139</v>
      </c>
      <c r="G2382" s="133"/>
      <c r="H2382" s="133"/>
      <c r="I2382" s="133"/>
      <c r="J2382" s="133"/>
      <c r="K2382" s="133"/>
      <c r="L2382" s="133"/>
      <c r="M2382" s="133"/>
      <c r="N2382" s="133"/>
      <c r="O2382" s="133"/>
      <c r="P2382" s="133"/>
      <c r="Q2382" s="133"/>
      <c r="R2382" s="133"/>
      <c r="S2382" s="133"/>
      <c r="T2382" s="133"/>
      <c r="U2382" s="133"/>
      <c r="V2382" s="133"/>
      <c r="W2382" s="133"/>
      <c r="X2382" s="133"/>
      <c r="Y2382" s="133"/>
      <c r="Z2382" s="133"/>
      <c r="AA2382" s="133"/>
      <c r="AB2382" s="133"/>
      <c r="AC2382" s="133"/>
      <c r="AD2382" s="133"/>
      <c r="AE2382" s="133"/>
      <c r="AF2382" s="133"/>
      <c r="AG2382" s="133"/>
      <c r="AH2382" s="133"/>
      <c r="AI2382" s="133"/>
      <c r="AJ2382" s="133"/>
      <c r="AK2382" s="133"/>
      <c r="AL2382" s="133"/>
      <c r="AM2382" s="133"/>
      <c r="AN2382" s="133"/>
      <c r="AO2382" s="133"/>
      <c r="AP2382" s="133"/>
      <c r="AQ2382" s="133"/>
      <c r="AR2382" s="133"/>
      <c r="AS2382" s="133"/>
    </row>
    <row r="2383" spans="1:45" s="48" customFormat="1">
      <c r="A2383" s="42" t="s">
        <v>7161</v>
      </c>
      <c r="B2383" s="43" t="s">
        <v>7162</v>
      </c>
      <c r="C2383" s="44">
        <v>384</v>
      </c>
      <c r="D2383" s="47" t="s">
        <v>7163</v>
      </c>
      <c r="E2383" s="127">
        <v>8569</v>
      </c>
      <c r="F2383" s="28">
        <v>8139</v>
      </c>
      <c r="G2383" s="133"/>
      <c r="H2383" s="133"/>
      <c r="I2383" s="133"/>
      <c r="J2383" s="133"/>
      <c r="K2383" s="133"/>
      <c r="L2383" s="133"/>
      <c r="M2383" s="133"/>
      <c r="N2383" s="133"/>
      <c r="O2383" s="133"/>
      <c r="P2383" s="133"/>
      <c r="Q2383" s="133"/>
      <c r="R2383" s="133"/>
      <c r="S2383" s="133"/>
      <c r="T2383" s="133"/>
      <c r="U2383" s="133"/>
      <c r="V2383" s="133"/>
      <c r="W2383" s="133"/>
      <c r="X2383" s="133"/>
      <c r="Y2383" s="133"/>
      <c r="Z2383" s="133"/>
      <c r="AA2383" s="133"/>
      <c r="AB2383" s="133"/>
      <c r="AC2383" s="133"/>
      <c r="AD2383" s="133"/>
      <c r="AE2383" s="133"/>
      <c r="AF2383" s="133"/>
      <c r="AG2383" s="133"/>
      <c r="AH2383" s="133"/>
      <c r="AI2383" s="133"/>
      <c r="AJ2383" s="133"/>
      <c r="AK2383" s="133"/>
      <c r="AL2383" s="133"/>
      <c r="AM2383" s="133"/>
      <c r="AN2383" s="133"/>
      <c r="AO2383" s="133"/>
      <c r="AP2383" s="133"/>
      <c r="AQ2383" s="133"/>
      <c r="AR2383" s="133"/>
      <c r="AS2383" s="133"/>
    </row>
    <row r="2384" spans="1:45" s="48" customFormat="1">
      <c r="A2384" s="42" t="s">
        <v>7164</v>
      </c>
      <c r="B2384" s="43" t="s">
        <v>7165</v>
      </c>
      <c r="C2384" s="44">
        <v>384</v>
      </c>
      <c r="D2384" s="47" t="s">
        <v>7166</v>
      </c>
      <c r="E2384" s="127">
        <v>8569</v>
      </c>
      <c r="F2384" s="28">
        <v>8139</v>
      </c>
      <c r="G2384" s="133"/>
      <c r="H2384" s="133"/>
      <c r="I2384" s="133"/>
      <c r="J2384" s="133"/>
      <c r="K2384" s="133"/>
      <c r="L2384" s="133"/>
      <c r="M2384" s="133"/>
      <c r="N2384" s="133"/>
      <c r="O2384" s="133"/>
      <c r="P2384" s="133"/>
      <c r="Q2384" s="133"/>
      <c r="R2384" s="133"/>
      <c r="S2384" s="133"/>
      <c r="T2384" s="133"/>
      <c r="U2384" s="133"/>
      <c r="V2384" s="133"/>
      <c r="W2384" s="133"/>
      <c r="X2384" s="133"/>
      <c r="Y2384" s="133"/>
      <c r="Z2384" s="133"/>
      <c r="AA2384" s="133"/>
      <c r="AB2384" s="133"/>
      <c r="AC2384" s="133"/>
      <c r="AD2384" s="133"/>
      <c r="AE2384" s="133"/>
      <c r="AF2384" s="133"/>
      <c r="AG2384" s="133"/>
      <c r="AH2384" s="133"/>
      <c r="AI2384" s="133"/>
      <c r="AJ2384" s="133"/>
      <c r="AK2384" s="133"/>
      <c r="AL2384" s="133"/>
      <c r="AM2384" s="133"/>
      <c r="AN2384" s="133"/>
      <c r="AO2384" s="133"/>
      <c r="AP2384" s="133"/>
      <c r="AQ2384" s="133"/>
      <c r="AR2384" s="133"/>
      <c r="AS2384" s="133"/>
    </row>
    <row r="2385" spans="1:45" s="48" customFormat="1">
      <c r="A2385" s="42" t="s">
        <v>7167</v>
      </c>
      <c r="B2385" s="43" t="s">
        <v>7168</v>
      </c>
      <c r="C2385" s="44">
        <v>384</v>
      </c>
      <c r="D2385" s="47" t="s">
        <v>7169</v>
      </c>
      <c r="E2385" s="127">
        <v>8569</v>
      </c>
      <c r="F2385" s="28">
        <v>8139</v>
      </c>
      <c r="G2385" s="133"/>
      <c r="H2385" s="133"/>
      <c r="I2385" s="133"/>
      <c r="J2385" s="133"/>
      <c r="K2385" s="133"/>
      <c r="L2385" s="133"/>
      <c r="M2385" s="133"/>
      <c r="N2385" s="133"/>
      <c r="O2385" s="133"/>
      <c r="P2385" s="133"/>
      <c r="Q2385" s="133"/>
      <c r="R2385" s="133"/>
      <c r="S2385" s="133"/>
      <c r="T2385" s="133"/>
      <c r="U2385" s="133"/>
      <c r="V2385" s="133"/>
      <c r="W2385" s="133"/>
      <c r="X2385" s="133"/>
      <c r="Y2385" s="133"/>
      <c r="Z2385" s="133"/>
      <c r="AA2385" s="133"/>
      <c r="AB2385" s="133"/>
      <c r="AC2385" s="133"/>
      <c r="AD2385" s="133"/>
      <c r="AE2385" s="133"/>
      <c r="AF2385" s="133"/>
      <c r="AG2385" s="133"/>
      <c r="AH2385" s="133"/>
      <c r="AI2385" s="133"/>
      <c r="AJ2385" s="133"/>
      <c r="AK2385" s="133"/>
      <c r="AL2385" s="133"/>
      <c r="AM2385" s="133"/>
      <c r="AN2385" s="133"/>
      <c r="AO2385" s="133"/>
      <c r="AP2385" s="133"/>
      <c r="AQ2385" s="133"/>
      <c r="AR2385" s="133"/>
      <c r="AS2385" s="133"/>
    </row>
    <row r="2386" spans="1:45" s="48" customFormat="1">
      <c r="A2386" s="42" t="s">
        <v>7170</v>
      </c>
      <c r="B2386" s="43" t="s">
        <v>7171</v>
      </c>
      <c r="C2386" s="44">
        <v>384</v>
      </c>
      <c r="D2386" s="47" t="s">
        <v>7172</v>
      </c>
      <c r="E2386" s="127">
        <v>8569</v>
      </c>
      <c r="F2386" s="28">
        <v>8139</v>
      </c>
      <c r="G2386" s="133"/>
      <c r="H2386" s="133"/>
      <c r="I2386" s="133"/>
      <c r="J2386" s="133"/>
      <c r="K2386" s="133"/>
      <c r="L2386" s="133"/>
      <c r="M2386" s="133"/>
      <c r="N2386" s="133"/>
      <c r="O2386" s="133"/>
      <c r="P2386" s="133"/>
      <c r="Q2386" s="133"/>
      <c r="R2386" s="133"/>
      <c r="S2386" s="133"/>
      <c r="T2386" s="133"/>
      <c r="U2386" s="133"/>
      <c r="V2386" s="133"/>
      <c r="W2386" s="133"/>
      <c r="X2386" s="133"/>
      <c r="Y2386" s="133"/>
      <c r="Z2386" s="133"/>
      <c r="AA2386" s="133"/>
      <c r="AB2386" s="133"/>
      <c r="AC2386" s="133"/>
      <c r="AD2386" s="133"/>
      <c r="AE2386" s="133"/>
      <c r="AF2386" s="133"/>
      <c r="AG2386" s="133"/>
      <c r="AH2386" s="133"/>
      <c r="AI2386" s="133"/>
      <c r="AJ2386" s="133"/>
      <c r="AK2386" s="133"/>
      <c r="AL2386" s="133"/>
      <c r="AM2386" s="133"/>
      <c r="AN2386" s="133"/>
      <c r="AO2386" s="133"/>
      <c r="AP2386" s="133"/>
      <c r="AQ2386" s="133"/>
      <c r="AR2386" s="133"/>
      <c r="AS2386" s="133"/>
    </row>
    <row r="2387" spans="1:45" s="48" customFormat="1">
      <c r="A2387" s="42" t="s">
        <v>7173</v>
      </c>
      <c r="B2387" s="43" t="s">
        <v>7174</v>
      </c>
      <c r="C2387" s="44">
        <v>384</v>
      </c>
      <c r="D2387" s="47" t="s">
        <v>7175</v>
      </c>
      <c r="E2387" s="127">
        <v>8569</v>
      </c>
      <c r="F2387" s="28">
        <v>8139</v>
      </c>
      <c r="G2387" s="133"/>
      <c r="H2387" s="133"/>
      <c r="I2387" s="133"/>
      <c r="J2387" s="133"/>
      <c r="K2387" s="133"/>
      <c r="L2387" s="133"/>
      <c r="M2387" s="133"/>
      <c r="N2387" s="133"/>
      <c r="O2387" s="133"/>
      <c r="P2387" s="133"/>
      <c r="Q2387" s="133"/>
      <c r="R2387" s="133"/>
      <c r="S2387" s="133"/>
      <c r="T2387" s="133"/>
      <c r="U2387" s="133"/>
      <c r="V2387" s="133"/>
      <c r="W2387" s="133"/>
      <c r="X2387" s="133"/>
      <c r="Y2387" s="133"/>
      <c r="Z2387" s="133"/>
      <c r="AA2387" s="133"/>
      <c r="AB2387" s="133"/>
      <c r="AC2387" s="133"/>
      <c r="AD2387" s="133"/>
      <c r="AE2387" s="133"/>
      <c r="AF2387" s="133"/>
      <c r="AG2387" s="133"/>
      <c r="AH2387" s="133"/>
      <c r="AI2387" s="133"/>
      <c r="AJ2387" s="133"/>
      <c r="AK2387" s="133"/>
      <c r="AL2387" s="133"/>
      <c r="AM2387" s="133"/>
      <c r="AN2387" s="133"/>
      <c r="AO2387" s="133"/>
      <c r="AP2387" s="133"/>
      <c r="AQ2387" s="133"/>
      <c r="AR2387" s="133"/>
      <c r="AS2387" s="133"/>
    </row>
    <row r="2388" spans="1:45" s="48" customFormat="1">
      <c r="A2388" s="42" t="s">
        <v>7176</v>
      </c>
      <c r="B2388" s="43" t="s">
        <v>7177</v>
      </c>
      <c r="C2388" s="44">
        <v>384</v>
      </c>
      <c r="D2388" s="47" t="s">
        <v>7178</v>
      </c>
      <c r="E2388" s="127">
        <v>8569</v>
      </c>
      <c r="F2388" s="28">
        <v>8139</v>
      </c>
      <c r="G2388" s="133"/>
      <c r="H2388" s="133"/>
      <c r="I2388" s="133"/>
      <c r="J2388" s="133"/>
      <c r="K2388" s="133"/>
      <c r="L2388" s="133"/>
      <c r="M2388" s="133"/>
      <c r="N2388" s="133"/>
      <c r="O2388" s="133"/>
      <c r="P2388" s="133"/>
      <c r="Q2388" s="133"/>
      <c r="R2388" s="133"/>
      <c r="S2388" s="133"/>
      <c r="T2388" s="133"/>
      <c r="U2388" s="133"/>
      <c r="V2388" s="133"/>
      <c r="W2388" s="133"/>
      <c r="X2388" s="133"/>
      <c r="Y2388" s="133"/>
      <c r="Z2388" s="133"/>
      <c r="AA2388" s="133"/>
      <c r="AB2388" s="133"/>
      <c r="AC2388" s="133"/>
      <c r="AD2388" s="133"/>
      <c r="AE2388" s="133"/>
      <c r="AF2388" s="133"/>
      <c r="AG2388" s="133"/>
      <c r="AH2388" s="133"/>
      <c r="AI2388" s="133"/>
      <c r="AJ2388" s="133"/>
      <c r="AK2388" s="133"/>
      <c r="AL2388" s="133"/>
      <c r="AM2388" s="133"/>
      <c r="AN2388" s="133"/>
      <c r="AO2388" s="133"/>
      <c r="AP2388" s="133"/>
      <c r="AQ2388" s="133"/>
      <c r="AR2388" s="133"/>
      <c r="AS2388" s="133"/>
    </row>
    <row r="2389" spans="1:45" s="48" customFormat="1">
      <c r="A2389" s="42" t="s">
        <v>7179</v>
      </c>
      <c r="B2389" s="43" t="s">
        <v>7180</v>
      </c>
      <c r="C2389" s="44">
        <v>384</v>
      </c>
      <c r="D2389" s="47" t="s">
        <v>7181</v>
      </c>
      <c r="E2389" s="127">
        <v>8569</v>
      </c>
      <c r="F2389" s="28">
        <v>8139</v>
      </c>
      <c r="G2389" s="133"/>
      <c r="H2389" s="133"/>
      <c r="I2389" s="133"/>
      <c r="J2389" s="133"/>
      <c r="K2389" s="133"/>
      <c r="L2389" s="133"/>
      <c r="M2389" s="133"/>
      <c r="N2389" s="133"/>
      <c r="O2389" s="133"/>
      <c r="P2389" s="133"/>
      <c r="Q2389" s="133"/>
      <c r="R2389" s="133"/>
      <c r="S2389" s="133"/>
      <c r="T2389" s="133"/>
      <c r="U2389" s="133"/>
      <c r="V2389" s="133"/>
      <c r="W2389" s="133"/>
      <c r="X2389" s="133"/>
      <c r="Y2389" s="133"/>
      <c r="Z2389" s="133"/>
      <c r="AA2389" s="133"/>
      <c r="AB2389" s="133"/>
      <c r="AC2389" s="133"/>
      <c r="AD2389" s="133"/>
      <c r="AE2389" s="133"/>
      <c r="AF2389" s="133"/>
      <c r="AG2389" s="133"/>
      <c r="AH2389" s="133"/>
      <c r="AI2389" s="133"/>
      <c r="AJ2389" s="133"/>
      <c r="AK2389" s="133"/>
      <c r="AL2389" s="133"/>
      <c r="AM2389" s="133"/>
      <c r="AN2389" s="133"/>
      <c r="AO2389" s="133"/>
      <c r="AP2389" s="133"/>
      <c r="AQ2389" s="133"/>
      <c r="AR2389" s="133"/>
      <c r="AS2389" s="133"/>
    </row>
    <row r="2390" spans="1:45" s="48" customFormat="1">
      <c r="A2390" s="42" t="s">
        <v>7182</v>
      </c>
      <c r="B2390" s="43" t="s">
        <v>7183</v>
      </c>
      <c r="C2390" s="44">
        <v>384</v>
      </c>
      <c r="D2390" s="47" t="s">
        <v>7184</v>
      </c>
      <c r="E2390" s="127">
        <v>8569</v>
      </c>
      <c r="F2390" s="28">
        <v>8139</v>
      </c>
      <c r="G2390" s="133"/>
      <c r="H2390" s="133"/>
      <c r="I2390" s="133"/>
      <c r="J2390" s="133"/>
      <c r="K2390" s="133"/>
      <c r="L2390" s="133"/>
      <c r="M2390" s="133"/>
      <c r="N2390" s="133"/>
      <c r="O2390" s="133"/>
      <c r="P2390" s="133"/>
      <c r="Q2390" s="133"/>
      <c r="R2390" s="133"/>
      <c r="S2390" s="133"/>
      <c r="T2390" s="133"/>
      <c r="U2390" s="133"/>
      <c r="V2390" s="133"/>
      <c r="W2390" s="133"/>
      <c r="X2390" s="133"/>
      <c r="Y2390" s="133"/>
      <c r="Z2390" s="133"/>
      <c r="AA2390" s="133"/>
      <c r="AB2390" s="133"/>
      <c r="AC2390" s="133"/>
      <c r="AD2390" s="133"/>
      <c r="AE2390" s="133"/>
      <c r="AF2390" s="133"/>
      <c r="AG2390" s="133"/>
      <c r="AH2390" s="133"/>
      <c r="AI2390" s="133"/>
      <c r="AJ2390" s="133"/>
      <c r="AK2390" s="133"/>
      <c r="AL2390" s="133"/>
      <c r="AM2390" s="133"/>
      <c r="AN2390" s="133"/>
      <c r="AO2390" s="133"/>
      <c r="AP2390" s="133"/>
      <c r="AQ2390" s="133"/>
      <c r="AR2390" s="133"/>
      <c r="AS2390" s="133"/>
    </row>
    <row r="2391" spans="1:45" s="48" customFormat="1">
      <c r="A2391" s="42" t="s">
        <v>7185</v>
      </c>
      <c r="B2391" s="43" t="s">
        <v>7186</v>
      </c>
      <c r="C2391" s="44">
        <v>384</v>
      </c>
      <c r="D2391" s="47" t="s">
        <v>7187</v>
      </c>
      <c r="E2391" s="127">
        <v>8569</v>
      </c>
      <c r="F2391" s="28">
        <v>8139</v>
      </c>
      <c r="G2391" s="133"/>
      <c r="H2391" s="133"/>
      <c r="I2391" s="133"/>
      <c r="J2391" s="133"/>
      <c r="K2391" s="133"/>
      <c r="L2391" s="133"/>
      <c r="M2391" s="133"/>
      <c r="N2391" s="133"/>
      <c r="O2391" s="133"/>
      <c r="P2391" s="133"/>
      <c r="Q2391" s="133"/>
      <c r="R2391" s="133"/>
      <c r="S2391" s="133"/>
      <c r="T2391" s="133"/>
      <c r="U2391" s="133"/>
      <c r="V2391" s="133"/>
      <c r="W2391" s="133"/>
      <c r="X2391" s="133"/>
      <c r="Y2391" s="133"/>
      <c r="Z2391" s="133"/>
      <c r="AA2391" s="133"/>
      <c r="AB2391" s="133"/>
      <c r="AC2391" s="133"/>
      <c r="AD2391" s="133"/>
      <c r="AE2391" s="133"/>
      <c r="AF2391" s="133"/>
      <c r="AG2391" s="133"/>
      <c r="AH2391" s="133"/>
      <c r="AI2391" s="133"/>
      <c r="AJ2391" s="133"/>
      <c r="AK2391" s="133"/>
      <c r="AL2391" s="133"/>
      <c r="AM2391" s="133"/>
      <c r="AN2391" s="133"/>
      <c r="AO2391" s="133"/>
      <c r="AP2391" s="133"/>
      <c r="AQ2391" s="133"/>
      <c r="AR2391" s="133"/>
      <c r="AS2391" s="133"/>
    </row>
    <row r="2392" spans="1:45" s="48" customFormat="1">
      <c r="A2392" s="42" t="s">
        <v>7188</v>
      </c>
      <c r="B2392" s="43" t="s">
        <v>7189</v>
      </c>
      <c r="C2392" s="44">
        <v>384</v>
      </c>
      <c r="D2392" s="47" t="s">
        <v>7190</v>
      </c>
      <c r="E2392" s="127">
        <v>8569</v>
      </c>
      <c r="F2392" s="28">
        <v>8139</v>
      </c>
      <c r="G2392" s="133"/>
      <c r="H2392" s="133"/>
      <c r="I2392" s="133"/>
      <c r="J2392" s="133"/>
      <c r="K2392" s="133"/>
      <c r="L2392" s="133"/>
      <c r="M2392" s="133"/>
      <c r="N2392" s="133"/>
      <c r="O2392" s="133"/>
      <c r="P2392" s="133"/>
      <c r="Q2392" s="133"/>
      <c r="R2392" s="133"/>
      <c r="S2392" s="133"/>
      <c r="T2392" s="133"/>
      <c r="U2392" s="133"/>
      <c r="V2392" s="133"/>
      <c r="W2392" s="133"/>
      <c r="X2392" s="133"/>
      <c r="Y2392" s="133"/>
      <c r="Z2392" s="133"/>
      <c r="AA2392" s="133"/>
      <c r="AB2392" s="133"/>
      <c r="AC2392" s="133"/>
      <c r="AD2392" s="133"/>
      <c r="AE2392" s="133"/>
      <c r="AF2392" s="133"/>
      <c r="AG2392" s="133"/>
      <c r="AH2392" s="133"/>
      <c r="AI2392" s="133"/>
      <c r="AJ2392" s="133"/>
      <c r="AK2392" s="133"/>
      <c r="AL2392" s="133"/>
      <c r="AM2392" s="133"/>
      <c r="AN2392" s="133"/>
      <c r="AO2392" s="133"/>
      <c r="AP2392" s="133"/>
      <c r="AQ2392" s="133"/>
      <c r="AR2392" s="133"/>
      <c r="AS2392" s="133"/>
    </row>
    <row r="2393" spans="1:45" s="48" customFormat="1">
      <c r="A2393" s="42" t="s">
        <v>7191</v>
      </c>
      <c r="B2393" s="43" t="s">
        <v>7192</v>
      </c>
      <c r="C2393" s="44">
        <v>384</v>
      </c>
      <c r="D2393" s="47" t="s">
        <v>7193</v>
      </c>
      <c r="E2393" s="127">
        <v>8569</v>
      </c>
      <c r="F2393" s="28">
        <v>8139</v>
      </c>
      <c r="G2393" s="133"/>
      <c r="H2393" s="133"/>
      <c r="I2393" s="133"/>
      <c r="J2393" s="133"/>
      <c r="K2393" s="133"/>
      <c r="L2393" s="133"/>
      <c r="M2393" s="133"/>
      <c r="N2393" s="133"/>
      <c r="O2393" s="133"/>
      <c r="P2393" s="133"/>
      <c r="Q2393" s="133"/>
      <c r="R2393" s="133"/>
      <c r="S2393" s="133"/>
      <c r="T2393" s="133"/>
      <c r="U2393" s="133"/>
      <c r="V2393" s="133"/>
      <c r="W2393" s="133"/>
      <c r="X2393" s="133"/>
      <c r="Y2393" s="133"/>
      <c r="Z2393" s="133"/>
      <c r="AA2393" s="133"/>
      <c r="AB2393" s="133"/>
      <c r="AC2393" s="133"/>
      <c r="AD2393" s="133"/>
      <c r="AE2393" s="133"/>
      <c r="AF2393" s="133"/>
      <c r="AG2393" s="133"/>
      <c r="AH2393" s="133"/>
      <c r="AI2393" s="133"/>
      <c r="AJ2393" s="133"/>
      <c r="AK2393" s="133"/>
      <c r="AL2393" s="133"/>
      <c r="AM2393" s="133"/>
      <c r="AN2393" s="133"/>
      <c r="AO2393" s="133"/>
      <c r="AP2393" s="133"/>
      <c r="AQ2393" s="133"/>
      <c r="AR2393" s="133"/>
      <c r="AS2393" s="133"/>
    </row>
    <row r="2394" spans="1:45" ht="12.75" customHeight="1">
      <c r="A2394" s="37"/>
      <c r="B2394" s="38"/>
      <c r="C2394" s="50"/>
      <c r="D2394" s="50"/>
      <c r="E2394" s="137"/>
      <c r="F2394" s="50"/>
    </row>
    <row r="2395" spans="1:45" s="33" customFormat="1">
      <c r="A2395" s="34"/>
      <c r="B2395" s="59" t="s">
        <v>7194</v>
      </c>
      <c r="C2395" s="60"/>
      <c r="D2395" s="60"/>
      <c r="E2395" s="136"/>
      <c r="F2395" s="60"/>
      <c r="G2395" s="132"/>
      <c r="H2395" s="132"/>
      <c r="I2395" s="132"/>
      <c r="J2395" s="132"/>
      <c r="K2395" s="132"/>
      <c r="L2395" s="132"/>
      <c r="M2395" s="132"/>
      <c r="N2395" s="132"/>
      <c r="O2395" s="132"/>
      <c r="P2395" s="132"/>
      <c r="Q2395" s="132"/>
      <c r="R2395" s="132"/>
      <c r="S2395" s="132"/>
      <c r="T2395" s="132"/>
      <c r="U2395" s="132"/>
      <c r="V2395" s="132"/>
      <c r="W2395" s="132"/>
      <c r="X2395" s="132"/>
      <c r="Y2395" s="132"/>
      <c r="Z2395" s="132"/>
      <c r="AA2395" s="132"/>
      <c r="AB2395" s="132"/>
      <c r="AC2395" s="132"/>
      <c r="AD2395" s="132"/>
      <c r="AE2395" s="132"/>
      <c r="AF2395" s="132"/>
      <c r="AG2395" s="132"/>
      <c r="AH2395" s="132"/>
      <c r="AI2395" s="132"/>
      <c r="AJ2395" s="132"/>
      <c r="AK2395" s="132"/>
      <c r="AL2395" s="132"/>
      <c r="AM2395" s="132"/>
      <c r="AN2395" s="132"/>
      <c r="AO2395" s="132"/>
      <c r="AP2395" s="132"/>
      <c r="AQ2395" s="132"/>
      <c r="AR2395" s="132"/>
      <c r="AS2395" s="132"/>
    </row>
    <row r="2396" spans="1:45" ht="12.75" customHeight="1">
      <c r="A2396" s="37" t="s">
        <v>7195</v>
      </c>
      <c r="B2396" s="38" t="s">
        <v>3938</v>
      </c>
      <c r="C2396" s="39">
        <v>55</v>
      </c>
      <c r="D2396" s="28" t="s">
        <v>7196</v>
      </c>
      <c r="E2396" s="127">
        <v>799</v>
      </c>
      <c r="F2396" s="28">
        <v>759.05</v>
      </c>
    </row>
    <row r="2397" spans="1:45" ht="12.75" customHeight="1">
      <c r="A2397" s="37" t="s">
        <v>7197</v>
      </c>
      <c r="B2397" s="38" t="s">
        <v>7198</v>
      </c>
      <c r="C2397" s="39">
        <v>15</v>
      </c>
      <c r="D2397" s="28" t="s">
        <v>7199</v>
      </c>
      <c r="E2397" s="127">
        <v>429</v>
      </c>
      <c r="F2397" s="28">
        <v>409</v>
      </c>
    </row>
    <row r="2398" spans="1:45" ht="12.75" customHeight="1">
      <c r="A2398" s="37" t="s">
        <v>7200</v>
      </c>
      <c r="B2398" s="38" t="s">
        <v>7201</v>
      </c>
      <c r="C2398" s="39">
        <v>85</v>
      </c>
      <c r="D2398" s="28" t="s">
        <v>7202</v>
      </c>
      <c r="E2398" s="127">
        <v>1079</v>
      </c>
      <c r="F2398" s="28">
        <v>1029</v>
      </c>
    </row>
    <row r="2399" spans="1:45" ht="12.75" customHeight="1">
      <c r="A2399" s="37" t="s">
        <v>7203</v>
      </c>
      <c r="B2399" s="38" t="s">
        <v>7204</v>
      </c>
      <c r="C2399" s="39">
        <v>85</v>
      </c>
      <c r="D2399" s="28" t="s">
        <v>7205</v>
      </c>
      <c r="E2399" s="127">
        <v>1569</v>
      </c>
      <c r="F2399" s="28">
        <v>1489</v>
      </c>
    </row>
    <row r="2400" spans="1:45" ht="12.75" customHeight="1">
      <c r="A2400" s="37" t="s">
        <v>7206</v>
      </c>
      <c r="B2400" s="38" t="s">
        <v>7207</v>
      </c>
      <c r="C2400" s="39">
        <v>1</v>
      </c>
      <c r="D2400" s="28" t="s">
        <v>7208</v>
      </c>
      <c r="E2400" s="127">
        <v>34</v>
      </c>
      <c r="F2400" s="28">
        <v>34</v>
      </c>
    </row>
    <row r="2401" spans="1:45" ht="12.75" customHeight="1">
      <c r="A2401" s="37" t="s">
        <v>7209</v>
      </c>
      <c r="B2401" s="38" t="s">
        <v>7210</v>
      </c>
      <c r="C2401" s="39">
        <v>1</v>
      </c>
      <c r="D2401" s="28" t="s">
        <v>7211</v>
      </c>
      <c r="E2401" s="127">
        <v>34</v>
      </c>
      <c r="F2401" s="28">
        <v>34</v>
      </c>
    </row>
    <row r="2402" spans="1:45" s="33" customFormat="1">
      <c r="A2402" s="34"/>
      <c r="B2402" s="59" t="s">
        <v>7212</v>
      </c>
      <c r="C2402" s="60"/>
      <c r="D2402" s="60"/>
      <c r="E2402" s="136"/>
      <c r="F2402" s="60"/>
      <c r="G2402" s="132"/>
      <c r="H2402" s="132"/>
      <c r="I2402" s="132"/>
      <c r="J2402" s="132"/>
      <c r="K2402" s="132"/>
      <c r="L2402" s="132"/>
      <c r="M2402" s="132"/>
      <c r="N2402" s="132"/>
      <c r="O2402" s="132"/>
      <c r="P2402" s="132"/>
      <c r="Q2402" s="132"/>
      <c r="R2402" s="132"/>
      <c r="S2402" s="132"/>
      <c r="T2402" s="132"/>
      <c r="U2402" s="132"/>
      <c r="V2402" s="132"/>
      <c r="W2402" s="132"/>
      <c r="X2402" s="132"/>
      <c r="Y2402" s="132"/>
      <c r="Z2402" s="132"/>
      <c r="AA2402" s="132"/>
      <c r="AB2402" s="132"/>
      <c r="AC2402" s="132"/>
      <c r="AD2402" s="132"/>
      <c r="AE2402" s="132"/>
      <c r="AF2402" s="132"/>
      <c r="AG2402" s="132"/>
      <c r="AH2402" s="132"/>
      <c r="AI2402" s="132"/>
      <c r="AJ2402" s="132"/>
      <c r="AK2402" s="132"/>
      <c r="AL2402" s="132"/>
      <c r="AM2402" s="132"/>
      <c r="AN2402" s="132"/>
      <c r="AO2402" s="132"/>
      <c r="AP2402" s="132"/>
      <c r="AQ2402" s="132"/>
      <c r="AR2402" s="132"/>
      <c r="AS2402" s="132"/>
    </row>
    <row r="2403" spans="1:45" ht="12.75" customHeight="1">
      <c r="A2403" s="37" t="s">
        <v>7213</v>
      </c>
      <c r="B2403" s="38" t="s">
        <v>4032</v>
      </c>
      <c r="C2403" s="39">
        <v>90</v>
      </c>
      <c r="D2403" s="28" t="s">
        <v>7214</v>
      </c>
      <c r="E2403" s="127">
        <v>1749</v>
      </c>
      <c r="F2403" s="28">
        <v>1659</v>
      </c>
    </row>
    <row r="2404" spans="1:45" ht="12.75" customHeight="1">
      <c r="A2404" s="37" t="s">
        <v>7215</v>
      </c>
      <c r="B2404" s="38" t="s">
        <v>4035</v>
      </c>
      <c r="C2404" s="39">
        <v>90</v>
      </c>
      <c r="D2404" s="28" t="s">
        <v>7216</v>
      </c>
      <c r="E2404" s="127">
        <v>2499</v>
      </c>
      <c r="F2404" s="28">
        <v>2369</v>
      </c>
    </row>
    <row r="2405" spans="1:45" ht="12.75" customHeight="1">
      <c r="A2405" s="37" t="s">
        <v>7217</v>
      </c>
      <c r="B2405" s="38" t="s">
        <v>4038</v>
      </c>
      <c r="C2405" s="39">
        <v>90</v>
      </c>
      <c r="D2405" s="28" t="s">
        <v>7218</v>
      </c>
      <c r="E2405" s="127">
        <v>2499</v>
      </c>
      <c r="F2405" s="28">
        <v>2369</v>
      </c>
    </row>
    <row r="2406" spans="1:45" ht="12.75" customHeight="1">
      <c r="A2406" s="37" t="s">
        <v>7219</v>
      </c>
      <c r="B2406" s="38" t="s">
        <v>4041</v>
      </c>
      <c r="C2406" s="39">
        <v>90</v>
      </c>
      <c r="D2406" s="28" t="s">
        <v>7220</v>
      </c>
      <c r="E2406" s="127">
        <v>2499</v>
      </c>
      <c r="F2406" s="28">
        <v>2369</v>
      </c>
    </row>
    <row r="2407" spans="1:45" s="46" customFormat="1" ht="12.75" customHeight="1">
      <c r="A2407" s="42" t="s">
        <v>7221</v>
      </c>
      <c r="B2407" s="43" t="s">
        <v>4044</v>
      </c>
      <c r="C2407" s="44">
        <v>90</v>
      </c>
      <c r="D2407" s="41" t="s">
        <v>7222</v>
      </c>
      <c r="E2407" s="127">
        <v>2499</v>
      </c>
      <c r="F2407" s="28">
        <v>2369</v>
      </c>
      <c r="G2407" s="131"/>
      <c r="H2407" s="131"/>
      <c r="I2407" s="131"/>
      <c r="J2407" s="131"/>
      <c r="K2407" s="131"/>
      <c r="L2407" s="131"/>
      <c r="M2407" s="131"/>
      <c r="N2407" s="131"/>
      <c r="O2407" s="131"/>
      <c r="P2407" s="131"/>
      <c r="Q2407" s="131"/>
      <c r="R2407" s="131"/>
      <c r="S2407" s="131"/>
      <c r="T2407" s="131"/>
      <c r="U2407" s="131"/>
      <c r="V2407" s="131"/>
      <c r="W2407" s="131"/>
      <c r="X2407" s="131"/>
      <c r="Y2407" s="131"/>
      <c r="Z2407" s="131"/>
      <c r="AA2407" s="131"/>
      <c r="AB2407" s="131"/>
      <c r="AC2407" s="131"/>
      <c r="AD2407" s="131"/>
      <c r="AE2407" s="131"/>
      <c r="AF2407" s="131"/>
      <c r="AG2407" s="131"/>
      <c r="AH2407" s="131"/>
      <c r="AI2407" s="131"/>
      <c r="AJ2407" s="131"/>
      <c r="AK2407" s="131"/>
      <c r="AL2407" s="131"/>
      <c r="AM2407" s="131"/>
      <c r="AN2407" s="131"/>
      <c r="AO2407" s="131"/>
      <c r="AP2407" s="131"/>
      <c r="AQ2407" s="131"/>
      <c r="AR2407" s="131"/>
      <c r="AS2407" s="131"/>
    </row>
    <row r="2408" spans="1:45" s="48" customFormat="1">
      <c r="A2408" s="42" t="s">
        <v>7223</v>
      </c>
      <c r="B2408" s="43" t="s">
        <v>4047</v>
      </c>
      <c r="C2408" s="44">
        <v>90</v>
      </c>
      <c r="D2408" s="47" t="s">
        <v>7224</v>
      </c>
      <c r="E2408" s="127">
        <v>2499</v>
      </c>
      <c r="F2408" s="28">
        <v>2369</v>
      </c>
      <c r="G2408" s="133"/>
      <c r="H2408" s="133"/>
      <c r="I2408" s="133"/>
      <c r="J2408" s="133"/>
      <c r="K2408" s="133"/>
      <c r="L2408" s="133"/>
      <c r="M2408" s="133"/>
      <c r="N2408" s="133"/>
      <c r="O2408" s="133"/>
      <c r="P2408" s="133"/>
      <c r="Q2408" s="133"/>
      <c r="R2408" s="133"/>
      <c r="S2408" s="133"/>
      <c r="T2408" s="133"/>
      <c r="U2408" s="133"/>
      <c r="V2408" s="133"/>
      <c r="W2408" s="133"/>
      <c r="X2408" s="133"/>
      <c r="Y2408" s="133"/>
      <c r="Z2408" s="133"/>
      <c r="AA2408" s="133"/>
      <c r="AB2408" s="133"/>
      <c r="AC2408" s="133"/>
      <c r="AD2408" s="133"/>
      <c r="AE2408" s="133"/>
      <c r="AF2408" s="133"/>
      <c r="AG2408" s="133"/>
      <c r="AH2408" s="133"/>
      <c r="AI2408" s="133"/>
      <c r="AJ2408" s="133"/>
      <c r="AK2408" s="133"/>
      <c r="AL2408" s="133"/>
      <c r="AM2408" s="133"/>
      <c r="AN2408" s="133"/>
      <c r="AO2408" s="133"/>
      <c r="AP2408" s="133"/>
      <c r="AQ2408" s="133"/>
      <c r="AR2408" s="133"/>
      <c r="AS2408" s="133"/>
    </row>
    <row r="2409" spans="1:45" s="48" customFormat="1">
      <c r="A2409" s="42" t="s">
        <v>7225</v>
      </c>
      <c r="B2409" s="43" t="s">
        <v>4050</v>
      </c>
      <c r="C2409" s="44">
        <v>90</v>
      </c>
      <c r="D2409" s="47" t="s">
        <v>7226</v>
      </c>
      <c r="E2409" s="127">
        <v>2499</v>
      </c>
      <c r="F2409" s="28">
        <v>2369</v>
      </c>
      <c r="G2409" s="133"/>
      <c r="H2409" s="133"/>
      <c r="I2409" s="133"/>
      <c r="J2409" s="133"/>
      <c r="K2409" s="133"/>
      <c r="L2409" s="133"/>
      <c r="M2409" s="133"/>
      <c r="N2409" s="133"/>
      <c r="O2409" s="133"/>
      <c r="P2409" s="133"/>
      <c r="Q2409" s="133"/>
      <c r="R2409" s="133"/>
      <c r="S2409" s="133"/>
      <c r="T2409" s="133"/>
      <c r="U2409" s="133"/>
      <c r="V2409" s="133"/>
      <c r="W2409" s="133"/>
      <c r="X2409" s="133"/>
      <c r="Y2409" s="133"/>
      <c r="Z2409" s="133"/>
      <c r="AA2409" s="133"/>
      <c r="AB2409" s="133"/>
      <c r="AC2409" s="133"/>
      <c r="AD2409" s="133"/>
      <c r="AE2409" s="133"/>
      <c r="AF2409" s="133"/>
      <c r="AG2409" s="133"/>
      <c r="AH2409" s="133"/>
      <c r="AI2409" s="133"/>
      <c r="AJ2409" s="133"/>
      <c r="AK2409" s="133"/>
      <c r="AL2409" s="133"/>
      <c r="AM2409" s="133"/>
      <c r="AN2409" s="133"/>
      <c r="AO2409" s="133"/>
      <c r="AP2409" s="133"/>
      <c r="AQ2409" s="133"/>
      <c r="AR2409" s="133"/>
      <c r="AS2409" s="133"/>
    </row>
    <row r="2410" spans="1:45" s="48" customFormat="1">
      <c r="A2410" s="42" t="s">
        <v>7227</v>
      </c>
      <c r="B2410" s="43" t="s">
        <v>4053</v>
      </c>
      <c r="C2410" s="44">
        <v>90</v>
      </c>
      <c r="D2410" s="47" t="s">
        <v>7228</v>
      </c>
      <c r="E2410" s="127">
        <v>2499</v>
      </c>
      <c r="F2410" s="28">
        <v>2369</v>
      </c>
      <c r="G2410" s="133"/>
      <c r="H2410" s="133"/>
      <c r="I2410" s="133"/>
      <c r="J2410" s="133"/>
      <c r="K2410" s="133"/>
      <c r="L2410" s="133"/>
      <c r="M2410" s="133"/>
      <c r="N2410" s="133"/>
      <c r="O2410" s="133"/>
      <c r="P2410" s="133"/>
      <c r="Q2410" s="133"/>
      <c r="R2410" s="133"/>
      <c r="S2410" s="133"/>
      <c r="T2410" s="133"/>
      <c r="U2410" s="133"/>
      <c r="V2410" s="133"/>
      <c r="W2410" s="133"/>
      <c r="X2410" s="133"/>
      <c r="Y2410" s="133"/>
      <c r="Z2410" s="133"/>
      <c r="AA2410" s="133"/>
      <c r="AB2410" s="133"/>
      <c r="AC2410" s="133"/>
      <c r="AD2410" s="133"/>
      <c r="AE2410" s="133"/>
      <c r="AF2410" s="133"/>
      <c r="AG2410" s="133"/>
      <c r="AH2410" s="133"/>
      <c r="AI2410" s="133"/>
      <c r="AJ2410" s="133"/>
      <c r="AK2410" s="133"/>
      <c r="AL2410" s="133"/>
      <c r="AM2410" s="133"/>
      <c r="AN2410" s="133"/>
      <c r="AO2410" s="133"/>
      <c r="AP2410" s="133"/>
      <c r="AQ2410" s="133"/>
      <c r="AR2410" s="133"/>
      <c r="AS2410" s="133"/>
    </row>
    <row r="2411" spans="1:45" s="48" customFormat="1">
      <c r="A2411" s="42" t="s">
        <v>7229</v>
      </c>
      <c r="B2411" s="43" t="s">
        <v>4056</v>
      </c>
      <c r="C2411" s="44">
        <v>90</v>
      </c>
      <c r="D2411" s="47" t="s">
        <v>7230</v>
      </c>
      <c r="E2411" s="127">
        <v>2499</v>
      </c>
      <c r="F2411" s="28">
        <v>2369</v>
      </c>
      <c r="G2411" s="133"/>
      <c r="H2411" s="133"/>
      <c r="I2411" s="133"/>
      <c r="J2411" s="133"/>
      <c r="K2411" s="133"/>
      <c r="L2411" s="133"/>
      <c r="M2411" s="133"/>
      <c r="N2411" s="133"/>
      <c r="O2411" s="133"/>
      <c r="P2411" s="133"/>
      <c r="Q2411" s="133"/>
      <c r="R2411" s="133"/>
      <c r="S2411" s="133"/>
      <c r="T2411" s="133"/>
      <c r="U2411" s="133"/>
      <c r="V2411" s="133"/>
      <c r="W2411" s="133"/>
      <c r="X2411" s="133"/>
      <c r="Y2411" s="133"/>
      <c r="Z2411" s="133"/>
      <c r="AA2411" s="133"/>
      <c r="AB2411" s="133"/>
      <c r="AC2411" s="133"/>
      <c r="AD2411" s="133"/>
      <c r="AE2411" s="133"/>
      <c r="AF2411" s="133"/>
      <c r="AG2411" s="133"/>
      <c r="AH2411" s="133"/>
      <c r="AI2411" s="133"/>
      <c r="AJ2411" s="133"/>
      <c r="AK2411" s="133"/>
      <c r="AL2411" s="133"/>
      <c r="AM2411" s="133"/>
      <c r="AN2411" s="133"/>
      <c r="AO2411" s="133"/>
      <c r="AP2411" s="133"/>
      <c r="AQ2411" s="133"/>
      <c r="AR2411" s="133"/>
      <c r="AS2411" s="133"/>
    </row>
    <row r="2412" spans="1:45" s="48" customFormat="1">
      <c r="A2412" s="42" t="s">
        <v>7231</v>
      </c>
      <c r="B2412" s="43" t="s">
        <v>4059</v>
      </c>
      <c r="C2412" s="44">
        <v>90</v>
      </c>
      <c r="D2412" s="47" t="s">
        <v>7232</v>
      </c>
      <c r="E2412" s="127">
        <v>2499</v>
      </c>
      <c r="F2412" s="28">
        <v>2369</v>
      </c>
      <c r="G2412" s="133"/>
      <c r="H2412" s="133"/>
      <c r="I2412" s="133"/>
      <c r="J2412" s="133"/>
      <c r="K2412" s="133"/>
      <c r="L2412" s="133"/>
      <c r="M2412" s="133"/>
      <c r="N2412" s="133"/>
      <c r="O2412" s="133"/>
      <c r="P2412" s="133"/>
      <c r="Q2412" s="133"/>
      <c r="R2412" s="133"/>
      <c r="S2412" s="133"/>
      <c r="T2412" s="133"/>
      <c r="U2412" s="133"/>
      <c r="V2412" s="133"/>
      <c r="W2412" s="133"/>
      <c r="X2412" s="133"/>
      <c r="Y2412" s="133"/>
      <c r="Z2412" s="133"/>
      <c r="AA2412" s="133"/>
      <c r="AB2412" s="133"/>
      <c r="AC2412" s="133"/>
      <c r="AD2412" s="133"/>
      <c r="AE2412" s="133"/>
      <c r="AF2412" s="133"/>
      <c r="AG2412" s="133"/>
      <c r="AH2412" s="133"/>
      <c r="AI2412" s="133"/>
      <c r="AJ2412" s="133"/>
      <c r="AK2412" s="133"/>
      <c r="AL2412" s="133"/>
      <c r="AM2412" s="133"/>
      <c r="AN2412" s="133"/>
      <c r="AO2412" s="133"/>
      <c r="AP2412" s="133"/>
      <c r="AQ2412" s="133"/>
      <c r="AR2412" s="133"/>
      <c r="AS2412" s="133"/>
    </row>
    <row r="2413" spans="1:45" s="48" customFormat="1">
      <c r="A2413" s="42" t="s">
        <v>7233</v>
      </c>
      <c r="B2413" s="43" t="s">
        <v>4062</v>
      </c>
      <c r="C2413" s="44">
        <v>90</v>
      </c>
      <c r="D2413" s="47" t="s">
        <v>7234</v>
      </c>
      <c r="E2413" s="127">
        <v>2499</v>
      </c>
      <c r="F2413" s="28">
        <v>2369</v>
      </c>
      <c r="G2413" s="133"/>
      <c r="H2413" s="133"/>
      <c r="I2413" s="133"/>
      <c r="J2413" s="133"/>
      <c r="K2413" s="133"/>
      <c r="L2413" s="133"/>
      <c r="M2413" s="133"/>
      <c r="N2413" s="133"/>
      <c r="O2413" s="133"/>
      <c r="P2413" s="133"/>
      <c r="Q2413" s="133"/>
      <c r="R2413" s="133"/>
      <c r="S2413" s="133"/>
      <c r="T2413" s="133"/>
      <c r="U2413" s="133"/>
      <c r="V2413" s="133"/>
      <c r="W2413" s="133"/>
      <c r="X2413" s="133"/>
      <c r="Y2413" s="133"/>
      <c r="Z2413" s="133"/>
      <c r="AA2413" s="133"/>
      <c r="AB2413" s="133"/>
      <c r="AC2413" s="133"/>
      <c r="AD2413" s="133"/>
      <c r="AE2413" s="133"/>
      <c r="AF2413" s="133"/>
      <c r="AG2413" s="133"/>
      <c r="AH2413" s="133"/>
      <c r="AI2413" s="133"/>
      <c r="AJ2413" s="133"/>
      <c r="AK2413" s="133"/>
      <c r="AL2413" s="133"/>
      <c r="AM2413" s="133"/>
      <c r="AN2413" s="133"/>
      <c r="AO2413" s="133"/>
      <c r="AP2413" s="133"/>
      <c r="AQ2413" s="133"/>
      <c r="AR2413" s="133"/>
      <c r="AS2413" s="133"/>
    </row>
    <row r="2414" spans="1:45" s="48" customFormat="1">
      <c r="A2414" s="42" t="s">
        <v>7235</v>
      </c>
      <c r="B2414" s="43" t="s">
        <v>4065</v>
      </c>
      <c r="C2414" s="44">
        <v>90</v>
      </c>
      <c r="D2414" s="47" t="s">
        <v>7236</v>
      </c>
      <c r="E2414" s="127">
        <v>2499</v>
      </c>
      <c r="F2414" s="28">
        <v>2369</v>
      </c>
      <c r="G2414" s="133"/>
      <c r="H2414" s="133"/>
      <c r="I2414" s="133"/>
      <c r="J2414" s="133"/>
      <c r="K2414" s="133"/>
      <c r="L2414" s="133"/>
      <c r="M2414" s="133"/>
      <c r="N2414" s="133"/>
      <c r="O2414" s="133"/>
      <c r="P2414" s="133"/>
      <c r="Q2414" s="133"/>
      <c r="R2414" s="133"/>
      <c r="S2414" s="133"/>
      <c r="T2414" s="133"/>
      <c r="U2414" s="133"/>
      <c r="V2414" s="133"/>
      <c r="W2414" s="133"/>
      <c r="X2414" s="133"/>
      <c r="Y2414" s="133"/>
      <c r="Z2414" s="133"/>
      <c r="AA2414" s="133"/>
      <c r="AB2414" s="133"/>
      <c r="AC2414" s="133"/>
      <c r="AD2414" s="133"/>
      <c r="AE2414" s="133"/>
      <c r="AF2414" s="133"/>
      <c r="AG2414" s="133"/>
      <c r="AH2414" s="133"/>
      <c r="AI2414" s="133"/>
      <c r="AJ2414" s="133"/>
      <c r="AK2414" s="133"/>
      <c r="AL2414" s="133"/>
      <c r="AM2414" s="133"/>
      <c r="AN2414" s="133"/>
      <c r="AO2414" s="133"/>
      <c r="AP2414" s="133"/>
      <c r="AQ2414" s="133"/>
      <c r="AR2414" s="133"/>
      <c r="AS2414" s="133"/>
    </row>
    <row r="2415" spans="1:45" s="48" customFormat="1">
      <c r="A2415" s="42" t="s">
        <v>7237</v>
      </c>
      <c r="B2415" s="43" t="s">
        <v>4068</v>
      </c>
      <c r="C2415" s="44">
        <v>90</v>
      </c>
      <c r="D2415" s="47" t="s">
        <v>7238</v>
      </c>
      <c r="E2415" s="127">
        <v>2499</v>
      </c>
      <c r="F2415" s="28">
        <v>2369</v>
      </c>
      <c r="G2415" s="133"/>
      <c r="H2415" s="133"/>
      <c r="I2415" s="133"/>
      <c r="J2415" s="133"/>
      <c r="K2415" s="133"/>
      <c r="L2415" s="133"/>
      <c r="M2415" s="133"/>
      <c r="N2415" s="133"/>
      <c r="O2415" s="133"/>
      <c r="P2415" s="133"/>
      <c r="Q2415" s="133"/>
      <c r="R2415" s="133"/>
      <c r="S2415" s="133"/>
      <c r="T2415" s="133"/>
      <c r="U2415" s="133"/>
      <c r="V2415" s="133"/>
      <c r="W2415" s="133"/>
      <c r="X2415" s="133"/>
      <c r="Y2415" s="133"/>
      <c r="Z2415" s="133"/>
      <c r="AA2415" s="133"/>
      <c r="AB2415" s="133"/>
      <c r="AC2415" s="133"/>
      <c r="AD2415" s="133"/>
      <c r="AE2415" s="133"/>
      <c r="AF2415" s="133"/>
      <c r="AG2415" s="133"/>
      <c r="AH2415" s="133"/>
      <c r="AI2415" s="133"/>
      <c r="AJ2415" s="133"/>
      <c r="AK2415" s="133"/>
      <c r="AL2415" s="133"/>
      <c r="AM2415" s="133"/>
      <c r="AN2415" s="133"/>
      <c r="AO2415" s="133"/>
      <c r="AP2415" s="133"/>
      <c r="AQ2415" s="133"/>
      <c r="AR2415" s="133"/>
      <c r="AS2415" s="133"/>
    </row>
    <row r="2416" spans="1:45" s="48" customFormat="1">
      <c r="A2416" s="42" t="s">
        <v>7239</v>
      </c>
      <c r="B2416" s="43" t="s">
        <v>4071</v>
      </c>
      <c r="C2416" s="44">
        <v>90</v>
      </c>
      <c r="D2416" s="47" t="s">
        <v>7240</v>
      </c>
      <c r="E2416" s="127">
        <v>2499</v>
      </c>
      <c r="F2416" s="28">
        <v>2369</v>
      </c>
      <c r="G2416" s="133"/>
      <c r="H2416" s="133"/>
      <c r="I2416" s="133"/>
      <c r="J2416" s="133"/>
      <c r="K2416" s="133"/>
      <c r="L2416" s="133"/>
      <c r="M2416" s="133"/>
      <c r="N2416" s="133"/>
      <c r="O2416" s="133"/>
      <c r="P2416" s="133"/>
      <c r="Q2416" s="133"/>
      <c r="R2416" s="133"/>
      <c r="S2416" s="133"/>
      <c r="T2416" s="133"/>
      <c r="U2416" s="133"/>
      <c r="V2416" s="133"/>
      <c r="W2416" s="133"/>
      <c r="X2416" s="133"/>
      <c r="Y2416" s="133"/>
      <c r="Z2416" s="133"/>
      <c r="AA2416" s="133"/>
      <c r="AB2416" s="133"/>
      <c r="AC2416" s="133"/>
      <c r="AD2416" s="133"/>
      <c r="AE2416" s="133"/>
      <c r="AF2416" s="133"/>
      <c r="AG2416" s="133"/>
      <c r="AH2416" s="133"/>
      <c r="AI2416" s="133"/>
      <c r="AJ2416" s="133"/>
      <c r="AK2416" s="133"/>
      <c r="AL2416" s="133"/>
      <c r="AM2416" s="133"/>
      <c r="AN2416" s="133"/>
      <c r="AO2416" s="133"/>
      <c r="AP2416" s="133"/>
      <c r="AQ2416" s="133"/>
      <c r="AR2416" s="133"/>
      <c r="AS2416" s="133"/>
    </row>
    <row r="2417" spans="1:45" s="48" customFormat="1">
      <c r="A2417" s="42" t="s">
        <v>7241</v>
      </c>
      <c r="B2417" s="43" t="s">
        <v>4074</v>
      </c>
      <c r="C2417" s="44">
        <v>90</v>
      </c>
      <c r="D2417" s="47" t="s">
        <v>7242</v>
      </c>
      <c r="E2417" s="127">
        <v>2499</v>
      </c>
      <c r="F2417" s="28">
        <v>2369</v>
      </c>
      <c r="G2417" s="133"/>
      <c r="H2417" s="133"/>
      <c r="I2417" s="133"/>
      <c r="J2417" s="133"/>
      <c r="K2417" s="133"/>
      <c r="L2417" s="133"/>
      <c r="M2417" s="133"/>
      <c r="N2417" s="133"/>
      <c r="O2417" s="133"/>
      <c r="P2417" s="133"/>
      <c r="Q2417" s="133"/>
      <c r="R2417" s="133"/>
      <c r="S2417" s="133"/>
      <c r="T2417" s="133"/>
      <c r="U2417" s="133"/>
      <c r="V2417" s="133"/>
      <c r="W2417" s="133"/>
      <c r="X2417" s="133"/>
      <c r="Y2417" s="133"/>
      <c r="Z2417" s="133"/>
      <c r="AA2417" s="133"/>
      <c r="AB2417" s="133"/>
      <c r="AC2417" s="133"/>
      <c r="AD2417" s="133"/>
      <c r="AE2417" s="133"/>
      <c r="AF2417" s="133"/>
      <c r="AG2417" s="133"/>
      <c r="AH2417" s="133"/>
      <c r="AI2417" s="133"/>
      <c r="AJ2417" s="133"/>
      <c r="AK2417" s="133"/>
      <c r="AL2417" s="133"/>
      <c r="AM2417" s="133"/>
      <c r="AN2417" s="133"/>
      <c r="AO2417" s="133"/>
      <c r="AP2417" s="133"/>
      <c r="AQ2417" s="133"/>
      <c r="AR2417" s="133"/>
      <c r="AS2417" s="133"/>
    </row>
    <row r="2418" spans="1:45" s="48" customFormat="1">
      <c r="A2418" s="42" t="s">
        <v>7243</v>
      </c>
      <c r="B2418" s="43" t="s">
        <v>4077</v>
      </c>
      <c r="C2418" s="44">
        <v>90</v>
      </c>
      <c r="D2418" s="47" t="s">
        <v>7244</v>
      </c>
      <c r="E2418" s="127">
        <v>2499</v>
      </c>
      <c r="F2418" s="28">
        <v>2369</v>
      </c>
      <c r="G2418" s="133"/>
      <c r="H2418" s="133"/>
      <c r="I2418" s="133"/>
      <c r="J2418" s="133"/>
      <c r="K2418" s="133"/>
      <c r="L2418" s="133"/>
      <c r="M2418" s="133"/>
      <c r="N2418" s="133"/>
      <c r="O2418" s="133"/>
      <c r="P2418" s="133"/>
      <c r="Q2418" s="133"/>
      <c r="R2418" s="133"/>
      <c r="S2418" s="133"/>
      <c r="T2418" s="133"/>
      <c r="U2418" s="133"/>
      <c r="V2418" s="133"/>
      <c r="W2418" s="133"/>
      <c r="X2418" s="133"/>
      <c r="Y2418" s="133"/>
      <c r="Z2418" s="133"/>
      <c r="AA2418" s="133"/>
      <c r="AB2418" s="133"/>
      <c r="AC2418" s="133"/>
      <c r="AD2418" s="133"/>
      <c r="AE2418" s="133"/>
      <c r="AF2418" s="133"/>
      <c r="AG2418" s="133"/>
      <c r="AH2418" s="133"/>
      <c r="AI2418" s="133"/>
      <c r="AJ2418" s="133"/>
      <c r="AK2418" s="133"/>
      <c r="AL2418" s="133"/>
      <c r="AM2418" s="133"/>
      <c r="AN2418" s="133"/>
      <c r="AO2418" s="133"/>
      <c r="AP2418" s="133"/>
      <c r="AQ2418" s="133"/>
      <c r="AR2418" s="133"/>
      <c r="AS2418" s="133"/>
    </row>
    <row r="2419" spans="1:45" s="48" customFormat="1">
      <c r="A2419" s="42" t="s">
        <v>7245</v>
      </c>
      <c r="B2419" s="43" t="s">
        <v>4080</v>
      </c>
      <c r="C2419" s="44">
        <v>90</v>
      </c>
      <c r="D2419" s="47" t="s">
        <v>7246</v>
      </c>
      <c r="E2419" s="127">
        <v>2499</v>
      </c>
      <c r="F2419" s="28">
        <v>2369</v>
      </c>
      <c r="G2419" s="133"/>
      <c r="H2419" s="133"/>
      <c r="I2419" s="133"/>
      <c r="J2419" s="133"/>
      <c r="K2419" s="133"/>
      <c r="L2419" s="133"/>
      <c r="M2419" s="133"/>
      <c r="N2419" s="133"/>
      <c r="O2419" s="133"/>
      <c r="P2419" s="133"/>
      <c r="Q2419" s="133"/>
      <c r="R2419" s="133"/>
      <c r="S2419" s="133"/>
      <c r="T2419" s="133"/>
      <c r="U2419" s="133"/>
      <c r="V2419" s="133"/>
      <c r="W2419" s="133"/>
      <c r="X2419" s="133"/>
      <c r="Y2419" s="133"/>
      <c r="Z2419" s="133"/>
      <c r="AA2419" s="133"/>
      <c r="AB2419" s="133"/>
      <c r="AC2419" s="133"/>
      <c r="AD2419" s="133"/>
      <c r="AE2419" s="133"/>
      <c r="AF2419" s="133"/>
      <c r="AG2419" s="133"/>
      <c r="AH2419" s="133"/>
      <c r="AI2419" s="133"/>
      <c r="AJ2419" s="133"/>
      <c r="AK2419" s="133"/>
      <c r="AL2419" s="133"/>
      <c r="AM2419" s="133"/>
      <c r="AN2419" s="133"/>
      <c r="AO2419" s="133"/>
      <c r="AP2419" s="133"/>
      <c r="AQ2419" s="133"/>
      <c r="AR2419" s="133"/>
      <c r="AS2419" s="133"/>
    </row>
    <row r="2420" spans="1:45" s="48" customFormat="1">
      <c r="A2420" s="42" t="s">
        <v>7247</v>
      </c>
      <c r="B2420" s="43" t="s">
        <v>4083</v>
      </c>
      <c r="C2420" s="44">
        <v>90</v>
      </c>
      <c r="D2420" s="47" t="s">
        <v>7248</v>
      </c>
      <c r="E2420" s="127">
        <v>2499</v>
      </c>
      <c r="F2420" s="28">
        <v>2369</v>
      </c>
      <c r="G2420" s="133"/>
      <c r="H2420" s="133"/>
      <c r="I2420" s="133"/>
      <c r="J2420" s="133"/>
      <c r="K2420" s="133"/>
      <c r="L2420" s="133"/>
      <c r="M2420" s="133"/>
      <c r="N2420" s="133"/>
      <c r="O2420" s="133"/>
      <c r="P2420" s="133"/>
      <c r="Q2420" s="133"/>
      <c r="R2420" s="133"/>
      <c r="S2420" s="133"/>
      <c r="T2420" s="133"/>
      <c r="U2420" s="133"/>
      <c r="V2420" s="133"/>
      <c r="W2420" s="133"/>
      <c r="X2420" s="133"/>
      <c r="Y2420" s="133"/>
      <c r="Z2420" s="133"/>
      <c r="AA2420" s="133"/>
      <c r="AB2420" s="133"/>
      <c r="AC2420" s="133"/>
      <c r="AD2420" s="133"/>
      <c r="AE2420" s="133"/>
      <c r="AF2420" s="133"/>
      <c r="AG2420" s="133"/>
      <c r="AH2420" s="133"/>
      <c r="AI2420" s="133"/>
      <c r="AJ2420" s="133"/>
      <c r="AK2420" s="133"/>
      <c r="AL2420" s="133"/>
      <c r="AM2420" s="133"/>
      <c r="AN2420" s="133"/>
      <c r="AO2420" s="133"/>
      <c r="AP2420" s="133"/>
      <c r="AQ2420" s="133"/>
      <c r="AR2420" s="133"/>
      <c r="AS2420" s="133"/>
    </row>
    <row r="2421" spans="1:45" s="48" customFormat="1">
      <c r="A2421" s="42" t="s">
        <v>7249</v>
      </c>
      <c r="B2421" s="43" t="s">
        <v>4086</v>
      </c>
      <c r="C2421" s="44">
        <v>90</v>
      </c>
      <c r="D2421" s="47" t="s">
        <v>7250</v>
      </c>
      <c r="E2421" s="127">
        <v>2499</v>
      </c>
      <c r="F2421" s="28">
        <v>2369</v>
      </c>
      <c r="G2421" s="133"/>
      <c r="H2421" s="133"/>
      <c r="I2421" s="133"/>
      <c r="J2421" s="133"/>
      <c r="K2421" s="133"/>
      <c r="L2421" s="133"/>
      <c r="M2421" s="133"/>
      <c r="N2421" s="133"/>
      <c r="O2421" s="133"/>
      <c r="P2421" s="133"/>
      <c r="Q2421" s="133"/>
      <c r="R2421" s="133"/>
      <c r="S2421" s="133"/>
      <c r="T2421" s="133"/>
      <c r="U2421" s="133"/>
      <c r="V2421" s="133"/>
      <c r="W2421" s="133"/>
      <c r="X2421" s="133"/>
      <c r="Y2421" s="133"/>
      <c r="Z2421" s="133"/>
      <c r="AA2421" s="133"/>
      <c r="AB2421" s="133"/>
      <c r="AC2421" s="133"/>
      <c r="AD2421" s="133"/>
      <c r="AE2421" s="133"/>
      <c r="AF2421" s="133"/>
      <c r="AG2421" s="133"/>
      <c r="AH2421" s="133"/>
      <c r="AI2421" s="133"/>
      <c r="AJ2421" s="133"/>
      <c r="AK2421" s="133"/>
      <c r="AL2421" s="133"/>
      <c r="AM2421" s="133"/>
      <c r="AN2421" s="133"/>
      <c r="AO2421" s="133"/>
      <c r="AP2421" s="133"/>
      <c r="AQ2421" s="133"/>
      <c r="AR2421" s="133"/>
      <c r="AS2421" s="133"/>
    </row>
    <row r="2422" spans="1:45" ht="12.75" customHeight="1">
      <c r="A2422" s="37"/>
      <c r="B2422" s="38"/>
      <c r="C2422" s="50"/>
      <c r="D2422" s="50"/>
      <c r="E2422" s="137"/>
      <c r="F2422" s="50"/>
    </row>
    <row r="2423" spans="1:45" s="33" customFormat="1">
      <c r="A2423" s="34"/>
      <c r="B2423" s="59" t="s">
        <v>7251</v>
      </c>
      <c r="C2423" s="60"/>
      <c r="D2423" s="60"/>
      <c r="E2423" s="136"/>
      <c r="F2423" s="60"/>
      <c r="G2423" s="132"/>
      <c r="H2423" s="132"/>
      <c r="I2423" s="132"/>
      <c r="J2423" s="132"/>
      <c r="K2423" s="132"/>
      <c r="L2423" s="132"/>
      <c r="M2423" s="132"/>
      <c r="N2423" s="132"/>
      <c r="O2423" s="132"/>
      <c r="P2423" s="132"/>
      <c r="Q2423" s="132"/>
      <c r="R2423" s="132"/>
      <c r="S2423" s="132"/>
      <c r="T2423" s="132"/>
      <c r="U2423" s="132"/>
      <c r="V2423" s="132"/>
      <c r="W2423" s="132"/>
      <c r="X2423" s="132"/>
      <c r="Y2423" s="132"/>
      <c r="Z2423" s="132"/>
      <c r="AA2423" s="132"/>
      <c r="AB2423" s="132"/>
      <c r="AC2423" s="132"/>
      <c r="AD2423" s="132"/>
      <c r="AE2423" s="132"/>
      <c r="AF2423" s="132"/>
      <c r="AG2423" s="132"/>
      <c r="AH2423" s="132"/>
      <c r="AI2423" s="132"/>
      <c r="AJ2423" s="132"/>
      <c r="AK2423" s="132"/>
      <c r="AL2423" s="132"/>
      <c r="AM2423" s="132"/>
      <c r="AN2423" s="132"/>
      <c r="AO2423" s="132"/>
      <c r="AP2423" s="132"/>
      <c r="AQ2423" s="132"/>
      <c r="AR2423" s="132"/>
      <c r="AS2423" s="132"/>
    </row>
    <row r="2424" spans="1:45" ht="12.75" customHeight="1">
      <c r="A2424" s="37" t="s">
        <v>7252</v>
      </c>
      <c r="B2424" s="38" t="s">
        <v>4434</v>
      </c>
      <c r="C2424" s="39">
        <v>56</v>
      </c>
      <c r="D2424" s="28" t="s">
        <v>7253</v>
      </c>
      <c r="E2424" s="127">
        <v>1629</v>
      </c>
      <c r="F2424" s="28">
        <v>1549</v>
      </c>
    </row>
    <row r="2425" spans="1:45" ht="12.75" customHeight="1">
      <c r="A2425" s="37" t="s">
        <v>7254</v>
      </c>
      <c r="B2425" s="38" t="s">
        <v>4439</v>
      </c>
      <c r="C2425" s="39">
        <v>56</v>
      </c>
      <c r="D2425" s="28" t="s">
        <v>7255</v>
      </c>
      <c r="E2425" s="127">
        <v>2929</v>
      </c>
      <c r="F2425" s="28">
        <v>2789</v>
      </c>
    </row>
    <row r="2426" spans="1:45" ht="12.75" customHeight="1">
      <c r="A2426" s="37" t="s">
        <v>7256</v>
      </c>
      <c r="B2426" s="38" t="s">
        <v>4442</v>
      </c>
      <c r="C2426" s="39">
        <v>56</v>
      </c>
      <c r="D2426" s="28" t="s">
        <v>7257</v>
      </c>
      <c r="E2426" s="127">
        <v>2929</v>
      </c>
      <c r="F2426" s="28">
        <v>2789</v>
      </c>
    </row>
    <row r="2427" spans="1:45" ht="12.75" customHeight="1">
      <c r="A2427" s="37" t="s">
        <v>7258</v>
      </c>
      <c r="B2427" s="38" t="s">
        <v>4445</v>
      </c>
      <c r="C2427" s="39">
        <v>56</v>
      </c>
      <c r="D2427" s="28" t="s">
        <v>7259</v>
      </c>
      <c r="E2427" s="127">
        <v>2929</v>
      </c>
      <c r="F2427" s="28">
        <v>2789</v>
      </c>
    </row>
    <row r="2428" spans="1:45" s="46" customFormat="1" ht="12.75" customHeight="1">
      <c r="A2428" s="42" t="s">
        <v>7260</v>
      </c>
      <c r="B2428" s="43" t="s">
        <v>4448</v>
      </c>
      <c r="C2428" s="44">
        <v>56</v>
      </c>
      <c r="D2428" s="41" t="s">
        <v>7261</v>
      </c>
      <c r="E2428" s="127">
        <v>2929</v>
      </c>
      <c r="F2428" s="28">
        <v>2789</v>
      </c>
      <c r="G2428" s="131"/>
      <c r="H2428" s="131"/>
      <c r="I2428" s="131"/>
      <c r="J2428" s="131"/>
      <c r="K2428" s="131"/>
      <c r="L2428" s="131"/>
      <c r="M2428" s="131"/>
      <c r="N2428" s="131"/>
      <c r="O2428" s="131"/>
      <c r="P2428" s="131"/>
      <c r="Q2428" s="131"/>
      <c r="R2428" s="131"/>
      <c r="S2428" s="131"/>
      <c r="T2428" s="131"/>
      <c r="U2428" s="131"/>
      <c r="V2428" s="131"/>
      <c r="W2428" s="131"/>
      <c r="X2428" s="131"/>
      <c r="Y2428" s="131"/>
      <c r="Z2428" s="131"/>
      <c r="AA2428" s="131"/>
      <c r="AB2428" s="131"/>
      <c r="AC2428" s="131"/>
      <c r="AD2428" s="131"/>
      <c r="AE2428" s="131"/>
      <c r="AF2428" s="131"/>
      <c r="AG2428" s="131"/>
      <c r="AH2428" s="131"/>
      <c r="AI2428" s="131"/>
      <c r="AJ2428" s="131"/>
      <c r="AK2428" s="131"/>
      <c r="AL2428" s="131"/>
      <c r="AM2428" s="131"/>
      <c r="AN2428" s="131"/>
      <c r="AO2428" s="131"/>
      <c r="AP2428" s="131"/>
      <c r="AQ2428" s="131"/>
      <c r="AR2428" s="131"/>
      <c r="AS2428" s="131"/>
    </row>
    <row r="2429" spans="1:45" s="48" customFormat="1">
      <c r="A2429" s="42" t="s">
        <v>7262</v>
      </c>
      <c r="B2429" s="43" t="s">
        <v>4451</v>
      </c>
      <c r="C2429" s="44">
        <v>56</v>
      </c>
      <c r="D2429" s="47" t="s">
        <v>7263</v>
      </c>
      <c r="E2429" s="127">
        <v>2929</v>
      </c>
      <c r="F2429" s="28">
        <v>2789</v>
      </c>
      <c r="G2429" s="133"/>
      <c r="H2429" s="133"/>
      <c r="I2429" s="133"/>
      <c r="J2429" s="133"/>
      <c r="K2429" s="133"/>
      <c r="L2429" s="133"/>
      <c r="M2429" s="133"/>
      <c r="N2429" s="133"/>
      <c r="O2429" s="133"/>
      <c r="P2429" s="133"/>
      <c r="Q2429" s="133"/>
      <c r="R2429" s="133"/>
      <c r="S2429" s="133"/>
      <c r="T2429" s="133"/>
      <c r="U2429" s="133"/>
      <c r="V2429" s="133"/>
      <c r="W2429" s="133"/>
      <c r="X2429" s="133"/>
      <c r="Y2429" s="133"/>
      <c r="Z2429" s="133"/>
      <c r="AA2429" s="133"/>
      <c r="AB2429" s="133"/>
      <c r="AC2429" s="133"/>
      <c r="AD2429" s="133"/>
      <c r="AE2429" s="133"/>
      <c r="AF2429" s="133"/>
      <c r="AG2429" s="133"/>
      <c r="AH2429" s="133"/>
      <c r="AI2429" s="133"/>
      <c r="AJ2429" s="133"/>
      <c r="AK2429" s="133"/>
      <c r="AL2429" s="133"/>
      <c r="AM2429" s="133"/>
      <c r="AN2429" s="133"/>
      <c r="AO2429" s="133"/>
      <c r="AP2429" s="133"/>
      <c r="AQ2429" s="133"/>
      <c r="AR2429" s="133"/>
      <c r="AS2429" s="133"/>
    </row>
    <row r="2430" spans="1:45" s="48" customFormat="1">
      <c r="A2430" s="42" t="s">
        <v>7264</v>
      </c>
      <c r="B2430" s="43" t="s">
        <v>4454</v>
      </c>
      <c r="C2430" s="44">
        <v>56</v>
      </c>
      <c r="D2430" s="47" t="s">
        <v>7265</v>
      </c>
      <c r="E2430" s="127">
        <v>2929</v>
      </c>
      <c r="F2430" s="28">
        <v>2789</v>
      </c>
      <c r="G2430" s="133"/>
      <c r="H2430" s="133"/>
      <c r="I2430" s="133"/>
      <c r="J2430" s="133"/>
      <c r="K2430" s="133"/>
      <c r="L2430" s="133"/>
      <c r="M2430" s="133"/>
      <c r="N2430" s="133"/>
      <c r="O2430" s="133"/>
      <c r="P2430" s="133"/>
      <c r="Q2430" s="133"/>
      <c r="R2430" s="133"/>
      <c r="S2430" s="133"/>
      <c r="T2430" s="133"/>
      <c r="U2430" s="133"/>
      <c r="V2430" s="133"/>
      <c r="W2430" s="133"/>
      <c r="X2430" s="133"/>
      <c r="Y2430" s="133"/>
      <c r="Z2430" s="133"/>
      <c r="AA2430" s="133"/>
      <c r="AB2430" s="133"/>
      <c r="AC2430" s="133"/>
      <c r="AD2430" s="133"/>
      <c r="AE2430" s="133"/>
      <c r="AF2430" s="133"/>
      <c r="AG2430" s="133"/>
      <c r="AH2430" s="133"/>
      <c r="AI2430" s="133"/>
      <c r="AJ2430" s="133"/>
      <c r="AK2430" s="133"/>
      <c r="AL2430" s="133"/>
      <c r="AM2430" s="133"/>
      <c r="AN2430" s="133"/>
      <c r="AO2430" s="133"/>
      <c r="AP2430" s="133"/>
      <c r="AQ2430" s="133"/>
      <c r="AR2430" s="133"/>
      <c r="AS2430" s="133"/>
    </row>
    <row r="2431" spans="1:45" s="48" customFormat="1">
      <c r="A2431" s="42" t="s">
        <v>7266</v>
      </c>
      <c r="B2431" s="43" t="s">
        <v>4457</v>
      </c>
      <c r="C2431" s="44">
        <v>56</v>
      </c>
      <c r="D2431" s="47" t="s">
        <v>7267</v>
      </c>
      <c r="E2431" s="127">
        <v>2929</v>
      </c>
      <c r="F2431" s="28">
        <v>2789</v>
      </c>
      <c r="G2431" s="133"/>
      <c r="H2431" s="133"/>
      <c r="I2431" s="133"/>
      <c r="J2431" s="133"/>
      <c r="K2431" s="133"/>
      <c r="L2431" s="133"/>
      <c r="M2431" s="133"/>
      <c r="N2431" s="133"/>
      <c r="O2431" s="133"/>
      <c r="P2431" s="133"/>
      <c r="Q2431" s="133"/>
      <c r="R2431" s="133"/>
      <c r="S2431" s="133"/>
      <c r="T2431" s="133"/>
      <c r="U2431" s="133"/>
      <c r="V2431" s="133"/>
      <c r="W2431" s="133"/>
      <c r="X2431" s="133"/>
      <c r="Y2431" s="133"/>
      <c r="Z2431" s="133"/>
      <c r="AA2431" s="133"/>
      <c r="AB2431" s="133"/>
      <c r="AC2431" s="133"/>
      <c r="AD2431" s="133"/>
      <c r="AE2431" s="133"/>
      <c r="AF2431" s="133"/>
      <c r="AG2431" s="133"/>
      <c r="AH2431" s="133"/>
      <c r="AI2431" s="133"/>
      <c r="AJ2431" s="133"/>
      <c r="AK2431" s="133"/>
      <c r="AL2431" s="133"/>
      <c r="AM2431" s="133"/>
      <c r="AN2431" s="133"/>
      <c r="AO2431" s="133"/>
      <c r="AP2431" s="133"/>
      <c r="AQ2431" s="133"/>
      <c r="AR2431" s="133"/>
      <c r="AS2431" s="133"/>
    </row>
    <row r="2432" spans="1:45" s="48" customFormat="1">
      <c r="A2432" s="42" t="s">
        <v>7268</v>
      </c>
      <c r="B2432" s="43" t="s">
        <v>4460</v>
      </c>
      <c r="C2432" s="44">
        <v>56</v>
      </c>
      <c r="D2432" s="47" t="s">
        <v>7269</v>
      </c>
      <c r="E2432" s="127">
        <v>2929</v>
      </c>
      <c r="F2432" s="28">
        <v>2789</v>
      </c>
      <c r="G2432" s="133"/>
      <c r="H2432" s="133"/>
      <c r="I2432" s="133"/>
      <c r="J2432" s="133"/>
      <c r="K2432" s="133"/>
      <c r="L2432" s="133"/>
      <c r="M2432" s="133"/>
      <c r="N2432" s="133"/>
      <c r="O2432" s="133"/>
      <c r="P2432" s="133"/>
      <c r="Q2432" s="133"/>
      <c r="R2432" s="133"/>
      <c r="S2432" s="133"/>
      <c r="T2432" s="133"/>
      <c r="U2432" s="133"/>
      <c r="V2432" s="133"/>
      <c r="W2432" s="133"/>
      <c r="X2432" s="133"/>
      <c r="Y2432" s="133"/>
      <c r="Z2432" s="133"/>
      <c r="AA2432" s="133"/>
      <c r="AB2432" s="133"/>
      <c r="AC2432" s="133"/>
      <c r="AD2432" s="133"/>
      <c r="AE2432" s="133"/>
      <c r="AF2432" s="133"/>
      <c r="AG2432" s="133"/>
      <c r="AH2432" s="133"/>
      <c r="AI2432" s="133"/>
      <c r="AJ2432" s="133"/>
      <c r="AK2432" s="133"/>
      <c r="AL2432" s="133"/>
      <c r="AM2432" s="133"/>
      <c r="AN2432" s="133"/>
      <c r="AO2432" s="133"/>
      <c r="AP2432" s="133"/>
      <c r="AQ2432" s="133"/>
      <c r="AR2432" s="133"/>
      <c r="AS2432" s="133"/>
    </row>
    <row r="2433" spans="1:45" s="48" customFormat="1">
      <c r="A2433" s="42" t="s">
        <v>7270</v>
      </c>
      <c r="B2433" s="43" t="s">
        <v>4463</v>
      </c>
      <c r="C2433" s="44">
        <v>56</v>
      </c>
      <c r="D2433" s="47" t="s">
        <v>7271</v>
      </c>
      <c r="E2433" s="127">
        <v>2929</v>
      </c>
      <c r="F2433" s="28">
        <v>2789</v>
      </c>
      <c r="G2433" s="133"/>
      <c r="H2433" s="133"/>
      <c r="I2433" s="133"/>
      <c r="J2433" s="133"/>
      <c r="K2433" s="133"/>
      <c r="L2433" s="133"/>
      <c r="M2433" s="133"/>
      <c r="N2433" s="133"/>
      <c r="O2433" s="133"/>
      <c r="P2433" s="133"/>
      <c r="Q2433" s="133"/>
      <c r="R2433" s="133"/>
      <c r="S2433" s="133"/>
      <c r="T2433" s="133"/>
      <c r="U2433" s="133"/>
      <c r="V2433" s="133"/>
      <c r="W2433" s="133"/>
      <c r="X2433" s="133"/>
      <c r="Y2433" s="133"/>
      <c r="Z2433" s="133"/>
      <c r="AA2433" s="133"/>
      <c r="AB2433" s="133"/>
      <c r="AC2433" s="133"/>
      <c r="AD2433" s="133"/>
      <c r="AE2433" s="133"/>
      <c r="AF2433" s="133"/>
      <c r="AG2433" s="133"/>
      <c r="AH2433" s="133"/>
      <c r="AI2433" s="133"/>
      <c r="AJ2433" s="133"/>
      <c r="AK2433" s="133"/>
      <c r="AL2433" s="133"/>
      <c r="AM2433" s="133"/>
      <c r="AN2433" s="133"/>
      <c r="AO2433" s="133"/>
      <c r="AP2433" s="133"/>
      <c r="AQ2433" s="133"/>
      <c r="AR2433" s="133"/>
      <c r="AS2433" s="133"/>
    </row>
    <row r="2434" spans="1:45" s="48" customFormat="1">
      <c r="A2434" s="42" t="s">
        <v>7272</v>
      </c>
      <c r="B2434" s="43" t="s">
        <v>4466</v>
      </c>
      <c r="C2434" s="44">
        <v>56</v>
      </c>
      <c r="D2434" s="47" t="s">
        <v>7273</v>
      </c>
      <c r="E2434" s="127">
        <v>2929</v>
      </c>
      <c r="F2434" s="28">
        <v>2789</v>
      </c>
      <c r="G2434" s="133"/>
      <c r="H2434" s="133"/>
      <c r="I2434" s="133"/>
      <c r="J2434" s="133"/>
      <c r="K2434" s="133"/>
      <c r="L2434" s="133"/>
      <c r="M2434" s="133"/>
      <c r="N2434" s="133"/>
      <c r="O2434" s="133"/>
      <c r="P2434" s="133"/>
      <c r="Q2434" s="133"/>
      <c r="R2434" s="133"/>
      <c r="S2434" s="133"/>
      <c r="T2434" s="133"/>
      <c r="U2434" s="133"/>
      <c r="V2434" s="133"/>
      <c r="W2434" s="133"/>
      <c r="X2434" s="133"/>
      <c r="Y2434" s="133"/>
      <c r="Z2434" s="133"/>
      <c r="AA2434" s="133"/>
      <c r="AB2434" s="133"/>
      <c r="AC2434" s="133"/>
      <c r="AD2434" s="133"/>
      <c r="AE2434" s="133"/>
      <c r="AF2434" s="133"/>
      <c r="AG2434" s="133"/>
      <c r="AH2434" s="133"/>
      <c r="AI2434" s="133"/>
      <c r="AJ2434" s="133"/>
      <c r="AK2434" s="133"/>
      <c r="AL2434" s="133"/>
      <c r="AM2434" s="133"/>
      <c r="AN2434" s="133"/>
      <c r="AO2434" s="133"/>
      <c r="AP2434" s="133"/>
      <c r="AQ2434" s="133"/>
      <c r="AR2434" s="133"/>
      <c r="AS2434" s="133"/>
    </row>
    <row r="2435" spans="1:45" s="48" customFormat="1">
      <c r="A2435" s="42" t="s">
        <v>7274</v>
      </c>
      <c r="B2435" s="43" t="s">
        <v>4469</v>
      </c>
      <c r="C2435" s="44">
        <v>56</v>
      </c>
      <c r="D2435" s="47" t="s">
        <v>7275</v>
      </c>
      <c r="E2435" s="127">
        <v>2929</v>
      </c>
      <c r="F2435" s="28">
        <v>2789</v>
      </c>
      <c r="G2435" s="133"/>
      <c r="H2435" s="133"/>
      <c r="I2435" s="133"/>
      <c r="J2435" s="133"/>
      <c r="K2435" s="133"/>
      <c r="L2435" s="133"/>
      <c r="M2435" s="133"/>
      <c r="N2435" s="133"/>
      <c r="O2435" s="133"/>
      <c r="P2435" s="133"/>
      <c r="Q2435" s="133"/>
      <c r="R2435" s="133"/>
      <c r="S2435" s="133"/>
      <c r="T2435" s="133"/>
      <c r="U2435" s="133"/>
      <c r="V2435" s="133"/>
      <c r="W2435" s="133"/>
      <c r="X2435" s="133"/>
      <c r="Y2435" s="133"/>
      <c r="Z2435" s="133"/>
      <c r="AA2435" s="133"/>
      <c r="AB2435" s="133"/>
      <c r="AC2435" s="133"/>
      <c r="AD2435" s="133"/>
      <c r="AE2435" s="133"/>
      <c r="AF2435" s="133"/>
      <c r="AG2435" s="133"/>
      <c r="AH2435" s="133"/>
      <c r="AI2435" s="133"/>
      <c r="AJ2435" s="133"/>
      <c r="AK2435" s="133"/>
      <c r="AL2435" s="133"/>
      <c r="AM2435" s="133"/>
      <c r="AN2435" s="133"/>
      <c r="AO2435" s="133"/>
      <c r="AP2435" s="133"/>
      <c r="AQ2435" s="133"/>
      <c r="AR2435" s="133"/>
      <c r="AS2435" s="133"/>
    </row>
    <row r="2436" spans="1:45" s="48" customFormat="1">
      <c r="A2436" s="42" t="s">
        <v>7276</v>
      </c>
      <c r="B2436" s="43" t="s">
        <v>4472</v>
      </c>
      <c r="C2436" s="44">
        <v>56</v>
      </c>
      <c r="D2436" s="47" t="s">
        <v>7277</v>
      </c>
      <c r="E2436" s="127">
        <v>2929</v>
      </c>
      <c r="F2436" s="28">
        <v>2789</v>
      </c>
      <c r="G2436" s="133"/>
      <c r="H2436" s="133"/>
      <c r="I2436" s="133"/>
      <c r="J2436" s="133"/>
      <c r="K2436" s="133"/>
      <c r="L2436" s="133"/>
      <c r="M2436" s="133"/>
      <c r="N2436" s="133"/>
      <c r="O2436" s="133"/>
      <c r="P2436" s="133"/>
      <c r="Q2436" s="133"/>
      <c r="R2436" s="133"/>
      <c r="S2436" s="133"/>
      <c r="T2436" s="133"/>
      <c r="U2436" s="133"/>
      <c r="V2436" s="133"/>
      <c r="W2436" s="133"/>
      <c r="X2436" s="133"/>
      <c r="Y2436" s="133"/>
      <c r="Z2436" s="133"/>
      <c r="AA2436" s="133"/>
      <c r="AB2436" s="133"/>
      <c r="AC2436" s="133"/>
      <c r="AD2436" s="133"/>
      <c r="AE2436" s="133"/>
      <c r="AF2436" s="133"/>
      <c r="AG2436" s="133"/>
      <c r="AH2436" s="133"/>
      <c r="AI2436" s="133"/>
      <c r="AJ2436" s="133"/>
      <c r="AK2436" s="133"/>
      <c r="AL2436" s="133"/>
      <c r="AM2436" s="133"/>
      <c r="AN2436" s="133"/>
      <c r="AO2436" s="133"/>
      <c r="AP2436" s="133"/>
      <c r="AQ2436" s="133"/>
      <c r="AR2436" s="133"/>
      <c r="AS2436" s="133"/>
    </row>
    <row r="2437" spans="1:45" s="48" customFormat="1">
      <c r="A2437" s="42" t="s">
        <v>7278</v>
      </c>
      <c r="B2437" s="43" t="s">
        <v>4475</v>
      </c>
      <c r="C2437" s="44">
        <v>56</v>
      </c>
      <c r="D2437" s="47" t="s">
        <v>7279</v>
      </c>
      <c r="E2437" s="127">
        <v>2929</v>
      </c>
      <c r="F2437" s="28">
        <v>2789</v>
      </c>
      <c r="G2437" s="133"/>
      <c r="H2437" s="133"/>
      <c r="I2437" s="133"/>
      <c r="J2437" s="133"/>
      <c r="K2437" s="133"/>
      <c r="L2437" s="133"/>
      <c r="M2437" s="133"/>
      <c r="N2437" s="133"/>
      <c r="O2437" s="133"/>
      <c r="P2437" s="133"/>
      <c r="Q2437" s="133"/>
      <c r="R2437" s="133"/>
      <c r="S2437" s="133"/>
      <c r="T2437" s="133"/>
      <c r="U2437" s="133"/>
      <c r="V2437" s="133"/>
      <c r="W2437" s="133"/>
      <c r="X2437" s="133"/>
      <c r="Y2437" s="133"/>
      <c r="Z2437" s="133"/>
      <c r="AA2437" s="133"/>
      <c r="AB2437" s="133"/>
      <c r="AC2437" s="133"/>
      <c r="AD2437" s="133"/>
      <c r="AE2437" s="133"/>
      <c r="AF2437" s="133"/>
      <c r="AG2437" s="133"/>
      <c r="AH2437" s="133"/>
      <c r="AI2437" s="133"/>
      <c r="AJ2437" s="133"/>
      <c r="AK2437" s="133"/>
      <c r="AL2437" s="133"/>
      <c r="AM2437" s="133"/>
      <c r="AN2437" s="133"/>
      <c r="AO2437" s="133"/>
      <c r="AP2437" s="133"/>
      <c r="AQ2437" s="133"/>
      <c r="AR2437" s="133"/>
      <c r="AS2437" s="133"/>
    </row>
    <row r="2438" spans="1:45" s="48" customFormat="1">
      <c r="A2438" s="42" t="s">
        <v>7280</v>
      </c>
      <c r="B2438" s="43" t="s">
        <v>4478</v>
      </c>
      <c r="C2438" s="44">
        <v>56</v>
      </c>
      <c r="D2438" s="47" t="s">
        <v>7281</v>
      </c>
      <c r="E2438" s="127">
        <v>2929</v>
      </c>
      <c r="F2438" s="28">
        <v>2789</v>
      </c>
      <c r="G2438" s="133"/>
      <c r="H2438" s="133"/>
      <c r="I2438" s="133"/>
      <c r="J2438" s="133"/>
      <c r="K2438" s="133"/>
      <c r="L2438" s="133"/>
      <c r="M2438" s="133"/>
      <c r="N2438" s="133"/>
      <c r="O2438" s="133"/>
      <c r="P2438" s="133"/>
      <c r="Q2438" s="133"/>
      <c r="R2438" s="133"/>
      <c r="S2438" s="133"/>
      <c r="T2438" s="133"/>
      <c r="U2438" s="133"/>
      <c r="V2438" s="133"/>
      <c r="W2438" s="133"/>
      <c r="X2438" s="133"/>
      <c r="Y2438" s="133"/>
      <c r="Z2438" s="133"/>
      <c r="AA2438" s="133"/>
      <c r="AB2438" s="133"/>
      <c r="AC2438" s="133"/>
      <c r="AD2438" s="133"/>
      <c r="AE2438" s="133"/>
      <c r="AF2438" s="133"/>
      <c r="AG2438" s="133"/>
      <c r="AH2438" s="133"/>
      <c r="AI2438" s="133"/>
      <c r="AJ2438" s="133"/>
      <c r="AK2438" s="133"/>
      <c r="AL2438" s="133"/>
      <c r="AM2438" s="133"/>
      <c r="AN2438" s="133"/>
      <c r="AO2438" s="133"/>
      <c r="AP2438" s="133"/>
      <c r="AQ2438" s="133"/>
      <c r="AR2438" s="133"/>
      <c r="AS2438" s="133"/>
    </row>
    <row r="2439" spans="1:45" s="48" customFormat="1">
      <c r="A2439" s="42" t="s">
        <v>7282</v>
      </c>
      <c r="B2439" s="43" t="s">
        <v>4481</v>
      </c>
      <c r="C2439" s="44">
        <v>56</v>
      </c>
      <c r="D2439" s="47" t="s">
        <v>7283</v>
      </c>
      <c r="E2439" s="127">
        <v>2929</v>
      </c>
      <c r="F2439" s="28">
        <v>2789</v>
      </c>
      <c r="G2439" s="133"/>
      <c r="H2439" s="133"/>
      <c r="I2439" s="133"/>
      <c r="J2439" s="133"/>
      <c r="K2439" s="133"/>
      <c r="L2439" s="133"/>
      <c r="M2439" s="133"/>
      <c r="N2439" s="133"/>
      <c r="O2439" s="133"/>
      <c r="P2439" s="133"/>
      <c r="Q2439" s="133"/>
      <c r="R2439" s="133"/>
      <c r="S2439" s="133"/>
      <c r="T2439" s="133"/>
      <c r="U2439" s="133"/>
      <c r="V2439" s="133"/>
      <c r="W2439" s="133"/>
      <c r="X2439" s="133"/>
      <c r="Y2439" s="133"/>
      <c r="Z2439" s="133"/>
      <c r="AA2439" s="133"/>
      <c r="AB2439" s="133"/>
      <c r="AC2439" s="133"/>
      <c r="AD2439" s="133"/>
      <c r="AE2439" s="133"/>
      <c r="AF2439" s="133"/>
      <c r="AG2439" s="133"/>
      <c r="AH2439" s="133"/>
      <c r="AI2439" s="133"/>
      <c r="AJ2439" s="133"/>
      <c r="AK2439" s="133"/>
      <c r="AL2439" s="133"/>
      <c r="AM2439" s="133"/>
      <c r="AN2439" s="133"/>
      <c r="AO2439" s="133"/>
      <c r="AP2439" s="133"/>
      <c r="AQ2439" s="133"/>
      <c r="AR2439" s="133"/>
      <c r="AS2439" s="133"/>
    </row>
    <row r="2440" spans="1:45" s="48" customFormat="1">
      <c r="A2440" s="42" t="s">
        <v>7284</v>
      </c>
      <c r="B2440" s="43" t="s">
        <v>4484</v>
      </c>
      <c r="C2440" s="44">
        <v>56</v>
      </c>
      <c r="D2440" s="47" t="s">
        <v>7285</v>
      </c>
      <c r="E2440" s="127">
        <v>2929</v>
      </c>
      <c r="F2440" s="28">
        <v>2789</v>
      </c>
      <c r="G2440" s="133"/>
      <c r="H2440" s="133"/>
      <c r="I2440" s="133"/>
      <c r="J2440" s="133"/>
      <c r="K2440" s="133"/>
      <c r="L2440" s="133"/>
      <c r="M2440" s="133"/>
      <c r="N2440" s="133"/>
      <c r="O2440" s="133"/>
      <c r="P2440" s="133"/>
      <c r="Q2440" s="133"/>
      <c r="R2440" s="133"/>
      <c r="S2440" s="133"/>
      <c r="T2440" s="133"/>
      <c r="U2440" s="133"/>
      <c r="V2440" s="133"/>
      <c r="W2440" s="133"/>
      <c r="X2440" s="133"/>
      <c r="Y2440" s="133"/>
      <c r="Z2440" s="133"/>
      <c r="AA2440" s="133"/>
      <c r="AB2440" s="133"/>
      <c r="AC2440" s="133"/>
      <c r="AD2440" s="133"/>
      <c r="AE2440" s="133"/>
      <c r="AF2440" s="133"/>
      <c r="AG2440" s="133"/>
      <c r="AH2440" s="133"/>
      <c r="AI2440" s="133"/>
      <c r="AJ2440" s="133"/>
      <c r="AK2440" s="133"/>
      <c r="AL2440" s="133"/>
      <c r="AM2440" s="133"/>
      <c r="AN2440" s="133"/>
      <c r="AO2440" s="133"/>
      <c r="AP2440" s="133"/>
      <c r="AQ2440" s="133"/>
      <c r="AR2440" s="133"/>
      <c r="AS2440" s="133"/>
    </row>
    <row r="2441" spans="1:45" s="48" customFormat="1">
      <c r="A2441" s="42" t="s">
        <v>7286</v>
      </c>
      <c r="B2441" s="43" t="s">
        <v>4487</v>
      </c>
      <c r="C2441" s="44">
        <v>56</v>
      </c>
      <c r="D2441" s="47" t="s">
        <v>7287</v>
      </c>
      <c r="E2441" s="127">
        <v>2929</v>
      </c>
      <c r="F2441" s="28">
        <v>2789</v>
      </c>
      <c r="G2441" s="133"/>
      <c r="H2441" s="133"/>
      <c r="I2441" s="133"/>
      <c r="J2441" s="133"/>
      <c r="K2441" s="133"/>
      <c r="L2441" s="133"/>
      <c r="M2441" s="133"/>
      <c r="N2441" s="133"/>
      <c r="O2441" s="133"/>
      <c r="P2441" s="133"/>
      <c r="Q2441" s="133"/>
      <c r="R2441" s="133"/>
      <c r="S2441" s="133"/>
      <c r="T2441" s="133"/>
      <c r="U2441" s="133"/>
      <c r="V2441" s="133"/>
      <c r="W2441" s="133"/>
      <c r="X2441" s="133"/>
      <c r="Y2441" s="133"/>
      <c r="Z2441" s="133"/>
      <c r="AA2441" s="133"/>
      <c r="AB2441" s="133"/>
      <c r="AC2441" s="133"/>
      <c r="AD2441" s="133"/>
      <c r="AE2441" s="133"/>
      <c r="AF2441" s="133"/>
      <c r="AG2441" s="133"/>
      <c r="AH2441" s="133"/>
      <c r="AI2441" s="133"/>
      <c r="AJ2441" s="133"/>
      <c r="AK2441" s="133"/>
      <c r="AL2441" s="133"/>
      <c r="AM2441" s="133"/>
      <c r="AN2441" s="133"/>
      <c r="AO2441" s="133"/>
      <c r="AP2441" s="133"/>
      <c r="AQ2441" s="133"/>
      <c r="AR2441" s="133"/>
      <c r="AS2441" s="133"/>
    </row>
    <row r="2442" spans="1:45" s="48" customFormat="1">
      <c r="A2442" s="42" t="s">
        <v>7288</v>
      </c>
      <c r="B2442" s="43" t="s">
        <v>4490</v>
      </c>
      <c r="C2442" s="44">
        <v>56</v>
      </c>
      <c r="D2442" s="47" t="s">
        <v>7289</v>
      </c>
      <c r="E2442" s="127">
        <v>2929</v>
      </c>
      <c r="F2442" s="28">
        <v>2789</v>
      </c>
      <c r="G2442" s="133"/>
      <c r="H2442" s="133"/>
      <c r="I2442" s="133"/>
      <c r="J2442" s="133"/>
      <c r="K2442" s="133"/>
      <c r="L2442" s="133"/>
      <c r="M2442" s="133"/>
      <c r="N2442" s="133"/>
      <c r="O2442" s="133"/>
      <c r="P2442" s="133"/>
      <c r="Q2442" s="133"/>
      <c r="R2442" s="133"/>
      <c r="S2442" s="133"/>
      <c r="T2442" s="133"/>
      <c r="U2442" s="133"/>
      <c r="V2442" s="133"/>
      <c r="W2442" s="133"/>
      <c r="X2442" s="133"/>
      <c r="Y2442" s="133"/>
      <c r="Z2442" s="133"/>
      <c r="AA2442" s="133"/>
      <c r="AB2442" s="133"/>
      <c r="AC2442" s="133"/>
      <c r="AD2442" s="133"/>
      <c r="AE2442" s="133"/>
      <c r="AF2442" s="133"/>
      <c r="AG2442" s="133"/>
      <c r="AH2442" s="133"/>
      <c r="AI2442" s="133"/>
      <c r="AJ2442" s="133"/>
      <c r="AK2442" s="133"/>
      <c r="AL2442" s="133"/>
      <c r="AM2442" s="133"/>
      <c r="AN2442" s="133"/>
      <c r="AO2442" s="133"/>
      <c r="AP2442" s="133"/>
      <c r="AQ2442" s="133"/>
      <c r="AR2442" s="133"/>
      <c r="AS2442" s="133"/>
    </row>
    <row r="2443" spans="1:45" s="46" customFormat="1" ht="12.75" customHeight="1">
      <c r="A2443" s="42" t="s">
        <v>7290</v>
      </c>
      <c r="B2443" s="43" t="s">
        <v>4493</v>
      </c>
      <c r="C2443" s="44">
        <v>60</v>
      </c>
      <c r="D2443" s="41" t="s">
        <v>7291</v>
      </c>
      <c r="E2443" s="127">
        <v>1779</v>
      </c>
      <c r="F2443" s="28">
        <v>1689</v>
      </c>
      <c r="G2443" s="131"/>
      <c r="H2443" s="131"/>
      <c r="I2443" s="131"/>
      <c r="J2443" s="131"/>
      <c r="K2443" s="131"/>
      <c r="L2443" s="131"/>
      <c r="M2443" s="131"/>
      <c r="N2443" s="131"/>
      <c r="O2443" s="131"/>
      <c r="P2443" s="131"/>
      <c r="Q2443" s="131"/>
      <c r="R2443" s="131"/>
      <c r="S2443" s="131"/>
      <c r="T2443" s="131"/>
      <c r="U2443" s="131"/>
      <c r="V2443" s="131"/>
      <c r="W2443" s="131"/>
      <c r="X2443" s="131"/>
      <c r="Y2443" s="131"/>
      <c r="Z2443" s="131"/>
      <c r="AA2443" s="131"/>
      <c r="AB2443" s="131"/>
      <c r="AC2443" s="131"/>
      <c r="AD2443" s="131"/>
      <c r="AE2443" s="131"/>
      <c r="AF2443" s="131"/>
      <c r="AG2443" s="131"/>
      <c r="AH2443" s="131"/>
      <c r="AI2443" s="131"/>
      <c r="AJ2443" s="131"/>
      <c r="AK2443" s="131"/>
      <c r="AL2443" s="131"/>
      <c r="AM2443" s="131"/>
      <c r="AN2443" s="131"/>
      <c r="AO2443" s="131"/>
      <c r="AP2443" s="131"/>
      <c r="AQ2443" s="131"/>
      <c r="AR2443" s="131"/>
      <c r="AS2443" s="131"/>
    </row>
    <row r="2444" spans="1:45" s="46" customFormat="1" ht="12.75" customHeight="1">
      <c r="A2444" s="42" t="s">
        <v>7292</v>
      </c>
      <c r="B2444" s="43" t="s">
        <v>4498</v>
      </c>
      <c r="C2444" s="44">
        <v>60</v>
      </c>
      <c r="D2444" s="41" t="s">
        <v>7293</v>
      </c>
      <c r="E2444" s="127">
        <v>3179</v>
      </c>
      <c r="F2444" s="28">
        <v>3019</v>
      </c>
      <c r="G2444" s="131"/>
      <c r="H2444" s="131"/>
      <c r="I2444" s="131"/>
      <c r="J2444" s="131"/>
      <c r="K2444" s="131"/>
      <c r="L2444" s="131"/>
      <c r="M2444" s="131"/>
      <c r="N2444" s="131"/>
      <c r="O2444" s="131"/>
      <c r="P2444" s="131"/>
      <c r="Q2444" s="131"/>
      <c r="R2444" s="131"/>
      <c r="S2444" s="131"/>
      <c r="T2444" s="131"/>
      <c r="U2444" s="131"/>
      <c r="V2444" s="131"/>
      <c r="W2444" s="131"/>
      <c r="X2444" s="131"/>
      <c r="Y2444" s="131"/>
      <c r="Z2444" s="131"/>
      <c r="AA2444" s="131"/>
      <c r="AB2444" s="131"/>
      <c r="AC2444" s="131"/>
      <c r="AD2444" s="131"/>
      <c r="AE2444" s="131"/>
      <c r="AF2444" s="131"/>
      <c r="AG2444" s="131"/>
      <c r="AH2444" s="131"/>
      <c r="AI2444" s="131"/>
      <c r="AJ2444" s="131"/>
      <c r="AK2444" s="131"/>
      <c r="AL2444" s="131"/>
      <c r="AM2444" s="131"/>
      <c r="AN2444" s="131"/>
      <c r="AO2444" s="131"/>
      <c r="AP2444" s="131"/>
      <c r="AQ2444" s="131"/>
      <c r="AR2444" s="131"/>
      <c r="AS2444" s="131"/>
    </row>
    <row r="2445" spans="1:45" s="46" customFormat="1" ht="12.75" customHeight="1">
      <c r="A2445" s="42" t="s">
        <v>7294</v>
      </c>
      <c r="B2445" s="43" t="s">
        <v>4501</v>
      </c>
      <c r="C2445" s="44">
        <v>60</v>
      </c>
      <c r="D2445" s="41" t="s">
        <v>7295</v>
      </c>
      <c r="E2445" s="127">
        <v>3179</v>
      </c>
      <c r="F2445" s="28">
        <v>3019</v>
      </c>
      <c r="G2445" s="131"/>
      <c r="H2445" s="131"/>
      <c r="I2445" s="131"/>
      <c r="J2445" s="131"/>
      <c r="K2445" s="131"/>
      <c r="L2445" s="131"/>
      <c r="M2445" s="131"/>
      <c r="N2445" s="131"/>
      <c r="O2445" s="131"/>
      <c r="P2445" s="131"/>
      <c r="Q2445" s="131"/>
      <c r="R2445" s="131"/>
      <c r="S2445" s="131"/>
      <c r="T2445" s="131"/>
      <c r="U2445" s="131"/>
      <c r="V2445" s="131"/>
      <c r="W2445" s="131"/>
      <c r="X2445" s="131"/>
      <c r="Y2445" s="131"/>
      <c r="Z2445" s="131"/>
      <c r="AA2445" s="131"/>
      <c r="AB2445" s="131"/>
      <c r="AC2445" s="131"/>
      <c r="AD2445" s="131"/>
      <c r="AE2445" s="131"/>
      <c r="AF2445" s="131"/>
      <c r="AG2445" s="131"/>
      <c r="AH2445" s="131"/>
      <c r="AI2445" s="131"/>
      <c r="AJ2445" s="131"/>
      <c r="AK2445" s="131"/>
      <c r="AL2445" s="131"/>
      <c r="AM2445" s="131"/>
      <c r="AN2445" s="131"/>
      <c r="AO2445" s="131"/>
      <c r="AP2445" s="131"/>
      <c r="AQ2445" s="131"/>
      <c r="AR2445" s="131"/>
      <c r="AS2445" s="131"/>
    </row>
    <row r="2446" spans="1:45" s="46" customFormat="1" ht="12.75" customHeight="1">
      <c r="A2446" s="42" t="s">
        <v>7296</v>
      </c>
      <c r="B2446" s="43" t="s">
        <v>4504</v>
      </c>
      <c r="C2446" s="44">
        <v>60</v>
      </c>
      <c r="D2446" s="41" t="s">
        <v>7297</v>
      </c>
      <c r="E2446" s="127">
        <v>3179</v>
      </c>
      <c r="F2446" s="28">
        <v>3019</v>
      </c>
      <c r="G2446" s="131"/>
      <c r="H2446" s="131"/>
      <c r="I2446" s="131"/>
      <c r="J2446" s="131"/>
      <c r="K2446" s="131"/>
      <c r="L2446" s="131"/>
      <c r="M2446" s="131"/>
      <c r="N2446" s="131"/>
      <c r="O2446" s="131"/>
      <c r="P2446" s="131"/>
      <c r="Q2446" s="131"/>
      <c r="R2446" s="131"/>
      <c r="S2446" s="131"/>
      <c r="T2446" s="131"/>
      <c r="U2446" s="131"/>
      <c r="V2446" s="131"/>
      <c r="W2446" s="131"/>
      <c r="X2446" s="131"/>
      <c r="Y2446" s="131"/>
      <c r="Z2446" s="131"/>
      <c r="AA2446" s="131"/>
      <c r="AB2446" s="131"/>
      <c r="AC2446" s="131"/>
      <c r="AD2446" s="131"/>
      <c r="AE2446" s="131"/>
      <c r="AF2446" s="131"/>
      <c r="AG2446" s="131"/>
      <c r="AH2446" s="131"/>
      <c r="AI2446" s="131"/>
      <c r="AJ2446" s="131"/>
      <c r="AK2446" s="131"/>
      <c r="AL2446" s="131"/>
      <c r="AM2446" s="131"/>
      <c r="AN2446" s="131"/>
      <c r="AO2446" s="131"/>
      <c r="AP2446" s="131"/>
      <c r="AQ2446" s="131"/>
      <c r="AR2446" s="131"/>
      <c r="AS2446" s="131"/>
    </row>
    <row r="2447" spans="1:45" s="46" customFormat="1" ht="12.75" customHeight="1">
      <c r="A2447" s="42" t="s">
        <v>7298</v>
      </c>
      <c r="B2447" s="43" t="s">
        <v>4507</v>
      </c>
      <c r="C2447" s="44">
        <v>60</v>
      </c>
      <c r="D2447" s="41" t="s">
        <v>7299</v>
      </c>
      <c r="E2447" s="127">
        <v>3179</v>
      </c>
      <c r="F2447" s="28">
        <v>3019</v>
      </c>
      <c r="G2447" s="131"/>
      <c r="H2447" s="131"/>
      <c r="I2447" s="131"/>
      <c r="J2447" s="131"/>
      <c r="K2447" s="131"/>
      <c r="L2447" s="131"/>
      <c r="M2447" s="131"/>
      <c r="N2447" s="131"/>
      <c r="O2447" s="131"/>
      <c r="P2447" s="131"/>
      <c r="Q2447" s="131"/>
      <c r="R2447" s="131"/>
      <c r="S2447" s="131"/>
      <c r="T2447" s="131"/>
      <c r="U2447" s="131"/>
      <c r="V2447" s="131"/>
      <c r="W2447" s="131"/>
      <c r="X2447" s="131"/>
      <c r="Y2447" s="131"/>
      <c r="Z2447" s="131"/>
      <c r="AA2447" s="131"/>
      <c r="AB2447" s="131"/>
      <c r="AC2447" s="131"/>
      <c r="AD2447" s="131"/>
      <c r="AE2447" s="131"/>
      <c r="AF2447" s="131"/>
      <c r="AG2447" s="131"/>
      <c r="AH2447" s="131"/>
      <c r="AI2447" s="131"/>
      <c r="AJ2447" s="131"/>
      <c r="AK2447" s="131"/>
      <c r="AL2447" s="131"/>
      <c r="AM2447" s="131"/>
      <c r="AN2447" s="131"/>
      <c r="AO2447" s="131"/>
      <c r="AP2447" s="131"/>
      <c r="AQ2447" s="131"/>
      <c r="AR2447" s="131"/>
      <c r="AS2447" s="131"/>
    </row>
    <row r="2448" spans="1:45" s="48" customFormat="1">
      <c r="A2448" s="42" t="s">
        <v>7300</v>
      </c>
      <c r="B2448" s="43" t="s">
        <v>4510</v>
      </c>
      <c r="C2448" s="44">
        <v>60</v>
      </c>
      <c r="D2448" s="47" t="s">
        <v>7301</v>
      </c>
      <c r="E2448" s="127">
        <v>3179</v>
      </c>
      <c r="F2448" s="28">
        <v>3019</v>
      </c>
      <c r="G2448" s="133"/>
      <c r="H2448" s="133"/>
      <c r="I2448" s="133"/>
      <c r="J2448" s="133"/>
      <c r="K2448" s="133"/>
      <c r="L2448" s="133"/>
      <c r="M2448" s="133"/>
      <c r="N2448" s="133"/>
      <c r="O2448" s="133"/>
      <c r="P2448" s="133"/>
      <c r="Q2448" s="133"/>
      <c r="R2448" s="133"/>
      <c r="S2448" s="133"/>
      <c r="T2448" s="133"/>
      <c r="U2448" s="133"/>
      <c r="V2448" s="133"/>
      <c r="W2448" s="133"/>
      <c r="X2448" s="133"/>
      <c r="Y2448" s="133"/>
      <c r="Z2448" s="133"/>
      <c r="AA2448" s="133"/>
      <c r="AB2448" s="133"/>
      <c r="AC2448" s="133"/>
      <c r="AD2448" s="133"/>
      <c r="AE2448" s="133"/>
      <c r="AF2448" s="133"/>
      <c r="AG2448" s="133"/>
      <c r="AH2448" s="133"/>
      <c r="AI2448" s="133"/>
      <c r="AJ2448" s="133"/>
      <c r="AK2448" s="133"/>
      <c r="AL2448" s="133"/>
      <c r="AM2448" s="133"/>
      <c r="AN2448" s="133"/>
      <c r="AO2448" s="133"/>
      <c r="AP2448" s="133"/>
      <c r="AQ2448" s="133"/>
      <c r="AR2448" s="133"/>
      <c r="AS2448" s="133"/>
    </row>
    <row r="2449" spans="1:45" s="48" customFormat="1">
      <c r="A2449" s="42" t="s">
        <v>7302</v>
      </c>
      <c r="B2449" s="43" t="s">
        <v>4513</v>
      </c>
      <c r="C2449" s="44">
        <v>60</v>
      </c>
      <c r="D2449" s="47" t="s">
        <v>7303</v>
      </c>
      <c r="E2449" s="127">
        <v>3179</v>
      </c>
      <c r="F2449" s="28">
        <v>3019</v>
      </c>
      <c r="G2449" s="133"/>
      <c r="H2449" s="133"/>
      <c r="I2449" s="133"/>
      <c r="J2449" s="133"/>
      <c r="K2449" s="133"/>
      <c r="L2449" s="133"/>
      <c r="M2449" s="133"/>
      <c r="N2449" s="133"/>
      <c r="O2449" s="133"/>
      <c r="P2449" s="133"/>
      <c r="Q2449" s="133"/>
      <c r="R2449" s="133"/>
      <c r="S2449" s="133"/>
      <c r="T2449" s="133"/>
      <c r="U2449" s="133"/>
      <c r="V2449" s="133"/>
      <c r="W2449" s="133"/>
      <c r="X2449" s="133"/>
      <c r="Y2449" s="133"/>
      <c r="Z2449" s="133"/>
      <c r="AA2449" s="133"/>
      <c r="AB2449" s="133"/>
      <c r="AC2449" s="133"/>
      <c r="AD2449" s="133"/>
      <c r="AE2449" s="133"/>
      <c r="AF2449" s="133"/>
      <c r="AG2449" s="133"/>
      <c r="AH2449" s="133"/>
      <c r="AI2449" s="133"/>
      <c r="AJ2449" s="133"/>
      <c r="AK2449" s="133"/>
      <c r="AL2449" s="133"/>
      <c r="AM2449" s="133"/>
      <c r="AN2449" s="133"/>
      <c r="AO2449" s="133"/>
      <c r="AP2449" s="133"/>
      <c r="AQ2449" s="133"/>
      <c r="AR2449" s="133"/>
      <c r="AS2449" s="133"/>
    </row>
    <row r="2450" spans="1:45" s="48" customFormat="1">
      <c r="A2450" s="42" t="s">
        <v>7304</v>
      </c>
      <c r="B2450" s="43" t="s">
        <v>4516</v>
      </c>
      <c r="C2450" s="44">
        <v>60</v>
      </c>
      <c r="D2450" s="47" t="s">
        <v>7305</v>
      </c>
      <c r="E2450" s="127">
        <v>3179</v>
      </c>
      <c r="F2450" s="28">
        <v>3019</v>
      </c>
      <c r="G2450" s="133"/>
      <c r="H2450" s="133"/>
      <c r="I2450" s="133"/>
      <c r="J2450" s="133"/>
      <c r="K2450" s="133"/>
      <c r="L2450" s="133"/>
      <c r="M2450" s="133"/>
      <c r="N2450" s="133"/>
      <c r="O2450" s="133"/>
      <c r="P2450" s="133"/>
      <c r="Q2450" s="133"/>
      <c r="R2450" s="133"/>
      <c r="S2450" s="133"/>
      <c r="T2450" s="133"/>
      <c r="U2450" s="133"/>
      <c r="V2450" s="133"/>
      <c r="W2450" s="133"/>
      <c r="X2450" s="133"/>
      <c r="Y2450" s="133"/>
      <c r="Z2450" s="133"/>
      <c r="AA2450" s="133"/>
      <c r="AB2450" s="133"/>
      <c r="AC2450" s="133"/>
      <c r="AD2450" s="133"/>
      <c r="AE2450" s="133"/>
      <c r="AF2450" s="133"/>
      <c r="AG2450" s="133"/>
      <c r="AH2450" s="133"/>
      <c r="AI2450" s="133"/>
      <c r="AJ2450" s="133"/>
      <c r="AK2450" s="133"/>
      <c r="AL2450" s="133"/>
      <c r="AM2450" s="133"/>
      <c r="AN2450" s="133"/>
      <c r="AO2450" s="133"/>
      <c r="AP2450" s="133"/>
      <c r="AQ2450" s="133"/>
      <c r="AR2450" s="133"/>
      <c r="AS2450" s="133"/>
    </row>
    <row r="2451" spans="1:45" s="48" customFormat="1">
      <c r="A2451" s="42" t="s">
        <v>7306</v>
      </c>
      <c r="B2451" s="43" t="s">
        <v>4519</v>
      </c>
      <c r="C2451" s="44">
        <v>60</v>
      </c>
      <c r="D2451" s="47" t="s">
        <v>7307</v>
      </c>
      <c r="E2451" s="127">
        <v>3179</v>
      </c>
      <c r="F2451" s="28">
        <v>3019</v>
      </c>
      <c r="G2451" s="133"/>
      <c r="H2451" s="133"/>
      <c r="I2451" s="133"/>
      <c r="J2451" s="133"/>
      <c r="K2451" s="133"/>
      <c r="L2451" s="133"/>
      <c r="M2451" s="133"/>
      <c r="N2451" s="133"/>
      <c r="O2451" s="133"/>
      <c r="P2451" s="133"/>
      <c r="Q2451" s="133"/>
      <c r="R2451" s="133"/>
      <c r="S2451" s="133"/>
      <c r="T2451" s="133"/>
      <c r="U2451" s="133"/>
      <c r="V2451" s="133"/>
      <c r="W2451" s="133"/>
      <c r="X2451" s="133"/>
      <c r="Y2451" s="133"/>
      <c r="Z2451" s="133"/>
      <c r="AA2451" s="133"/>
      <c r="AB2451" s="133"/>
      <c r="AC2451" s="133"/>
      <c r="AD2451" s="133"/>
      <c r="AE2451" s="133"/>
      <c r="AF2451" s="133"/>
      <c r="AG2451" s="133"/>
      <c r="AH2451" s="133"/>
      <c r="AI2451" s="133"/>
      <c r="AJ2451" s="133"/>
      <c r="AK2451" s="133"/>
      <c r="AL2451" s="133"/>
      <c r="AM2451" s="133"/>
      <c r="AN2451" s="133"/>
      <c r="AO2451" s="133"/>
      <c r="AP2451" s="133"/>
      <c r="AQ2451" s="133"/>
      <c r="AR2451" s="133"/>
      <c r="AS2451" s="133"/>
    </row>
    <row r="2452" spans="1:45" s="48" customFormat="1">
      <c r="A2452" s="42" t="s">
        <v>7308</v>
      </c>
      <c r="B2452" s="43" t="s">
        <v>4522</v>
      </c>
      <c r="C2452" s="44">
        <v>60</v>
      </c>
      <c r="D2452" s="47" t="s">
        <v>7309</v>
      </c>
      <c r="E2452" s="127">
        <v>3179</v>
      </c>
      <c r="F2452" s="28">
        <v>3019</v>
      </c>
      <c r="G2452" s="133"/>
      <c r="H2452" s="133"/>
      <c r="I2452" s="133"/>
      <c r="J2452" s="133"/>
      <c r="K2452" s="133"/>
      <c r="L2452" s="133"/>
      <c r="M2452" s="133"/>
      <c r="N2452" s="133"/>
      <c r="O2452" s="133"/>
      <c r="P2452" s="133"/>
      <c r="Q2452" s="133"/>
      <c r="R2452" s="133"/>
      <c r="S2452" s="133"/>
      <c r="T2452" s="133"/>
      <c r="U2452" s="133"/>
      <c r="V2452" s="133"/>
      <c r="W2452" s="133"/>
      <c r="X2452" s="133"/>
      <c r="Y2452" s="133"/>
      <c r="Z2452" s="133"/>
      <c r="AA2452" s="133"/>
      <c r="AB2452" s="133"/>
      <c r="AC2452" s="133"/>
      <c r="AD2452" s="133"/>
      <c r="AE2452" s="133"/>
      <c r="AF2452" s="133"/>
      <c r="AG2452" s="133"/>
      <c r="AH2452" s="133"/>
      <c r="AI2452" s="133"/>
      <c r="AJ2452" s="133"/>
      <c r="AK2452" s="133"/>
      <c r="AL2452" s="133"/>
      <c r="AM2452" s="133"/>
      <c r="AN2452" s="133"/>
      <c r="AO2452" s="133"/>
      <c r="AP2452" s="133"/>
      <c r="AQ2452" s="133"/>
      <c r="AR2452" s="133"/>
      <c r="AS2452" s="133"/>
    </row>
    <row r="2453" spans="1:45" s="48" customFormat="1">
      <c r="A2453" s="42" t="s">
        <v>7310</v>
      </c>
      <c r="B2453" s="43" t="s">
        <v>4525</v>
      </c>
      <c r="C2453" s="44">
        <v>60</v>
      </c>
      <c r="D2453" s="47" t="s">
        <v>7311</v>
      </c>
      <c r="E2453" s="127">
        <v>3179</v>
      </c>
      <c r="F2453" s="28">
        <v>3019</v>
      </c>
      <c r="G2453" s="133"/>
      <c r="H2453" s="133"/>
      <c r="I2453" s="133"/>
      <c r="J2453" s="133"/>
      <c r="K2453" s="133"/>
      <c r="L2453" s="133"/>
      <c r="M2453" s="133"/>
      <c r="N2453" s="133"/>
      <c r="O2453" s="133"/>
      <c r="P2453" s="133"/>
      <c r="Q2453" s="133"/>
      <c r="R2453" s="133"/>
      <c r="S2453" s="133"/>
      <c r="T2453" s="133"/>
      <c r="U2453" s="133"/>
      <c r="V2453" s="133"/>
      <c r="W2453" s="133"/>
      <c r="X2453" s="133"/>
      <c r="Y2453" s="133"/>
      <c r="Z2453" s="133"/>
      <c r="AA2453" s="133"/>
      <c r="AB2453" s="133"/>
      <c r="AC2453" s="133"/>
      <c r="AD2453" s="133"/>
      <c r="AE2453" s="133"/>
      <c r="AF2453" s="133"/>
      <c r="AG2453" s="133"/>
      <c r="AH2453" s="133"/>
      <c r="AI2453" s="133"/>
      <c r="AJ2453" s="133"/>
      <c r="AK2453" s="133"/>
      <c r="AL2453" s="133"/>
      <c r="AM2453" s="133"/>
      <c r="AN2453" s="133"/>
      <c r="AO2453" s="133"/>
      <c r="AP2453" s="133"/>
      <c r="AQ2453" s="133"/>
      <c r="AR2453" s="133"/>
      <c r="AS2453" s="133"/>
    </row>
    <row r="2454" spans="1:45" s="48" customFormat="1">
      <c r="A2454" s="42" t="s">
        <v>7312</v>
      </c>
      <c r="B2454" s="43" t="s">
        <v>4528</v>
      </c>
      <c r="C2454" s="44">
        <v>60</v>
      </c>
      <c r="D2454" s="47" t="s">
        <v>7313</v>
      </c>
      <c r="E2454" s="127">
        <v>3179</v>
      </c>
      <c r="F2454" s="28">
        <v>3019</v>
      </c>
      <c r="G2454" s="133"/>
      <c r="H2454" s="133"/>
      <c r="I2454" s="133"/>
      <c r="J2454" s="133"/>
      <c r="K2454" s="133"/>
      <c r="L2454" s="133"/>
      <c r="M2454" s="133"/>
      <c r="N2454" s="133"/>
      <c r="O2454" s="133"/>
      <c r="P2454" s="133"/>
      <c r="Q2454" s="133"/>
      <c r="R2454" s="133"/>
      <c r="S2454" s="133"/>
      <c r="T2454" s="133"/>
      <c r="U2454" s="133"/>
      <c r="V2454" s="133"/>
      <c r="W2454" s="133"/>
      <c r="X2454" s="133"/>
      <c r="Y2454" s="133"/>
      <c r="Z2454" s="133"/>
      <c r="AA2454" s="133"/>
      <c r="AB2454" s="133"/>
      <c r="AC2454" s="133"/>
      <c r="AD2454" s="133"/>
      <c r="AE2454" s="133"/>
      <c r="AF2454" s="133"/>
      <c r="AG2454" s="133"/>
      <c r="AH2454" s="133"/>
      <c r="AI2454" s="133"/>
      <c r="AJ2454" s="133"/>
      <c r="AK2454" s="133"/>
      <c r="AL2454" s="133"/>
      <c r="AM2454" s="133"/>
      <c r="AN2454" s="133"/>
      <c r="AO2454" s="133"/>
      <c r="AP2454" s="133"/>
      <c r="AQ2454" s="133"/>
      <c r="AR2454" s="133"/>
      <c r="AS2454" s="133"/>
    </row>
    <row r="2455" spans="1:45" s="48" customFormat="1">
      <c r="A2455" s="42" t="s">
        <v>7314</v>
      </c>
      <c r="B2455" s="43" t="s">
        <v>4531</v>
      </c>
      <c r="C2455" s="44">
        <v>60</v>
      </c>
      <c r="D2455" s="47" t="s">
        <v>7315</v>
      </c>
      <c r="E2455" s="127">
        <v>3179</v>
      </c>
      <c r="F2455" s="28">
        <v>3019</v>
      </c>
      <c r="G2455" s="133"/>
      <c r="H2455" s="133"/>
      <c r="I2455" s="133"/>
      <c r="J2455" s="133"/>
      <c r="K2455" s="133"/>
      <c r="L2455" s="133"/>
      <c r="M2455" s="133"/>
      <c r="N2455" s="133"/>
      <c r="O2455" s="133"/>
      <c r="P2455" s="133"/>
      <c r="Q2455" s="133"/>
      <c r="R2455" s="133"/>
      <c r="S2455" s="133"/>
      <c r="T2455" s="133"/>
      <c r="U2455" s="133"/>
      <c r="V2455" s="133"/>
      <c r="W2455" s="133"/>
      <c r="X2455" s="133"/>
      <c r="Y2455" s="133"/>
      <c r="Z2455" s="133"/>
      <c r="AA2455" s="133"/>
      <c r="AB2455" s="133"/>
      <c r="AC2455" s="133"/>
      <c r="AD2455" s="133"/>
      <c r="AE2455" s="133"/>
      <c r="AF2455" s="133"/>
      <c r="AG2455" s="133"/>
      <c r="AH2455" s="133"/>
      <c r="AI2455" s="133"/>
      <c r="AJ2455" s="133"/>
      <c r="AK2455" s="133"/>
      <c r="AL2455" s="133"/>
      <c r="AM2455" s="133"/>
      <c r="AN2455" s="133"/>
      <c r="AO2455" s="133"/>
      <c r="AP2455" s="133"/>
      <c r="AQ2455" s="133"/>
      <c r="AR2455" s="133"/>
      <c r="AS2455" s="133"/>
    </row>
    <row r="2456" spans="1:45" s="48" customFormat="1">
      <c r="A2456" s="42" t="s">
        <v>7316</v>
      </c>
      <c r="B2456" s="43" t="s">
        <v>4534</v>
      </c>
      <c r="C2456" s="44">
        <v>60</v>
      </c>
      <c r="D2456" s="47" t="s">
        <v>7317</v>
      </c>
      <c r="E2456" s="127">
        <v>3179</v>
      </c>
      <c r="F2456" s="28">
        <v>3019</v>
      </c>
      <c r="G2456" s="133"/>
      <c r="H2456" s="133"/>
      <c r="I2456" s="133"/>
      <c r="J2456" s="133"/>
      <c r="K2456" s="133"/>
      <c r="L2456" s="133"/>
      <c r="M2456" s="133"/>
      <c r="N2456" s="133"/>
      <c r="O2456" s="133"/>
      <c r="P2456" s="133"/>
      <c r="Q2456" s="133"/>
      <c r="R2456" s="133"/>
      <c r="S2456" s="133"/>
      <c r="T2456" s="133"/>
      <c r="U2456" s="133"/>
      <c r="V2456" s="133"/>
      <c r="W2456" s="133"/>
      <c r="X2456" s="133"/>
      <c r="Y2456" s="133"/>
      <c r="Z2456" s="133"/>
      <c r="AA2456" s="133"/>
      <c r="AB2456" s="133"/>
      <c r="AC2456" s="133"/>
      <c r="AD2456" s="133"/>
      <c r="AE2456" s="133"/>
      <c r="AF2456" s="133"/>
      <c r="AG2456" s="133"/>
      <c r="AH2456" s="133"/>
      <c r="AI2456" s="133"/>
      <c r="AJ2456" s="133"/>
      <c r="AK2456" s="133"/>
      <c r="AL2456" s="133"/>
      <c r="AM2456" s="133"/>
      <c r="AN2456" s="133"/>
      <c r="AO2456" s="133"/>
      <c r="AP2456" s="133"/>
      <c r="AQ2456" s="133"/>
      <c r="AR2456" s="133"/>
      <c r="AS2456" s="133"/>
    </row>
    <row r="2457" spans="1:45" s="48" customFormat="1">
      <c r="A2457" s="42" t="s">
        <v>7318</v>
      </c>
      <c r="B2457" s="43" t="s">
        <v>4537</v>
      </c>
      <c r="C2457" s="44">
        <v>60</v>
      </c>
      <c r="D2457" s="47" t="s">
        <v>7319</v>
      </c>
      <c r="E2457" s="127">
        <v>3179</v>
      </c>
      <c r="F2457" s="28">
        <v>3019</v>
      </c>
      <c r="G2457" s="133"/>
      <c r="H2457" s="133"/>
      <c r="I2457" s="133"/>
      <c r="J2457" s="133"/>
      <c r="K2457" s="133"/>
      <c r="L2457" s="133"/>
      <c r="M2457" s="133"/>
      <c r="N2457" s="133"/>
      <c r="O2457" s="133"/>
      <c r="P2457" s="133"/>
      <c r="Q2457" s="133"/>
      <c r="R2457" s="133"/>
      <c r="S2457" s="133"/>
      <c r="T2457" s="133"/>
      <c r="U2457" s="133"/>
      <c r="V2457" s="133"/>
      <c r="W2457" s="133"/>
      <c r="X2457" s="133"/>
      <c r="Y2457" s="133"/>
      <c r="Z2457" s="133"/>
      <c r="AA2457" s="133"/>
      <c r="AB2457" s="133"/>
      <c r="AC2457" s="133"/>
      <c r="AD2457" s="133"/>
      <c r="AE2457" s="133"/>
      <c r="AF2457" s="133"/>
      <c r="AG2457" s="133"/>
      <c r="AH2457" s="133"/>
      <c r="AI2457" s="133"/>
      <c r="AJ2457" s="133"/>
      <c r="AK2457" s="133"/>
      <c r="AL2457" s="133"/>
      <c r="AM2457" s="133"/>
      <c r="AN2457" s="133"/>
      <c r="AO2457" s="133"/>
      <c r="AP2457" s="133"/>
      <c r="AQ2457" s="133"/>
      <c r="AR2457" s="133"/>
      <c r="AS2457" s="133"/>
    </row>
    <row r="2458" spans="1:45" s="48" customFormat="1">
      <c r="A2458" s="42" t="s">
        <v>7320</v>
      </c>
      <c r="B2458" s="43" t="s">
        <v>4540</v>
      </c>
      <c r="C2458" s="44">
        <v>60</v>
      </c>
      <c r="D2458" s="47" t="s">
        <v>7321</v>
      </c>
      <c r="E2458" s="127">
        <v>3179</v>
      </c>
      <c r="F2458" s="28">
        <v>3019</v>
      </c>
      <c r="G2458" s="133"/>
      <c r="H2458" s="133"/>
      <c r="I2458" s="133"/>
      <c r="J2458" s="133"/>
      <c r="K2458" s="133"/>
      <c r="L2458" s="133"/>
      <c r="M2458" s="133"/>
      <c r="N2458" s="133"/>
      <c r="O2458" s="133"/>
      <c r="P2458" s="133"/>
      <c r="Q2458" s="133"/>
      <c r="R2458" s="133"/>
      <c r="S2458" s="133"/>
      <c r="T2458" s="133"/>
      <c r="U2458" s="133"/>
      <c r="V2458" s="133"/>
      <c r="W2458" s="133"/>
      <c r="X2458" s="133"/>
      <c r="Y2458" s="133"/>
      <c r="Z2458" s="133"/>
      <c r="AA2458" s="133"/>
      <c r="AB2458" s="133"/>
      <c r="AC2458" s="133"/>
      <c r="AD2458" s="133"/>
      <c r="AE2458" s="133"/>
      <c r="AF2458" s="133"/>
      <c r="AG2458" s="133"/>
      <c r="AH2458" s="133"/>
      <c r="AI2458" s="133"/>
      <c r="AJ2458" s="133"/>
      <c r="AK2458" s="133"/>
      <c r="AL2458" s="133"/>
      <c r="AM2458" s="133"/>
      <c r="AN2458" s="133"/>
      <c r="AO2458" s="133"/>
      <c r="AP2458" s="133"/>
      <c r="AQ2458" s="133"/>
      <c r="AR2458" s="133"/>
      <c r="AS2458" s="133"/>
    </row>
    <row r="2459" spans="1:45" s="48" customFormat="1">
      <c r="A2459" s="42" t="s">
        <v>7322</v>
      </c>
      <c r="B2459" s="43" t="s">
        <v>4543</v>
      </c>
      <c r="C2459" s="44">
        <v>60</v>
      </c>
      <c r="D2459" s="47" t="s">
        <v>7323</v>
      </c>
      <c r="E2459" s="127">
        <v>3179</v>
      </c>
      <c r="F2459" s="28">
        <v>3019</v>
      </c>
      <c r="G2459" s="133"/>
      <c r="H2459" s="133"/>
      <c r="I2459" s="133"/>
      <c r="J2459" s="133"/>
      <c r="K2459" s="133"/>
      <c r="L2459" s="133"/>
      <c r="M2459" s="133"/>
      <c r="N2459" s="133"/>
      <c r="O2459" s="133"/>
      <c r="P2459" s="133"/>
      <c r="Q2459" s="133"/>
      <c r="R2459" s="133"/>
      <c r="S2459" s="133"/>
      <c r="T2459" s="133"/>
      <c r="U2459" s="133"/>
      <c r="V2459" s="133"/>
      <c r="W2459" s="133"/>
      <c r="X2459" s="133"/>
      <c r="Y2459" s="133"/>
      <c r="Z2459" s="133"/>
      <c r="AA2459" s="133"/>
      <c r="AB2459" s="133"/>
      <c r="AC2459" s="133"/>
      <c r="AD2459" s="133"/>
      <c r="AE2459" s="133"/>
      <c r="AF2459" s="133"/>
      <c r="AG2459" s="133"/>
      <c r="AH2459" s="133"/>
      <c r="AI2459" s="133"/>
      <c r="AJ2459" s="133"/>
      <c r="AK2459" s="133"/>
      <c r="AL2459" s="133"/>
      <c r="AM2459" s="133"/>
      <c r="AN2459" s="133"/>
      <c r="AO2459" s="133"/>
      <c r="AP2459" s="133"/>
      <c r="AQ2459" s="133"/>
      <c r="AR2459" s="133"/>
      <c r="AS2459" s="133"/>
    </row>
    <row r="2460" spans="1:45" s="48" customFormat="1">
      <c r="A2460" s="42" t="s">
        <v>7324</v>
      </c>
      <c r="B2460" s="43" t="s">
        <v>4546</v>
      </c>
      <c r="C2460" s="44">
        <v>60</v>
      </c>
      <c r="D2460" s="47" t="s">
        <v>7325</v>
      </c>
      <c r="E2460" s="127">
        <v>3179</v>
      </c>
      <c r="F2460" s="28">
        <v>3019</v>
      </c>
      <c r="G2460" s="133"/>
      <c r="H2460" s="133"/>
      <c r="I2460" s="133"/>
      <c r="J2460" s="133"/>
      <c r="K2460" s="133"/>
      <c r="L2460" s="133"/>
      <c r="M2460" s="133"/>
      <c r="N2460" s="133"/>
      <c r="O2460" s="133"/>
      <c r="P2460" s="133"/>
      <c r="Q2460" s="133"/>
      <c r="R2460" s="133"/>
      <c r="S2460" s="133"/>
      <c r="T2460" s="133"/>
      <c r="U2460" s="133"/>
      <c r="V2460" s="133"/>
      <c r="W2460" s="133"/>
      <c r="X2460" s="133"/>
      <c r="Y2460" s="133"/>
      <c r="Z2460" s="133"/>
      <c r="AA2460" s="133"/>
      <c r="AB2460" s="133"/>
      <c r="AC2460" s="133"/>
      <c r="AD2460" s="133"/>
      <c r="AE2460" s="133"/>
      <c r="AF2460" s="133"/>
      <c r="AG2460" s="133"/>
      <c r="AH2460" s="133"/>
      <c r="AI2460" s="133"/>
      <c r="AJ2460" s="133"/>
      <c r="AK2460" s="133"/>
      <c r="AL2460" s="133"/>
      <c r="AM2460" s="133"/>
      <c r="AN2460" s="133"/>
      <c r="AO2460" s="133"/>
      <c r="AP2460" s="133"/>
      <c r="AQ2460" s="133"/>
      <c r="AR2460" s="133"/>
      <c r="AS2460" s="133"/>
    </row>
    <row r="2461" spans="1:45" s="48" customFormat="1">
      <c r="A2461" s="42" t="s">
        <v>7326</v>
      </c>
      <c r="B2461" s="43" t="s">
        <v>4549</v>
      </c>
      <c r="C2461" s="44">
        <v>60</v>
      </c>
      <c r="D2461" s="47" t="s">
        <v>7327</v>
      </c>
      <c r="E2461" s="127">
        <v>3179</v>
      </c>
      <c r="F2461" s="28">
        <v>3019</v>
      </c>
      <c r="G2461" s="133"/>
      <c r="H2461" s="133"/>
      <c r="I2461" s="133"/>
      <c r="J2461" s="133"/>
      <c r="K2461" s="133"/>
      <c r="L2461" s="133"/>
      <c r="M2461" s="133"/>
      <c r="N2461" s="133"/>
      <c r="O2461" s="133"/>
      <c r="P2461" s="133"/>
      <c r="Q2461" s="133"/>
      <c r="R2461" s="133"/>
      <c r="S2461" s="133"/>
      <c r="T2461" s="133"/>
      <c r="U2461" s="133"/>
      <c r="V2461" s="133"/>
      <c r="W2461" s="133"/>
      <c r="X2461" s="133"/>
      <c r="Y2461" s="133"/>
      <c r="Z2461" s="133"/>
      <c r="AA2461" s="133"/>
      <c r="AB2461" s="133"/>
      <c r="AC2461" s="133"/>
      <c r="AD2461" s="133"/>
      <c r="AE2461" s="133"/>
      <c r="AF2461" s="133"/>
      <c r="AG2461" s="133"/>
      <c r="AH2461" s="133"/>
      <c r="AI2461" s="133"/>
      <c r="AJ2461" s="133"/>
      <c r="AK2461" s="133"/>
      <c r="AL2461" s="133"/>
      <c r="AM2461" s="133"/>
      <c r="AN2461" s="133"/>
      <c r="AO2461" s="133"/>
      <c r="AP2461" s="133"/>
      <c r="AQ2461" s="133"/>
      <c r="AR2461" s="133"/>
      <c r="AS2461" s="133"/>
    </row>
    <row r="2462" spans="1:45" ht="12.75" customHeight="1">
      <c r="A2462" s="37"/>
      <c r="B2462" s="38"/>
      <c r="C2462" s="50"/>
      <c r="D2462" s="50"/>
      <c r="E2462" s="137"/>
      <c r="F2462" s="50"/>
    </row>
    <row r="2463" spans="1:45" s="33" customFormat="1">
      <c r="A2463" s="34"/>
      <c r="B2463" s="59" t="s">
        <v>7328</v>
      </c>
      <c r="C2463" s="60"/>
      <c r="D2463" s="60"/>
      <c r="E2463" s="35"/>
      <c r="F2463" s="59"/>
      <c r="G2463" s="132"/>
      <c r="H2463" s="132"/>
      <c r="I2463" s="132"/>
      <c r="J2463" s="132"/>
      <c r="K2463" s="132"/>
      <c r="L2463" s="132"/>
      <c r="M2463" s="132"/>
      <c r="N2463" s="132"/>
      <c r="O2463" s="132"/>
      <c r="P2463" s="132"/>
      <c r="Q2463" s="132"/>
      <c r="R2463" s="132"/>
      <c r="S2463" s="132"/>
      <c r="T2463" s="132"/>
      <c r="U2463" s="132"/>
      <c r="V2463" s="132"/>
      <c r="W2463" s="132"/>
      <c r="X2463" s="132"/>
      <c r="Y2463" s="132"/>
      <c r="Z2463" s="132"/>
      <c r="AA2463" s="132"/>
      <c r="AB2463" s="132"/>
      <c r="AC2463" s="132"/>
      <c r="AD2463" s="132"/>
      <c r="AE2463" s="132"/>
      <c r="AF2463" s="132"/>
      <c r="AG2463" s="132"/>
      <c r="AH2463" s="132"/>
      <c r="AI2463" s="132"/>
      <c r="AJ2463" s="132"/>
      <c r="AK2463" s="132"/>
      <c r="AL2463" s="132"/>
      <c r="AM2463" s="132"/>
      <c r="AN2463" s="132"/>
      <c r="AO2463" s="132"/>
      <c r="AP2463" s="132"/>
      <c r="AQ2463" s="132"/>
      <c r="AR2463" s="132"/>
      <c r="AS2463" s="132"/>
    </row>
    <row r="2464" spans="1:45" s="51" customFormat="1">
      <c r="A2464" s="37" t="s">
        <v>7329</v>
      </c>
      <c r="B2464" s="38" t="s">
        <v>7330</v>
      </c>
      <c r="C2464" s="39">
        <v>338</v>
      </c>
      <c r="D2464" s="50" t="s">
        <v>7331</v>
      </c>
      <c r="E2464" s="127">
        <v>4259</v>
      </c>
      <c r="F2464" s="28">
        <v>3599</v>
      </c>
      <c r="G2464" s="133"/>
      <c r="H2464" s="133"/>
      <c r="I2464" s="133"/>
      <c r="J2464" s="133"/>
      <c r="K2464" s="133"/>
      <c r="L2464" s="133"/>
      <c r="M2464" s="133"/>
      <c r="N2464" s="133"/>
      <c r="O2464" s="133"/>
      <c r="P2464" s="133"/>
      <c r="Q2464" s="133"/>
      <c r="R2464" s="133"/>
      <c r="S2464" s="133"/>
      <c r="T2464" s="133"/>
      <c r="U2464" s="133"/>
      <c r="V2464" s="133"/>
      <c r="W2464" s="133"/>
      <c r="X2464" s="133"/>
      <c r="Y2464" s="133"/>
      <c r="Z2464" s="133"/>
      <c r="AA2464" s="133"/>
      <c r="AB2464" s="133"/>
      <c r="AC2464" s="133"/>
      <c r="AD2464" s="133"/>
      <c r="AE2464" s="133"/>
      <c r="AF2464" s="133"/>
      <c r="AG2464" s="133"/>
      <c r="AH2464" s="133"/>
      <c r="AI2464" s="133"/>
      <c r="AJ2464" s="133"/>
      <c r="AK2464" s="133"/>
      <c r="AL2464" s="133"/>
      <c r="AM2464" s="133"/>
      <c r="AN2464" s="133"/>
      <c r="AO2464" s="133"/>
      <c r="AP2464" s="133"/>
      <c r="AQ2464" s="133"/>
      <c r="AR2464" s="133"/>
      <c r="AS2464" s="133"/>
    </row>
    <row r="2465" spans="1:45" s="51" customFormat="1">
      <c r="A2465" s="37" t="s">
        <v>7332</v>
      </c>
      <c r="B2465" s="38" t="s">
        <v>7333</v>
      </c>
      <c r="C2465" s="39">
        <v>2</v>
      </c>
      <c r="D2465" s="50" t="s">
        <v>7334</v>
      </c>
      <c r="E2465" s="127">
        <v>109</v>
      </c>
      <c r="F2465" s="28">
        <v>99</v>
      </c>
      <c r="G2465" s="133"/>
      <c r="H2465" s="133"/>
      <c r="I2465" s="133"/>
      <c r="J2465" s="133"/>
      <c r="K2465" s="133"/>
      <c r="L2465" s="133"/>
      <c r="M2465" s="133"/>
      <c r="N2465" s="133"/>
      <c r="O2465" s="133"/>
      <c r="P2465" s="133"/>
      <c r="Q2465" s="133"/>
      <c r="R2465" s="133"/>
      <c r="S2465" s="133"/>
      <c r="T2465" s="133"/>
      <c r="U2465" s="133"/>
      <c r="V2465" s="133"/>
      <c r="W2465" s="133"/>
      <c r="X2465" s="133"/>
      <c r="Y2465" s="133"/>
      <c r="Z2465" s="133"/>
      <c r="AA2465" s="133"/>
      <c r="AB2465" s="133"/>
      <c r="AC2465" s="133"/>
      <c r="AD2465" s="133"/>
      <c r="AE2465" s="133"/>
      <c r="AF2465" s="133"/>
      <c r="AG2465" s="133"/>
      <c r="AH2465" s="133"/>
      <c r="AI2465" s="133"/>
      <c r="AJ2465" s="133"/>
      <c r="AK2465" s="133"/>
      <c r="AL2465" s="133"/>
      <c r="AM2465" s="133"/>
      <c r="AN2465" s="133"/>
      <c r="AO2465" s="133"/>
      <c r="AP2465" s="133"/>
      <c r="AQ2465" s="133"/>
      <c r="AR2465" s="133"/>
      <c r="AS2465" s="133"/>
    </row>
    <row r="2466" spans="1:45" s="51" customFormat="1">
      <c r="A2466" s="37" t="s">
        <v>7335</v>
      </c>
      <c r="B2466" s="38" t="s">
        <v>7336</v>
      </c>
      <c r="C2466" s="39">
        <v>7</v>
      </c>
      <c r="D2466" s="50" t="s">
        <v>7337</v>
      </c>
      <c r="E2466" s="127">
        <v>109</v>
      </c>
      <c r="F2466" s="28">
        <v>99</v>
      </c>
      <c r="G2466" s="133"/>
      <c r="H2466" s="133"/>
      <c r="I2466" s="133"/>
      <c r="J2466" s="133"/>
      <c r="K2466" s="133"/>
      <c r="L2466" s="133"/>
      <c r="M2466" s="133"/>
      <c r="N2466" s="133"/>
      <c r="O2466" s="133"/>
      <c r="P2466" s="133"/>
      <c r="Q2466" s="133"/>
      <c r="R2466" s="133"/>
      <c r="S2466" s="133"/>
      <c r="T2466" s="133"/>
      <c r="U2466" s="133"/>
      <c r="V2466" s="133"/>
      <c r="W2466" s="133"/>
      <c r="X2466" s="133"/>
      <c r="Y2466" s="133"/>
      <c r="Z2466" s="133"/>
      <c r="AA2466" s="133"/>
      <c r="AB2466" s="133"/>
      <c r="AC2466" s="133"/>
      <c r="AD2466" s="133"/>
      <c r="AE2466" s="133"/>
      <c r="AF2466" s="133"/>
      <c r="AG2466" s="133"/>
      <c r="AH2466" s="133"/>
      <c r="AI2466" s="133"/>
      <c r="AJ2466" s="133"/>
      <c r="AK2466" s="133"/>
      <c r="AL2466" s="133"/>
      <c r="AM2466" s="133"/>
      <c r="AN2466" s="133"/>
      <c r="AO2466" s="133"/>
      <c r="AP2466" s="133"/>
      <c r="AQ2466" s="133"/>
      <c r="AR2466" s="133"/>
      <c r="AS2466" s="133"/>
    </row>
    <row r="2467" spans="1:45" s="51" customFormat="1">
      <c r="A2467" s="37" t="s">
        <v>7338</v>
      </c>
      <c r="B2467" s="38" t="s">
        <v>7339</v>
      </c>
      <c r="C2467" s="39">
        <v>10</v>
      </c>
      <c r="D2467" s="50" t="s">
        <v>7340</v>
      </c>
      <c r="E2467" s="127">
        <v>419</v>
      </c>
      <c r="F2467" s="28">
        <v>379</v>
      </c>
      <c r="G2467" s="133"/>
      <c r="H2467" s="133"/>
      <c r="I2467" s="133"/>
      <c r="J2467" s="133"/>
      <c r="K2467" s="133"/>
      <c r="L2467" s="133"/>
      <c r="M2467" s="133"/>
      <c r="N2467" s="133"/>
      <c r="O2467" s="133"/>
      <c r="P2467" s="133"/>
      <c r="Q2467" s="133"/>
      <c r="R2467" s="133"/>
      <c r="S2467" s="133"/>
      <c r="T2467" s="133"/>
      <c r="U2467" s="133"/>
      <c r="V2467" s="133"/>
      <c r="W2467" s="133"/>
      <c r="X2467" s="133"/>
      <c r="Y2467" s="133"/>
      <c r="Z2467" s="133"/>
      <c r="AA2467" s="133"/>
      <c r="AB2467" s="133"/>
      <c r="AC2467" s="133"/>
      <c r="AD2467" s="133"/>
      <c r="AE2467" s="133"/>
      <c r="AF2467" s="133"/>
      <c r="AG2467" s="133"/>
      <c r="AH2467" s="133"/>
      <c r="AI2467" s="133"/>
      <c r="AJ2467" s="133"/>
      <c r="AK2467" s="133"/>
      <c r="AL2467" s="133"/>
      <c r="AM2467" s="133"/>
      <c r="AN2467" s="133"/>
      <c r="AO2467" s="133"/>
      <c r="AP2467" s="133"/>
      <c r="AQ2467" s="133"/>
      <c r="AR2467" s="133"/>
      <c r="AS2467" s="133"/>
    </row>
    <row r="2468" spans="1:45" ht="12.75" customHeight="1">
      <c r="A2468" s="37"/>
      <c r="B2468" s="38"/>
      <c r="C2468" s="50"/>
      <c r="D2468" s="50"/>
      <c r="E2468" s="137"/>
      <c r="F2468" s="50"/>
    </row>
    <row r="2469" spans="1:45" s="33" customFormat="1">
      <c r="A2469" s="34"/>
      <c r="B2469" s="59" t="s">
        <v>7341</v>
      </c>
      <c r="C2469" s="60"/>
      <c r="D2469" s="60"/>
      <c r="E2469" s="35"/>
      <c r="F2469" s="59"/>
      <c r="G2469" s="132"/>
      <c r="H2469" s="132"/>
      <c r="I2469" s="132"/>
      <c r="J2469" s="132"/>
      <c r="K2469" s="132"/>
      <c r="L2469" s="132"/>
      <c r="M2469" s="132"/>
      <c r="N2469" s="132"/>
      <c r="O2469" s="132"/>
      <c r="P2469" s="132"/>
      <c r="Q2469" s="132"/>
      <c r="R2469" s="132"/>
      <c r="S2469" s="132"/>
      <c r="T2469" s="132"/>
      <c r="U2469" s="132"/>
      <c r="V2469" s="132"/>
      <c r="W2469" s="132"/>
      <c r="X2469" s="132"/>
      <c r="Y2469" s="132"/>
      <c r="Z2469" s="132"/>
      <c r="AA2469" s="132"/>
      <c r="AB2469" s="132"/>
      <c r="AC2469" s="132"/>
      <c r="AD2469" s="132"/>
      <c r="AE2469" s="132"/>
      <c r="AF2469" s="132"/>
      <c r="AG2469" s="132"/>
      <c r="AH2469" s="132"/>
      <c r="AI2469" s="132"/>
      <c r="AJ2469" s="132"/>
      <c r="AK2469" s="132"/>
      <c r="AL2469" s="132"/>
      <c r="AM2469" s="132"/>
      <c r="AN2469" s="132"/>
      <c r="AO2469" s="132"/>
      <c r="AP2469" s="132"/>
      <c r="AQ2469" s="132"/>
      <c r="AR2469" s="132"/>
      <c r="AS2469" s="132"/>
    </row>
    <row r="2470" spans="1:45" ht="12.75" customHeight="1">
      <c r="A2470" s="37" t="s">
        <v>7342</v>
      </c>
      <c r="B2470" s="37" t="s">
        <v>7343</v>
      </c>
      <c r="C2470" s="39">
        <v>7</v>
      </c>
      <c r="D2470" s="28" t="s">
        <v>7344</v>
      </c>
      <c r="E2470" s="127">
        <v>464</v>
      </c>
      <c r="F2470" s="28">
        <v>439</v>
      </c>
    </row>
    <row r="2471" spans="1:45" ht="12.75" customHeight="1">
      <c r="A2471" s="37" t="s">
        <v>7345</v>
      </c>
      <c r="B2471" s="37" t="s">
        <v>7346</v>
      </c>
      <c r="C2471" s="39">
        <v>7</v>
      </c>
      <c r="D2471" s="28" t="s">
        <v>7347</v>
      </c>
      <c r="E2471" s="127">
        <v>474</v>
      </c>
      <c r="F2471" s="28">
        <v>449</v>
      </c>
    </row>
    <row r="2472" spans="1:45" ht="12.75" customHeight="1">
      <c r="A2472" s="37" t="s">
        <v>7348</v>
      </c>
      <c r="B2472" s="37" t="s">
        <v>7349</v>
      </c>
      <c r="C2472" s="39">
        <v>2</v>
      </c>
      <c r="D2472" s="28" t="s">
        <v>7350</v>
      </c>
      <c r="E2472" s="127">
        <v>139</v>
      </c>
      <c r="F2472" s="28">
        <v>134</v>
      </c>
    </row>
    <row r="2473" spans="1:45" ht="12.75" customHeight="1">
      <c r="A2473" s="37" t="s">
        <v>7351</v>
      </c>
      <c r="B2473" s="37" t="s">
        <v>7352</v>
      </c>
      <c r="C2473" s="39">
        <v>1</v>
      </c>
      <c r="D2473" s="28" t="s">
        <v>7353</v>
      </c>
      <c r="E2473" s="127">
        <v>139</v>
      </c>
      <c r="F2473" s="28">
        <v>134</v>
      </c>
    </row>
    <row r="2474" spans="1:45" ht="12.75" customHeight="1">
      <c r="A2474" s="37" t="s">
        <v>7354</v>
      </c>
      <c r="B2474" s="37" t="s">
        <v>7355</v>
      </c>
      <c r="C2474" s="39">
        <v>8</v>
      </c>
      <c r="D2474" s="28" t="s">
        <v>7356</v>
      </c>
      <c r="E2474" s="127">
        <v>309</v>
      </c>
      <c r="F2474" s="28">
        <v>293.55</v>
      </c>
    </row>
    <row r="2475" spans="1:45" s="51" customFormat="1">
      <c r="A2475" s="57" t="s">
        <v>7357</v>
      </c>
      <c r="B2475" s="37" t="s">
        <v>7358</v>
      </c>
      <c r="C2475" s="39">
        <v>8</v>
      </c>
      <c r="D2475" s="96" t="s">
        <v>7359</v>
      </c>
      <c r="E2475" s="127">
        <v>509</v>
      </c>
      <c r="F2475" s="28">
        <v>483.54999999999995</v>
      </c>
      <c r="G2475" s="133"/>
      <c r="H2475" s="133"/>
      <c r="I2475" s="133"/>
      <c r="J2475" s="133"/>
      <c r="K2475" s="133"/>
      <c r="L2475" s="133"/>
      <c r="M2475" s="133"/>
      <c r="N2475" s="133"/>
      <c r="O2475" s="133"/>
      <c r="P2475" s="133"/>
      <c r="Q2475" s="133"/>
      <c r="R2475" s="133"/>
      <c r="S2475" s="133"/>
      <c r="T2475" s="133"/>
      <c r="U2475" s="133"/>
      <c r="V2475" s="133"/>
      <c r="W2475" s="133"/>
      <c r="X2475" s="133"/>
      <c r="Y2475" s="133"/>
      <c r="Z2475" s="133"/>
      <c r="AA2475" s="133"/>
      <c r="AB2475" s="133"/>
      <c r="AC2475" s="133"/>
      <c r="AD2475" s="133"/>
      <c r="AE2475" s="133"/>
      <c r="AF2475" s="133"/>
      <c r="AG2475" s="133"/>
      <c r="AH2475" s="133"/>
      <c r="AI2475" s="133"/>
      <c r="AJ2475" s="133"/>
      <c r="AK2475" s="133"/>
      <c r="AL2475" s="133"/>
      <c r="AM2475" s="133"/>
      <c r="AN2475" s="133"/>
      <c r="AO2475" s="133"/>
      <c r="AP2475" s="133"/>
      <c r="AQ2475" s="133"/>
      <c r="AR2475" s="133"/>
      <c r="AS2475" s="133"/>
    </row>
    <row r="2476" spans="1:45" s="51" customFormat="1">
      <c r="A2476" s="57" t="s">
        <v>7360</v>
      </c>
      <c r="B2476" s="37" t="s">
        <v>7358</v>
      </c>
      <c r="C2476" s="39">
        <v>8</v>
      </c>
      <c r="D2476" s="96" t="s">
        <v>7361</v>
      </c>
      <c r="E2476" s="127">
        <v>509</v>
      </c>
      <c r="F2476" s="28">
        <v>483.54999999999995</v>
      </c>
      <c r="G2476" s="133"/>
      <c r="H2476" s="133"/>
      <c r="I2476" s="133"/>
      <c r="J2476" s="133"/>
      <c r="K2476" s="133"/>
      <c r="L2476" s="133"/>
      <c r="M2476" s="133"/>
      <c r="N2476" s="133"/>
      <c r="O2476" s="133"/>
      <c r="P2476" s="133"/>
      <c r="Q2476" s="133"/>
      <c r="R2476" s="133"/>
      <c r="S2476" s="133"/>
      <c r="T2476" s="133"/>
      <c r="U2476" s="133"/>
      <c r="V2476" s="133"/>
      <c r="W2476" s="133"/>
      <c r="X2476" s="133"/>
      <c r="Y2476" s="133"/>
      <c r="Z2476" s="133"/>
      <c r="AA2476" s="133"/>
      <c r="AB2476" s="133"/>
      <c r="AC2476" s="133"/>
      <c r="AD2476" s="133"/>
      <c r="AE2476" s="133"/>
      <c r="AF2476" s="133"/>
      <c r="AG2476" s="133"/>
      <c r="AH2476" s="133"/>
      <c r="AI2476" s="133"/>
      <c r="AJ2476" s="133"/>
      <c r="AK2476" s="133"/>
      <c r="AL2476" s="133"/>
      <c r="AM2476" s="133"/>
      <c r="AN2476" s="133"/>
      <c r="AO2476" s="133"/>
      <c r="AP2476" s="133"/>
      <c r="AQ2476" s="133"/>
      <c r="AR2476" s="133"/>
      <c r="AS2476" s="133"/>
    </row>
    <row r="2477" spans="1:45" s="51" customFormat="1">
      <c r="A2477" s="57" t="s">
        <v>7362</v>
      </c>
      <c r="B2477" s="37" t="s">
        <v>7358</v>
      </c>
      <c r="C2477" s="39">
        <v>8</v>
      </c>
      <c r="D2477" s="96" t="s">
        <v>7363</v>
      </c>
      <c r="E2477" s="127">
        <v>509</v>
      </c>
      <c r="F2477" s="28">
        <v>483.54999999999995</v>
      </c>
      <c r="G2477" s="133"/>
      <c r="H2477" s="133"/>
      <c r="I2477" s="133"/>
      <c r="J2477" s="133"/>
      <c r="K2477" s="133"/>
      <c r="L2477" s="133"/>
      <c r="M2477" s="133"/>
      <c r="N2477" s="133"/>
      <c r="O2477" s="133"/>
      <c r="P2477" s="133"/>
      <c r="Q2477" s="133"/>
      <c r="R2477" s="133"/>
      <c r="S2477" s="133"/>
      <c r="T2477" s="133"/>
      <c r="U2477" s="133"/>
      <c r="V2477" s="133"/>
      <c r="W2477" s="133"/>
      <c r="X2477" s="133"/>
      <c r="Y2477" s="133"/>
      <c r="Z2477" s="133"/>
      <c r="AA2477" s="133"/>
      <c r="AB2477" s="133"/>
      <c r="AC2477" s="133"/>
      <c r="AD2477" s="133"/>
      <c r="AE2477" s="133"/>
      <c r="AF2477" s="133"/>
      <c r="AG2477" s="133"/>
      <c r="AH2477" s="133"/>
      <c r="AI2477" s="133"/>
      <c r="AJ2477" s="133"/>
      <c r="AK2477" s="133"/>
      <c r="AL2477" s="133"/>
      <c r="AM2477" s="133"/>
      <c r="AN2477" s="133"/>
      <c r="AO2477" s="133"/>
      <c r="AP2477" s="133"/>
      <c r="AQ2477" s="133"/>
      <c r="AR2477" s="133"/>
      <c r="AS2477" s="133"/>
    </row>
    <row r="2478" spans="1:45" s="48" customFormat="1">
      <c r="A2478" s="113" t="s">
        <v>7364</v>
      </c>
      <c r="B2478" s="42" t="s">
        <v>7358</v>
      </c>
      <c r="C2478" s="44">
        <v>8</v>
      </c>
      <c r="D2478" s="114" t="s">
        <v>7365</v>
      </c>
      <c r="E2478" s="127">
        <v>509</v>
      </c>
      <c r="F2478" s="28">
        <v>483.54999999999995</v>
      </c>
      <c r="G2478" s="133"/>
      <c r="H2478" s="133"/>
      <c r="I2478" s="133"/>
      <c r="J2478" s="133"/>
      <c r="K2478" s="133"/>
      <c r="L2478" s="133"/>
      <c r="M2478" s="133"/>
      <c r="N2478" s="133"/>
      <c r="O2478" s="133"/>
      <c r="P2478" s="133"/>
      <c r="Q2478" s="133"/>
      <c r="R2478" s="133"/>
      <c r="S2478" s="133"/>
      <c r="T2478" s="133"/>
      <c r="U2478" s="133"/>
      <c r="V2478" s="133"/>
      <c r="W2478" s="133"/>
      <c r="X2478" s="133"/>
      <c r="Y2478" s="133"/>
      <c r="Z2478" s="133"/>
      <c r="AA2478" s="133"/>
      <c r="AB2478" s="133"/>
      <c r="AC2478" s="133"/>
      <c r="AD2478" s="133"/>
      <c r="AE2478" s="133"/>
      <c r="AF2478" s="133"/>
      <c r="AG2478" s="133"/>
      <c r="AH2478" s="133"/>
      <c r="AI2478" s="133"/>
      <c r="AJ2478" s="133"/>
      <c r="AK2478" s="133"/>
      <c r="AL2478" s="133"/>
      <c r="AM2478" s="133"/>
      <c r="AN2478" s="133"/>
      <c r="AO2478" s="133"/>
      <c r="AP2478" s="133"/>
      <c r="AQ2478" s="133"/>
      <c r="AR2478" s="133"/>
      <c r="AS2478" s="133"/>
    </row>
    <row r="2479" spans="1:45" s="48" customFormat="1">
      <c r="A2479" s="113" t="s">
        <v>7366</v>
      </c>
      <c r="B2479" s="42" t="s">
        <v>7358</v>
      </c>
      <c r="C2479" s="44">
        <v>8</v>
      </c>
      <c r="D2479" s="114" t="s">
        <v>7367</v>
      </c>
      <c r="E2479" s="127">
        <v>509</v>
      </c>
      <c r="F2479" s="28">
        <v>483.54999999999995</v>
      </c>
      <c r="G2479" s="133"/>
      <c r="H2479" s="133"/>
      <c r="I2479" s="133"/>
      <c r="J2479" s="133"/>
      <c r="K2479" s="133"/>
      <c r="L2479" s="133"/>
      <c r="M2479" s="133"/>
      <c r="N2479" s="133"/>
      <c r="O2479" s="133"/>
      <c r="P2479" s="133"/>
      <c r="Q2479" s="133"/>
      <c r="R2479" s="133"/>
      <c r="S2479" s="133"/>
      <c r="T2479" s="133"/>
      <c r="U2479" s="133"/>
      <c r="V2479" s="133"/>
      <c r="W2479" s="133"/>
      <c r="X2479" s="133"/>
      <c r="Y2479" s="133"/>
      <c r="Z2479" s="133"/>
      <c r="AA2479" s="133"/>
      <c r="AB2479" s="133"/>
      <c r="AC2479" s="133"/>
      <c r="AD2479" s="133"/>
      <c r="AE2479" s="133"/>
      <c r="AF2479" s="133"/>
      <c r="AG2479" s="133"/>
      <c r="AH2479" s="133"/>
      <c r="AI2479" s="133"/>
      <c r="AJ2479" s="133"/>
      <c r="AK2479" s="133"/>
      <c r="AL2479" s="133"/>
      <c r="AM2479" s="133"/>
      <c r="AN2479" s="133"/>
      <c r="AO2479" s="133"/>
      <c r="AP2479" s="133"/>
      <c r="AQ2479" s="133"/>
      <c r="AR2479" s="133"/>
      <c r="AS2479" s="133"/>
    </row>
    <row r="2480" spans="1:45" s="48" customFormat="1">
      <c r="A2480" s="113" t="s">
        <v>7368</v>
      </c>
      <c r="B2480" s="42" t="s">
        <v>7358</v>
      </c>
      <c r="C2480" s="44">
        <v>8</v>
      </c>
      <c r="D2480" s="114" t="s">
        <v>7369</v>
      </c>
      <c r="E2480" s="127">
        <v>509</v>
      </c>
      <c r="F2480" s="28">
        <v>483.54999999999995</v>
      </c>
      <c r="G2480" s="133"/>
      <c r="H2480" s="133"/>
      <c r="I2480" s="133"/>
      <c r="J2480" s="133"/>
      <c r="K2480" s="133"/>
      <c r="L2480" s="133"/>
      <c r="M2480" s="133"/>
      <c r="N2480" s="133"/>
      <c r="O2480" s="133"/>
      <c r="P2480" s="133"/>
      <c r="Q2480" s="133"/>
      <c r="R2480" s="133"/>
      <c r="S2480" s="133"/>
      <c r="T2480" s="133"/>
      <c r="U2480" s="133"/>
      <c r="V2480" s="133"/>
      <c r="W2480" s="133"/>
      <c r="X2480" s="133"/>
      <c r="Y2480" s="133"/>
      <c r="Z2480" s="133"/>
      <c r="AA2480" s="133"/>
      <c r="AB2480" s="133"/>
      <c r="AC2480" s="133"/>
      <c r="AD2480" s="133"/>
      <c r="AE2480" s="133"/>
      <c r="AF2480" s="133"/>
      <c r="AG2480" s="133"/>
      <c r="AH2480" s="133"/>
      <c r="AI2480" s="133"/>
      <c r="AJ2480" s="133"/>
      <c r="AK2480" s="133"/>
      <c r="AL2480" s="133"/>
      <c r="AM2480" s="133"/>
      <c r="AN2480" s="133"/>
      <c r="AO2480" s="133"/>
      <c r="AP2480" s="133"/>
      <c r="AQ2480" s="133"/>
      <c r="AR2480" s="133"/>
      <c r="AS2480" s="133"/>
    </row>
    <row r="2481" spans="1:45" s="48" customFormat="1">
      <c r="A2481" s="113" t="s">
        <v>7370</v>
      </c>
      <c r="B2481" s="42" t="s">
        <v>7358</v>
      </c>
      <c r="C2481" s="44">
        <v>8</v>
      </c>
      <c r="D2481" s="114" t="s">
        <v>7371</v>
      </c>
      <c r="E2481" s="127">
        <v>509</v>
      </c>
      <c r="F2481" s="28">
        <v>483.54999999999995</v>
      </c>
      <c r="G2481" s="133"/>
      <c r="H2481" s="133"/>
      <c r="I2481" s="133"/>
      <c r="J2481" s="133"/>
      <c r="K2481" s="133"/>
      <c r="L2481" s="133"/>
      <c r="M2481" s="133"/>
      <c r="N2481" s="133"/>
      <c r="O2481" s="133"/>
      <c r="P2481" s="133"/>
      <c r="Q2481" s="133"/>
      <c r="R2481" s="133"/>
      <c r="S2481" s="133"/>
      <c r="T2481" s="133"/>
      <c r="U2481" s="133"/>
      <c r="V2481" s="133"/>
      <c r="W2481" s="133"/>
      <c r="X2481" s="133"/>
      <c r="Y2481" s="133"/>
      <c r="Z2481" s="133"/>
      <c r="AA2481" s="133"/>
      <c r="AB2481" s="133"/>
      <c r="AC2481" s="133"/>
      <c r="AD2481" s="133"/>
      <c r="AE2481" s="133"/>
      <c r="AF2481" s="133"/>
      <c r="AG2481" s="133"/>
      <c r="AH2481" s="133"/>
      <c r="AI2481" s="133"/>
      <c r="AJ2481" s="133"/>
      <c r="AK2481" s="133"/>
      <c r="AL2481" s="133"/>
      <c r="AM2481" s="133"/>
      <c r="AN2481" s="133"/>
      <c r="AO2481" s="133"/>
      <c r="AP2481" s="133"/>
      <c r="AQ2481" s="133"/>
      <c r="AR2481" s="133"/>
      <c r="AS2481" s="133"/>
    </row>
    <row r="2482" spans="1:45" s="48" customFormat="1">
      <c r="A2482" s="113" t="s">
        <v>7372</v>
      </c>
      <c r="B2482" s="42" t="s">
        <v>7358</v>
      </c>
      <c r="C2482" s="44">
        <v>8</v>
      </c>
      <c r="D2482" s="114" t="s">
        <v>7373</v>
      </c>
      <c r="E2482" s="127">
        <v>509</v>
      </c>
      <c r="F2482" s="28">
        <v>483.54999999999995</v>
      </c>
      <c r="G2482" s="133"/>
      <c r="H2482" s="133"/>
      <c r="I2482" s="133"/>
      <c r="J2482" s="133"/>
      <c r="K2482" s="133"/>
      <c r="L2482" s="133"/>
      <c r="M2482" s="133"/>
      <c r="N2482" s="133"/>
      <c r="O2482" s="133"/>
      <c r="P2482" s="133"/>
      <c r="Q2482" s="133"/>
      <c r="R2482" s="133"/>
      <c r="S2482" s="133"/>
      <c r="T2482" s="133"/>
      <c r="U2482" s="133"/>
      <c r="V2482" s="133"/>
      <c r="W2482" s="133"/>
      <c r="X2482" s="133"/>
      <c r="Y2482" s="133"/>
      <c r="Z2482" s="133"/>
      <c r="AA2482" s="133"/>
      <c r="AB2482" s="133"/>
      <c r="AC2482" s="133"/>
      <c r="AD2482" s="133"/>
      <c r="AE2482" s="133"/>
      <c r="AF2482" s="133"/>
      <c r="AG2482" s="133"/>
      <c r="AH2482" s="133"/>
      <c r="AI2482" s="133"/>
      <c r="AJ2482" s="133"/>
      <c r="AK2482" s="133"/>
      <c r="AL2482" s="133"/>
      <c r="AM2482" s="133"/>
      <c r="AN2482" s="133"/>
      <c r="AO2482" s="133"/>
      <c r="AP2482" s="133"/>
      <c r="AQ2482" s="133"/>
      <c r="AR2482" s="133"/>
      <c r="AS2482" s="133"/>
    </row>
    <row r="2483" spans="1:45" s="48" customFormat="1">
      <c r="A2483" s="113" t="s">
        <v>7374</v>
      </c>
      <c r="B2483" s="42" t="s">
        <v>7358</v>
      </c>
      <c r="C2483" s="44">
        <v>8</v>
      </c>
      <c r="D2483" s="114" t="s">
        <v>7375</v>
      </c>
      <c r="E2483" s="127">
        <v>509</v>
      </c>
      <c r="F2483" s="28">
        <v>483.54999999999995</v>
      </c>
      <c r="G2483" s="133"/>
      <c r="H2483" s="133"/>
      <c r="I2483" s="133"/>
      <c r="J2483" s="133"/>
      <c r="K2483" s="133"/>
      <c r="L2483" s="133"/>
      <c r="M2483" s="133"/>
      <c r="N2483" s="133"/>
      <c r="O2483" s="133"/>
      <c r="P2483" s="133"/>
      <c r="Q2483" s="133"/>
      <c r="R2483" s="133"/>
      <c r="S2483" s="133"/>
      <c r="T2483" s="133"/>
      <c r="U2483" s="133"/>
      <c r="V2483" s="133"/>
      <c r="W2483" s="133"/>
      <c r="X2483" s="133"/>
      <c r="Y2483" s="133"/>
      <c r="Z2483" s="133"/>
      <c r="AA2483" s="133"/>
      <c r="AB2483" s="133"/>
      <c r="AC2483" s="133"/>
      <c r="AD2483" s="133"/>
      <c r="AE2483" s="133"/>
      <c r="AF2483" s="133"/>
      <c r="AG2483" s="133"/>
      <c r="AH2483" s="133"/>
      <c r="AI2483" s="133"/>
      <c r="AJ2483" s="133"/>
      <c r="AK2483" s="133"/>
      <c r="AL2483" s="133"/>
      <c r="AM2483" s="133"/>
      <c r="AN2483" s="133"/>
      <c r="AO2483" s="133"/>
      <c r="AP2483" s="133"/>
      <c r="AQ2483" s="133"/>
      <c r="AR2483" s="133"/>
      <c r="AS2483" s="133"/>
    </row>
    <row r="2484" spans="1:45" s="48" customFormat="1">
      <c r="A2484" s="113" t="s">
        <v>7376</v>
      </c>
      <c r="B2484" s="42" t="s">
        <v>7358</v>
      </c>
      <c r="C2484" s="44">
        <v>8</v>
      </c>
      <c r="D2484" s="114" t="s">
        <v>7377</v>
      </c>
      <c r="E2484" s="127">
        <v>509</v>
      </c>
      <c r="F2484" s="28">
        <v>483.54999999999995</v>
      </c>
      <c r="G2484" s="133"/>
      <c r="H2484" s="133"/>
      <c r="I2484" s="133"/>
      <c r="J2484" s="133"/>
      <c r="K2484" s="133"/>
      <c r="L2484" s="133"/>
      <c r="M2484" s="133"/>
      <c r="N2484" s="133"/>
      <c r="O2484" s="133"/>
      <c r="P2484" s="133"/>
      <c r="Q2484" s="133"/>
      <c r="R2484" s="133"/>
      <c r="S2484" s="133"/>
      <c r="T2484" s="133"/>
      <c r="U2484" s="133"/>
      <c r="V2484" s="133"/>
      <c r="W2484" s="133"/>
      <c r="X2484" s="133"/>
      <c r="Y2484" s="133"/>
      <c r="Z2484" s="133"/>
      <c r="AA2484" s="133"/>
      <c r="AB2484" s="133"/>
      <c r="AC2484" s="133"/>
      <c r="AD2484" s="133"/>
      <c r="AE2484" s="133"/>
      <c r="AF2484" s="133"/>
      <c r="AG2484" s="133"/>
      <c r="AH2484" s="133"/>
      <c r="AI2484" s="133"/>
      <c r="AJ2484" s="133"/>
      <c r="AK2484" s="133"/>
      <c r="AL2484" s="133"/>
      <c r="AM2484" s="133"/>
      <c r="AN2484" s="133"/>
      <c r="AO2484" s="133"/>
      <c r="AP2484" s="133"/>
      <c r="AQ2484" s="133"/>
      <c r="AR2484" s="133"/>
      <c r="AS2484" s="133"/>
    </row>
    <row r="2485" spans="1:45" s="48" customFormat="1">
      <c r="A2485" s="113" t="s">
        <v>7378</v>
      </c>
      <c r="B2485" s="42" t="s">
        <v>7358</v>
      </c>
      <c r="C2485" s="44">
        <v>8</v>
      </c>
      <c r="D2485" s="114" t="s">
        <v>7379</v>
      </c>
      <c r="E2485" s="127">
        <v>509</v>
      </c>
      <c r="F2485" s="28">
        <v>483.54999999999995</v>
      </c>
      <c r="G2485" s="133"/>
      <c r="H2485" s="133"/>
      <c r="I2485" s="133"/>
      <c r="J2485" s="133"/>
      <c r="K2485" s="133"/>
      <c r="L2485" s="133"/>
      <c r="M2485" s="133"/>
      <c r="N2485" s="133"/>
      <c r="O2485" s="133"/>
      <c r="P2485" s="133"/>
      <c r="Q2485" s="133"/>
      <c r="R2485" s="133"/>
      <c r="S2485" s="133"/>
      <c r="T2485" s="133"/>
      <c r="U2485" s="133"/>
      <c r="V2485" s="133"/>
      <c r="W2485" s="133"/>
      <c r="X2485" s="133"/>
      <c r="Y2485" s="133"/>
      <c r="Z2485" s="133"/>
      <c r="AA2485" s="133"/>
      <c r="AB2485" s="133"/>
      <c r="AC2485" s="133"/>
      <c r="AD2485" s="133"/>
      <c r="AE2485" s="133"/>
      <c r="AF2485" s="133"/>
      <c r="AG2485" s="133"/>
      <c r="AH2485" s="133"/>
      <c r="AI2485" s="133"/>
      <c r="AJ2485" s="133"/>
      <c r="AK2485" s="133"/>
      <c r="AL2485" s="133"/>
      <c r="AM2485" s="133"/>
      <c r="AN2485" s="133"/>
      <c r="AO2485" s="133"/>
      <c r="AP2485" s="133"/>
      <c r="AQ2485" s="133"/>
      <c r="AR2485" s="133"/>
      <c r="AS2485" s="133"/>
    </row>
    <row r="2486" spans="1:45" s="48" customFormat="1">
      <c r="A2486" s="113" t="s">
        <v>7380</v>
      </c>
      <c r="B2486" s="42" t="s">
        <v>7358</v>
      </c>
      <c r="C2486" s="44">
        <v>8</v>
      </c>
      <c r="D2486" s="114" t="s">
        <v>7381</v>
      </c>
      <c r="E2486" s="127">
        <v>509</v>
      </c>
      <c r="F2486" s="28">
        <v>483.54999999999995</v>
      </c>
      <c r="G2486" s="133"/>
      <c r="H2486" s="133"/>
      <c r="I2486" s="133"/>
      <c r="J2486" s="133"/>
      <c r="K2486" s="133"/>
      <c r="L2486" s="133"/>
      <c r="M2486" s="133"/>
      <c r="N2486" s="133"/>
      <c r="O2486" s="133"/>
      <c r="P2486" s="133"/>
      <c r="Q2486" s="133"/>
      <c r="R2486" s="133"/>
      <c r="S2486" s="133"/>
      <c r="T2486" s="133"/>
      <c r="U2486" s="133"/>
      <c r="V2486" s="133"/>
      <c r="W2486" s="133"/>
      <c r="X2486" s="133"/>
      <c r="Y2486" s="133"/>
      <c r="Z2486" s="133"/>
      <c r="AA2486" s="133"/>
      <c r="AB2486" s="133"/>
      <c r="AC2486" s="133"/>
      <c r="AD2486" s="133"/>
      <c r="AE2486" s="133"/>
      <c r="AF2486" s="133"/>
      <c r="AG2486" s="133"/>
      <c r="AH2486" s="133"/>
      <c r="AI2486" s="133"/>
      <c r="AJ2486" s="133"/>
      <c r="AK2486" s="133"/>
      <c r="AL2486" s="133"/>
      <c r="AM2486" s="133"/>
      <c r="AN2486" s="133"/>
      <c r="AO2486" s="133"/>
      <c r="AP2486" s="133"/>
      <c r="AQ2486" s="133"/>
      <c r="AR2486" s="133"/>
      <c r="AS2486" s="133"/>
    </row>
    <row r="2487" spans="1:45" s="48" customFormat="1">
      <c r="A2487" s="113" t="s">
        <v>7382</v>
      </c>
      <c r="B2487" s="42" t="s">
        <v>7358</v>
      </c>
      <c r="C2487" s="44">
        <v>8</v>
      </c>
      <c r="D2487" s="114" t="s">
        <v>7383</v>
      </c>
      <c r="E2487" s="127">
        <v>509</v>
      </c>
      <c r="F2487" s="28">
        <v>483.54999999999995</v>
      </c>
      <c r="G2487" s="133"/>
      <c r="H2487" s="133"/>
      <c r="I2487" s="133"/>
      <c r="J2487" s="133"/>
      <c r="K2487" s="133"/>
      <c r="L2487" s="133"/>
      <c r="M2487" s="133"/>
      <c r="N2487" s="133"/>
      <c r="O2487" s="133"/>
      <c r="P2487" s="133"/>
      <c r="Q2487" s="133"/>
      <c r="R2487" s="133"/>
      <c r="S2487" s="133"/>
      <c r="T2487" s="133"/>
      <c r="U2487" s="133"/>
      <c r="V2487" s="133"/>
      <c r="W2487" s="133"/>
      <c r="X2487" s="133"/>
      <c r="Y2487" s="133"/>
      <c r="Z2487" s="133"/>
      <c r="AA2487" s="133"/>
      <c r="AB2487" s="133"/>
      <c r="AC2487" s="133"/>
      <c r="AD2487" s="133"/>
      <c r="AE2487" s="133"/>
      <c r="AF2487" s="133"/>
      <c r="AG2487" s="133"/>
      <c r="AH2487" s="133"/>
      <c r="AI2487" s="133"/>
      <c r="AJ2487" s="133"/>
      <c r="AK2487" s="133"/>
      <c r="AL2487" s="133"/>
      <c r="AM2487" s="133"/>
      <c r="AN2487" s="133"/>
      <c r="AO2487" s="133"/>
      <c r="AP2487" s="133"/>
      <c r="AQ2487" s="133"/>
      <c r="AR2487" s="133"/>
      <c r="AS2487" s="133"/>
    </row>
    <row r="2488" spans="1:45" s="48" customFormat="1">
      <c r="A2488" s="113" t="s">
        <v>7384</v>
      </c>
      <c r="B2488" s="42" t="s">
        <v>7358</v>
      </c>
      <c r="C2488" s="44">
        <v>8</v>
      </c>
      <c r="D2488" s="114" t="s">
        <v>7385</v>
      </c>
      <c r="E2488" s="127">
        <v>509</v>
      </c>
      <c r="F2488" s="28">
        <v>483.54999999999995</v>
      </c>
      <c r="G2488" s="133"/>
      <c r="H2488" s="133"/>
      <c r="I2488" s="133"/>
      <c r="J2488" s="133"/>
      <c r="K2488" s="133"/>
      <c r="L2488" s="133"/>
      <c r="M2488" s="133"/>
      <c r="N2488" s="133"/>
      <c r="O2488" s="133"/>
      <c r="P2488" s="133"/>
      <c r="Q2488" s="133"/>
      <c r="R2488" s="133"/>
      <c r="S2488" s="133"/>
      <c r="T2488" s="133"/>
      <c r="U2488" s="133"/>
      <c r="V2488" s="133"/>
      <c r="W2488" s="133"/>
      <c r="X2488" s="133"/>
      <c r="Y2488" s="133"/>
      <c r="Z2488" s="133"/>
      <c r="AA2488" s="133"/>
      <c r="AB2488" s="133"/>
      <c r="AC2488" s="133"/>
      <c r="AD2488" s="133"/>
      <c r="AE2488" s="133"/>
      <c r="AF2488" s="133"/>
      <c r="AG2488" s="133"/>
      <c r="AH2488" s="133"/>
      <c r="AI2488" s="133"/>
      <c r="AJ2488" s="133"/>
      <c r="AK2488" s="133"/>
      <c r="AL2488" s="133"/>
      <c r="AM2488" s="133"/>
      <c r="AN2488" s="133"/>
      <c r="AO2488" s="133"/>
      <c r="AP2488" s="133"/>
      <c r="AQ2488" s="133"/>
      <c r="AR2488" s="133"/>
      <c r="AS2488" s="133"/>
    </row>
    <row r="2489" spans="1:45" s="48" customFormat="1">
      <c r="A2489" s="113" t="s">
        <v>7386</v>
      </c>
      <c r="B2489" s="42" t="s">
        <v>7358</v>
      </c>
      <c r="C2489" s="44">
        <v>8</v>
      </c>
      <c r="D2489" s="114" t="s">
        <v>7387</v>
      </c>
      <c r="E2489" s="127">
        <v>509</v>
      </c>
      <c r="F2489" s="28">
        <v>483.54999999999995</v>
      </c>
      <c r="G2489" s="133"/>
      <c r="H2489" s="133"/>
      <c r="I2489" s="133"/>
      <c r="J2489" s="133"/>
      <c r="K2489" s="133"/>
      <c r="L2489" s="133"/>
      <c r="M2489" s="133"/>
      <c r="N2489" s="133"/>
      <c r="O2489" s="133"/>
      <c r="P2489" s="133"/>
      <c r="Q2489" s="133"/>
      <c r="R2489" s="133"/>
      <c r="S2489" s="133"/>
      <c r="T2489" s="133"/>
      <c r="U2489" s="133"/>
      <c r="V2489" s="133"/>
      <c r="W2489" s="133"/>
      <c r="X2489" s="133"/>
      <c r="Y2489" s="133"/>
      <c r="Z2489" s="133"/>
      <c r="AA2489" s="133"/>
      <c r="AB2489" s="133"/>
      <c r="AC2489" s="133"/>
      <c r="AD2489" s="133"/>
      <c r="AE2489" s="133"/>
      <c r="AF2489" s="133"/>
      <c r="AG2489" s="133"/>
      <c r="AH2489" s="133"/>
      <c r="AI2489" s="133"/>
      <c r="AJ2489" s="133"/>
      <c r="AK2489" s="133"/>
      <c r="AL2489" s="133"/>
      <c r="AM2489" s="133"/>
      <c r="AN2489" s="133"/>
      <c r="AO2489" s="133"/>
      <c r="AP2489" s="133"/>
      <c r="AQ2489" s="133"/>
      <c r="AR2489" s="133"/>
      <c r="AS2489" s="133"/>
    </row>
    <row r="2490" spans="1:45" s="48" customFormat="1">
      <c r="A2490" s="113" t="s">
        <v>7388</v>
      </c>
      <c r="B2490" s="42" t="s">
        <v>7358</v>
      </c>
      <c r="C2490" s="44">
        <v>8</v>
      </c>
      <c r="D2490" s="114" t="s">
        <v>7389</v>
      </c>
      <c r="E2490" s="127">
        <v>509</v>
      </c>
      <c r="F2490" s="28">
        <v>483.54999999999995</v>
      </c>
      <c r="G2490" s="133"/>
      <c r="H2490" s="133"/>
      <c r="I2490" s="133"/>
      <c r="J2490" s="133"/>
      <c r="K2490" s="133"/>
      <c r="L2490" s="133"/>
      <c r="M2490" s="133"/>
      <c r="N2490" s="133"/>
      <c r="O2490" s="133"/>
      <c r="P2490" s="133"/>
      <c r="Q2490" s="133"/>
      <c r="R2490" s="133"/>
      <c r="S2490" s="133"/>
      <c r="T2490" s="133"/>
      <c r="U2490" s="133"/>
      <c r="V2490" s="133"/>
      <c r="W2490" s="133"/>
      <c r="X2490" s="133"/>
      <c r="Y2490" s="133"/>
      <c r="Z2490" s="133"/>
      <c r="AA2490" s="133"/>
      <c r="AB2490" s="133"/>
      <c r="AC2490" s="133"/>
      <c r="AD2490" s="133"/>
      <c r="AE2490" s="133"/>
      <c r="AF2490" s="133"/>
      <c r="AG2490" s="133"/>
      <c r="AH2490" s="133"/>
      <c r="AI2490" s="133"/>
      <c r="AJ2490" s="133"/>
      <c r="AK2490" s="133"/>
      <c r="AL2490" s="133"/>
      <c r="AM2490" s="133"/>
      <c r="AN2490" s="133"/>
      <c r="AO2490" s="133"/>
      <c r="AP2490" s="133"/>
      <c r="AQ2490" s="133"/>
      <c r="AR2490" s="133"/>
      <c r="AS2490" s="133"/>
    </row>
    <row r="2491" spans="1:45" s="48" customFormat="1">
      <c r="A2491" s="113" t="s">
        <v>7390</v>
      </c>
      <c r="B2491" s="42" t="s">
        <v>7358</v>
      </c>
      <c r="C2491" s="44">
        <v>8</v>
      </c>
      <c r="D2491" s="114" t="s">
        <v>7391</v>
      </c>
      <c r="E2491" s="127">
        <v>509</v>
      </c>
      <c r="F2491" s="28">
        <v>483.54999999999995</v>
      </c>
      <c r="G2491" s="133"/>
      <c r="H2491" s="133"/>
      <c r="I2491" s="133"/>
      <c r="J2491" s="133"/>
      <c r="K2491" s="133"/>
      <c r="L2491" s="133"/>
      <c r="M2491" s="133"/>
      <c r="N2491" s="133"/>
      <c r="O2491" s="133"/>
      <c r="P2491" s="133"/>
      <c r="Q2491" s="133"/>
      <c r="R2491" s="133"/>
      <c r="S2491" s="133"/>
      <c r="T2491" s="133"/>
      <c r="U2491" s="133"/>
      <c r="V2491" s="133"/>
      <c r="W2491" s="133"/>
      <c r="X2491" s="133"/>
      <c r="Y2491" s="133"/>
      <c r="Z2491" s="133"/>
      <c r="AA2491" s="133"/>
      <c r="AB2491" s="133"/>
      <c r="AC2491" s="133"/>
      <c r="AD2491" s="133"/>
      <c r="AE2491" s="133"/>
      <c r="AF2491" s="133"/>
      <c r="AG2491" s="133"/>
      <c r="AH2491" s="133"/>
      <c r="AI2491" s="133"/>
      <c r="AJ2491" s="133"/>
      <c r="AK2491" s="133"/>
      <c r="AL2491" s="133"/>
      <c r="AM2491" s="133"/>
      <c r="AN2491" s="133"/>
      <c r="AO2491" s="133"/>
      <c r="AP2491" s="133"/>
      <c r="AQ2491" s="133"/>
      <c r="AR2491" s="133"/>
      <c r="AS2491" s="133"/>
    </row>
    <row r="2492" spans="1:45" s="48" customFormat="1">
      <c r="A2492" s="113" t="s">
        <v>7392</v>
      </c>
      <c r="B2492" s="42" t="s">
        <v>7358</v>
      </c>
      <c r="C2492" s="44">
        <v>8</v>
      </c>
      <c r="D2492" s="115" t="s">
        <v>7393</v>
      </c>
      <c r="E2492" s="127">
        <v>509</v>
      </c>
      <c r="F2492" s="28">
        <v>483.54999999999995</v>
      </c>
      <c r="G2492" s="133"/>
      <c r="H2492" s="133"/>
      <c r="I2492" s="133"/>
      <c r="J2492" s="133"/>
      <c r="K2492" s="133"/>
      <c r="L2492" s="133"/>
      <c r="M2492" s="133"/>
      <c r="N2492" s="133"/>
      <c r="O2492" s="133"/>
      <c r="P2492" s="133"/>
      <c r="Q2492" s="133"/>
      <c r="R2492" s="133"/>
      <c r="S2492" s="133"/>
      <c r="T2492" s="133"/>
      <c r="U2492" s="133"/>
      <c r="V2492" s="133"/>
      <c r="W2492" s="133"/>
      <c r="X2492" s="133"/>
      <c r="Y2492" s="133"/>
      <c r="Z2492" s="133"/>
      <c r="AA2492" s="133"/>
      <c r="AB2492" s="133"/>
      <c r="AC2492" s="133"/>
      <c r="AD2492" s="133"/>
      <c r="AE2492" s="133"/>
      <c r="AF2492" s="133"/>
      <c r="AG2492" s="133"/>
      <c r="AH2492" s="133"/>
      <c r="AI2492" s="133"/>
      <c r="AJ2492" s="133"/>
      <c r="AK2492" s="133"/>
      <c r="AL2492" s="133"/>
      <c r="AM2492" s="133"/>
      <c r="AN2492" s="133"/>
      <c r="AO2492" s="133"/>
      <c r="AP2492" s="133"/>
      <c r="AQ2492" s="133"/>
      <c r="AR2492" s="133"/>
      <c r="AS2492" s="133"/>
    </row>
    <row r="2493" spans="1:45" s="46" customFormat="1" ht="12.75" customHeight="1">
      <c r="A2493" s="42" t="s">
        <v>7394</v>
      </c>
      <c r="B2493" s="43" t="s">
        <v>7395</v>
      </c>
      <c r="C2493" s="44">
        <v>8</v>
      </c>
      <c r="D2493" s="41" t="s">
        <v>7396</v>
      </c>
      <c r="E2493" s="127">
        <v>314</v>
      </c>
      <c r="F2493" s="28">
        <v>299</v>
      </c>
      <c r="G2493" s="131"/>
      <c r="H2493" s="131"/>
      <c r="I2493" s="131"/>
      <c r="J2493" s="131"/>
      <c r="K2493" s="131"/>
      <c r="L2493" s="131"/>
      <c r="M2493" s="131"/>
      <c r="N2493" s="131"/>
      <c r="O2493" s="131"/>
      <c r="P2493" s="131"/>
      <c r="Q2493" s="131"/>
      <c r="R2493" s="131"/>
      <c r="S2493" s="131"/>
      <c r="T2493" s="131"/>
      <c r="U2493" s="131"/>
      <c r="V2493" s="131"/>
      <c r="W2493" s="131"/>
      <c r="X2493" s="131"/>
      <c r="Y2493" s="131"/>
      <c r="Z2493" s="131"/>
      <c r="AA2493" s="131"/>
      <c r="AB2493" s="131"/>
      <c r="AC2493" s="131"/>
      <c r="AD2493" s="131"/>
      <c r="AE2493" s="131"/>
      <c r="AF2493" s="131"/>
      <c r="AG2493" s="131"/>
      <c r="AH2493" s="131"/>
      <c r="AI2493" s="131"/>
      <c r="AJ2493" s="131"/>
      <c r="AK2493" s="131"/>
      <c r="AL2493" s="131"/>
      <c r="AM2493" s="131"/>
      <c r="AN2493" s="131"/>
      <c r="AO2493" s="131"/>
      <c r="AP2493" s="131"/>
      <c r="AQ2493" s="131"/>
      <c r="AR2493" s="131"/>
      <c r="AS2493" s="131"/>
    </row>
    <row r="2494" spans="1:45" s="46" customFormat="1" ht="12.75" customHeight="1">
      <c r="A2494" s="42" t="s">
        <v>7397</v>
      </c>
      <c r="B2494" s="43" t="s">
        <v>7398</v>
      </c>
      <c r="C2494" s="44">
        <v>14</v>
      </c>
      <c r="D2494" s="41" t="s">
        <v>7399</v>
      </c>
      <c r="E2494" s="127">
        <v>314</v>
      </c>
      <c r="F2494" s="28">
        <v>299</v>
      </c>
      <c r="G2494" s="131"/>
      <c r="H2494" s="131"/>
      <c r="I2494" s="131"/>
      <c r="J2494" s="131"/>
      <c r="K2494" s="131"/>
      <c r="L2494" s="131"/>
      <c r="M2494" s="131"/>
      <c r="N2494" s="131"/>
      <c r="O2494" s="131"/>
      <c r="P2494" s="131"/>
      <c r="Q2494" s="131"/>
      <c r="R2494" s="131"/>
      <c r="S2494" s="131"/>
      <c r="T2494" s="131"/>
      <c r="U2494" s="131"/>
      <c r="V2494" s="131"/>
      <c r="W2494" s="131"/>
      <c r="X2494" s="131"/>
      <c r="Y2494" s="131"/>
      <c r="Z2494" s="131"/>
      <c r="AA2494" s="131"/>
      <c r="AB2494" s="131"/>
      <c r="AC2494" s="131"/>
      <c r="AD2494" s="131"/>
      <c r="AE2494" s="131"/>
      <c r="AF2494" s="131"/>
      <c r="AG2494" s="131"/>
      <c r="AH2494" s="131"/>
      <c r="AI2494" s="131"/>
      <c r="AJ2494" s="131"/>
      <c r="AK2494" s="131"/>
      <c r="AL2494" s="131"/>
      <c r="AM2494" s="131"/>
      <c r="AN2494" s="131"/>
      <c r="AO2494" s="131"/>
      <c r="AP2494" s="131"/>
      <c r="AQ2494" s="131"/>
      <c r="AR2494" s="131"/>
      <c r="AS2494" s="131"/>
    </row>
    <row r="2495" spans="1:45" s="46" customFormat="1" ht="12.75" customHeight="1">
      <c r="A2495" s="42" t="s">
        <v>7400</v>
      </c>
      <c r="B2495" s="43" t="s">
        <v>3376</v>
      </c>
      <c r="C2495" s="44">
        <v>2</v>
      </c>
      <c r="D2495" s="41" t="s">
        <v>7401</v>
      </c>
      <c r="E2495" s="127">
        <v>214</v>
      </c>
      <c r="F2495" s="28">
        <v>204</v>
      </c>
      <c r="G2495" s="131"/>
      <c r="H2495" s="131"/>
      <c r="I2495" s="131"/>
      <c r="J2495" s="131"/>
      <c r="K2495" s="131"/>
      <c r="L2495" s="131"/>
      <c r="M2495" s="131"/>
      <c r="N2495" s="131"/>
      <c r="O2495" s="131"/>
      <c r="P2495" s="131"/>
      <c r="Q2495" s="131"/>
      <c r="R2495" s="131"/>
      <c r="S2495" s="131"/>
      <c r="T2495" s="131"/>
      <c r="U2495" s="131"/>
      <c r="V2495" s="131"/>
      <c r="W2495" s="131"/>
      <c r="X2495" s="131"/>
      <c r="Y2495" s="131"/>
      <c r="Z2495" s="131"/>
      <c r="AA2495" s="131"/>
      <c r="AB2495" s="131"/>
      <c r="AC2495" s="131"/>
      <c r="AD2495" s="131"/>
      <c r="AE2495" s="131"/>
      <c r="AF2495" s="131"/>
      <c r="AG2495" s="131"/>
      <c r="AH2495" s="131"/>
      <c r="AI2495" s="131"/>
      <c r="AJ2495" s="131"/>
      <c r="AK2495" s="131"/>
      <c r="AL2495" s="131"/>
      <c r="AM2495" s="131"/>
      <c r="AN2495" s="131"/>
      <c r="AO2495" s="131"/>
      <c r="AP2495" s="131"/>
      <c r="AQ2495" s="131"/>
      <c r="AR2495" s="131"/>
      <c r="AS2495" s="131"/>
    </row>
    <row r="2496" spans="1:45" s="46" customFormat="1" ht="12.75" customHeight="1">
      <c r="A2496" s="42" t="s">
        <v>7402</v>
      </c>
      <c r="B2496" s="43" t="s">
        <v>7403</v>
      </c>
      <c r="C2496" s="44">
        <v>9</v>
      </c>
      <c r="D2496" s="41" t="s">
        <v>7404</v>
      </c>
      <c r="E2496" s="127">
        <v>299</v>
      </c>
      <c r="F2496" s="28">
        <v>299</v>
      </c>
      <c r="G2496" s="131"/>
      <c r="H2496" s="131"/>
      <c r="I2496" s="131"/>
      <c r="J2496" s="131"/>
      <c r="K2496" s="131"/>
      <c r="L2496" s="131"/>
      <c r="M2496" s="131"/>
      <c r="N2496" s="131"/>
      <c r="O2496" s="131"/>
      <c r="P2496" s="131"/>
      <c r="Q2496" s="131"/>
      <c r="R2496" s="131"/>
      <c r="S2496" s="131"/>
      <c r="T2496" s="131"/>
      <c r="U2496" s="131"/>
      <c r="V2496" s="131"/>
      <c r="W2496" s="131"/>
      <c r="X2496" s="131"/>
      <c r="Y2496" s="131"/>
      <c r="Z2496" s="131"/>
      <c r="AA2496" s="131"/>
      <c r="AB2496" s="131"/>
      <c r="AC2496" s="131"/>
      <c r="AD2496" s="131"/>
      <c r="AE2496" s="131"/>
      <c r="AF2496" s="131"/>
      <c r="AG2496" s="131"/>
      <c r="AH2496" s="131"/>
      <c r="AI2496" s="131"/>
      <c r="AJ2496" s="131"/>
      <c r="AK2496" s="131"/>
      <c r="AL2496" s="131"/>
      <c r="AM2496" s="131"/>
      <c r="AN2496" s="131"/>
      <c r="AO2496" s="131"/>
      <c r="AP2496" s="131"/>
      <c r="AQ2496" s="131"/>
      <c r="AR2496" s="131"/>
      <c r="AS2496" s="131"/>
    </row>
    <row r="2497" spans="1:45" s="46" customFormat="1" ht="12.75" customHeight="1">
      <c r="A2497" s="42" t="s">
        <v>7405</v>
      </c>
      <c r="B2497" s="43" t="s">
        <v>7406</v>
      </c>
      <c r="C2497" s="44">
        <v>7</v>
      </c>
      <c r="D2497" s="41" t="s">
        <v>7407</v>
      </c>
      <c r="E2497" s="127">
        <v>109</v>
      </c>
      <c r="F2497" s="28">
        <v>109</v>
      </c>
      <c r="G2497" s="131"/>
      <c r="H2497" s="131"/>
      <c r="I2497" s="131"/>
      <c r="J2497" s="131"/>
      <c r="K2497" s="131"/>
      <c r="L2497" s="131"/>
      <c r="M2497" s="131"/>
      <c r="N2497" s="131"/>
      <c r="O2497" s="131"/>
      <c r="P2497" s="131"/>
      <c r="Q2497" s="131"/>
      <c r="R2497" s="131"/>
      <c r="S2497" s="131"/>
      <c r="T2497" s="131"/>
      <c r="U2497" s="131"/>
      <c r="V2497" s="131"/>
      <c r="W2497" s="131"/>
      <c r="X2497" s="131"/>
      <c r="Y2497" s="131"/>
      <c r="Z2497" s="131"/>
      <c r="AA2497" s="131"/>
      <c r="AB2497" s="131"/>
      <c r="AC2497" s="131"/>
      <c r="AD2497" s="131"/>
      <c r="AE2497" s="131"/>
      <c r="AF2497" s="131"/>
      <c r="AG2497" s="131"/>
      <c r="AH2497" s="131"/>
      <c r="AI2497" s="131"/>
      <c r="AJ2497" s="131"/>
      <c r="AK2497" s="131"/>
      <c r="AL2497" s="131"/>
      <c r="AM2497" s="131"/>
      <c r="AN2497" s="131"/>
      <c r="AO2497" s="131"/>
      <c r="AP2497" s="131"/>
      <c r="AQ2497" s="131"/>
      <c r="AR2497" s="131"/>
      <c r="AS2497" s="131"/>
    </row>
    <row r="2498" spans="1:45" ht="12.75" customHeight="1">
      <c r="A2498" s="37" t="s">
        <v>7408</v>
      </c>
      <c r="B2498" s="38" t="s">
        <v>7409</v>
      </c>
      <c r="C2498" s="39">
        <v>7</v>
      </c>
      <c r="D2498" s="28" t="s">
        <v>7410</v>
      </c>
      <c r="E2498" s="127">
        <v>109</v>
      </c>
      <c r="F2498" s="28">
        <v>109</v>
      </c>
    </row>
    <row r="2499" spans="1:45" ht="12.75" customHeight="1">
      <c r="A2499" s="37"/>
      <c r="B2499" s="38"/>
      <c r="C2499" s="50"/>
      <c r="D2499" s="50"/>
      <c r="E2499" s="137"/>
      <c r="F2499" s="50"/>
    </row>
    <row r="2500" spans="1:45" s="33" customFormat="1">
      <c r="A2500" s="34"/>
      <c r="B2500" s="59" t="s">
        <v>7411</v>
      </c>
      <c r="C2500" s="60"/>
      <c r="D2500" s="60"/>
      <c r="E2500" s="56"/>
      <c r="F2500" s="129"/>
      <c r="G2500" s="132"/>
      <c r="H2500" s="132"/>
      <c r="I2500" s="132"/>
      <c r="J2500" s="132"/>
      <c r="K2500" s="132"/>
      <c r="L2500" s="132"/>
      <c r="M2500" s="132"/>
      <c r="N2500" s="132"/>
      <c r="O2500" s="132"/>
      <c r="P2500" s="132"/>
      <c r="Q2500" s="132"/>
      <c r="R2500" s="132"/>
      <c r="S2500" s="132"/>
      <c r="T2500" s="132"/>
      <c r="U2500" s="132"/>
      <c r="V2500" s="132"/>
      <c r="W2500" s="132"/>
      <c r="X2500" s="132"/>
      <c r="Y2500" s="132"/>
      <c r="Z2500" s="132"/>
      <c r="AA2500" s="132"/>
      <c r="AB2500" s="132"/>
      <c r="AC2500" s="132"/>
      <c r="AD2500" s="132"/>
      <c r="AE2500" s="132"/>
      <c r="AF2500" s="132"/>
      <c r="AG2500" s="132"/>
      <c r="AH2500" s="132"/>
      <c r="AI2500" s="132"/>
      <c r="AJ2500" s="132"/>
      <c r="AK2500" s="132"/>
      <c r="AL2500" s="132"/>
      <c r="AM2500" s="132"/>
      <c r="AN2500" s="132"/>
      <c r="AO2500" s="132"/>
      <c r="AP2500" s="132"/>
      <c r="AQ2500" s="132"/>
      <c r="AR2500" s="132"/>
      <c r="AS2500" s="132"/>
    </row>
    <row r="2501" spans="1:45" ht="12.75" customHeight="1">
      <c r="A2501" s="116" t="s">
        <v>7412</v>
      </c>
      <c r="B2501" s="38" t="s">
        <v>7413</v>
      </c>
      <c r="C2501" s="39">
        <v>500</v>
      </c>
      <c r="D2501" s="50" t="s">
        <v>7414</v>
      </c>
      <c r="E2501" s="127">
        <v>20599</v>
      </c>
      <c r="F2501" s="28">
        <v>16479.2</v>
      </c>
    </row>
    <row r="2502" spans="1:45" ht="12.75" customHeight="1">
      <c r="A2502" s="116" t="s">
        <v>7415</v>
      </c>
      <c r="B2502" s="38" t="s">
        <v>7416</v>
      </c>
      <c r="C2502" s="39">
        <v>500</v>
      </c>
      <c r="D2502" s="50" t="s">
        <v>7417</v>
      </c>
      <c r="E2502" s="127">
        <v>20599</v>
      </c>
      <c r="F2502" s="28">
        <v>16479.2</v>
      </c>
    </row>
    <row r="2503" spans="1:45" ht="12.75" customHeight="1">
      <c r="A2503" s="116" t="s">
        <v>7418</v>
      </c>
      <c r="B2503" s="38" t="s">
        <v>7419</v>
      </c>
      <c r="C2503" s="39">
        <v>500</v>
      </c>
      <c r="D2503" s="50" t="s">
        <v>7420</v>
      </c>
      <c r="E2503" s="127">
        <v>20599</v>
      </c>
      <c r="F2503" s="28">
        <v>16479.2</v>
      </c>
    </row>
    <row r="2504" spans="1:45" ht="12.75" customHeight="1">
      <c r="A2504" s="116" t="s">
        <v>7421</v>
      </c>
      <c r="B2504" s="38" t="s">
        <v>7422</v>
      </c>
      <c r="C2504" s="39">
        <v>500</v>
      </c>
      <c r="D2504" s="50" t="s">
        <v>7423</v>
      </c>
      <c r="E2504" s="127">
        <v>20599</v>
      </c>
      <c r="F2504" s="28">
        <v>16479.2</v>
      </c>
    </row>
    <row r="2505" spans="1:45" ht="12.75" customHeight="1">
      <c r="A2505" s="116" t="s">
        <v>7424</v>
      </c>
      <c r="B2505" s="38" t="s">
        <v>7425</v>
      </c>
      <c r="C2505" s="39">
        <v>500</v>
      </c>
      <c r="D2505" s="50" t="s">
        <v>7426</v>
      </c>
      <c r="E2505" s="127">
        <v>20599</v>
      </c>
      <c r="F2505" s="28">
        <v>16479.2</v>
      </c>
    </row>
    <row r="2506" spans="1:45" ht="12.75" customHeight="1">
      <c r="A2506" s="116" t="s">
        <v>7427</v>
      </c>
      <c r="B2506" s="38" t="s">
        <v>7428</v>
      </c>
      <c r="C2506" s="39">
        <v>500</v>
      </c>
      <c r="D2506" s="50" t="s">
        <v>7429</v>
      </c>
      <c r="E2506" s="127">
        <v>20599</v>
      </c>
      <c r="F2506" s="28">
        <v>16479.2</v>
      </c>
    </row>
    <row r="2507" spans="1:45" ht="12.75" customHeight="1">
      <c r="A2507" s="116" t="s">
        <v>7430</v>
      </c>
      <c r="B2507" s="38" t="s">
        <v>7431</v>
      </c>
      <c r="C2507" s="39">
        <v>500</v>
      </c>
      <c r="D2507" s="50" t="s">
        <v>7432</v>
      </c>
      <c r="E2507" s="127">
        <v>20599</v>
      </c>
      <c r="F2507" s="28">
        <v>16479.2</v>
      </c>
    </row>
    <row r="2508" spans="1:45" ht="12.75" customHeight="1">
      <c r="A2508" s="116" t="s">
        <v>7433</v>
      </c>
      <c r="B2508" s="38" t="s">
        <v>7434</v>
      </c>
      <c r="C2508" s="39">
        <v>500</v>
      </c>
      <c r="D2508" s="50" t="s">
        <v>7435</v>
      </c>
      <c r="E2508" s="127">
        <v>20599</v>
      </c>
      <c r="F2508" s="28">
        <v>16479.2</v>
      </c>
    </row>
    <row r="2509" spans="1:45" ht="12.75" customHeight="1">
      <c r="A2509" s="116" t="s">
        <v>7436</v>
      </c>
      <c r="B2509" s="38" t="s">
        <v>7437</v>
      </c>
      <c r="C2509" s="39">
        <v>500</v>
      </c>
      <c r="D2509" s="50" t="s">
        <v>7438</v>
      </c>
      <c r="E2509" s="127">
        <v>20599</v>
      </c>
      <c r="F2509" s="28">
        <v>16479.2</v>
      </c>
    </row>
    <row r="2510" spans="1:45" ht="12.75" customHeight="1">
      <c r="A2510" s="116" t="s">
        <v>7439</v>
      </c>
      <c r="B2510" s="38" t="s">
        <v>7440</v>
      </c>
      <c r="C2510" s="39">
        <v>500</v>
      </c>
      <c r="D2510" s="50" t="s">
        <v>7441</v>
      </c>
      <c r="E2510" s="127">
        <v>20599</v>
      </c>
      <c r="F2510" s="28">
        <v>16479.2</v>
      </c>
    </row>
    <row r="2511" spans="1:45" ht="12.75" customHeight="1">
      <c r="A2511" s="116" t="s">
        <v>7442</v>
      </c>
      <c r="B2511" s="38" t="s">
        <v>7443</v>
      </c>
      <c r="C2511" s="39">
        <v>500</v>
      </c>
      <c r="D2511" s="50" t="s">
        <v>7444</v>
      </c>
      <c r="E2511" s="127">
        <v>20599</v>
      </c>
      <c r="F2511" s="28">
        <v>16479.2</v>
      </c>
    </row>
    <row r="2512" spans="1:45" ht="12.75" customHeight="1">
      <c r="A2512" s="116" t="s">
        <v>7445</v>
      </c>
      <c r="B2512" s="38" t="s">
        <v>7446</v>
      </c>
      <c r="C2512" s="39">
        <v>500</v>
      </c>
      <c r="D2512" s="50" t="s">
        <v>7447</v>
      </c>
      <c r="E2512" s="127">
        <v>20599</v>
      </c>
      <c r="F2512" s="28">
        <v>16479.2</v>
      </c>
    </row>
    <row r="2513" spans="1:45" ht="12.75" customHeight="1">
      <c r="A2513" s="116" t="s">
        <v>7448</v>
      </c>
      <c r="B2513" s="38" t="s">
        <v>7449</v>
      </c>
      <c r="C2513" s="39">
        <v>500</v>
      </c>
      <c r="D2513" s="50" t="s">
        <v>7450</v>
      </c>
      <c r="E2513" s="127">
        <v>20599</v>
      </c>
      <c r="F2513" s="28">
        <v>16479.2</v>
      </c>
    </row>
    <row r="2514" spans="1:45" ht="12.75" customHeight="1">
      <c r="A2514" s="116" t="s">
        <v>7451</v>
      </c>
      <c r="B2514" s="38" t="s">
        <v>7452</v>
      </c>
      <c r="C2514" s="39">
        <v>500</v>
      </c>
      <c r="D2514" s="50" t="s">
        <v>7453</v>
      </c>
      <c r="E2514" s="127">
        <v>20599</v>
      </c>
      <c r="F2514" s="28">
        <v>16479.2</v>
      </c>
    </row>
    <row r="2515" spans="1:45" ht="12.75" customHeight="1">
      <c r="A2515" s="116" t="s">
        <v>7454</v>
      </c>
      <c r="B2515" s="38" t="s">
        <v>7455</v>
      </c>
      <c r="C2515" s="39">
        <v>500</v>
      </c>
      <c r="D2515" s="50" t="s">
        <v>7456</v>
      </c>
      <c r="E2515" s="127">
        <v>20599</v>
      </c>
      <c r="F2515" s="28">
        <v>16479.2</v>
      </c>
    </row>
    <row r="2516" spans="1:45" ht="12.75" customHeight="1">
      <c r="A2516" s="116" t="s">
        <v>7457</v>
      </c>
      <c r="B2516" s="38" t="s">
        <v>7458</v>
      </c>
      <c r="C2516" s="39">
        <v>500</v>
      </c>
      <c r="D2516" s="50" t="s">
        <v>7459</v>
      </c>
      <c r="E2516" s="127">
        <v>20599</v>
      </c>
      <c r="F2516" s="28">
        <v>16479.2</v>
      </c>
    </row>
    <row r="2517" spans="1:45" ht="12.75" customHeight="1">
      <c r="A2517" s="116" t="s">
        <v>7460</v>
      </c>
      <c r="B2517" s="38" t="s">
        <v>7461</v>
      </c>
      <c r="C2517" s="39">
        <v>500</v>
      </c>
      <c r="D2517" s="50" t="s">
        <v>7462</v>
      </c>
      <c r="E2517" s="127">
        <v>20599</v>
      </c>
      <c r="F2517" s="28">
        <v>16479.2</v>
      </c>
    </row>
    <row r="2518" spans="1:45" ht="12.75" customHeight="1">
      <c r="A2518" s="116" t="s">
        <v>7463</v>
      </c>
      <c r="B2518" s="38" t="s">
        <v>7464</v>
      </c>
      <c r="C2518" s="39">
        <v>500</v>
      </c>
      <c r="D2518" s="50" t="s">
        <v>7465</v>
      </c>
      <c r="E2518" s="127">
        <v>20599</v>
      </c>
      <c r="F2518" s="28">
        <v>16479.2</v>
      </c>
    </row>
    <row r="2519" spans="1:45" ht="12.75" customHeight="1">
      <c r="A2519" s="116" t="s">
        <v>7466</v>
      </c>
      <c r="B2519" s="38" t="s">
        <v>7467</v>
      </c>
      <c r="C2519" s="39">
        <v>575</v>
      </c>
      <c r="D2519" s="50" t="s">
        <v>7468</v>
      </c>
      <c r="E2519" s="127">
        <v>24299</v>
      </c>
      <c r="F2519" s="28">
        <v>19439.2</v>
      </c>
    </row>
    <row r="2520" spans="1:45" ht="12.75" customHeight="1">
      <c r="A2520" s="116" t="s">
        <v>7469</v>
      </c>
      <c r="B2520" s="38" t="s">
        <v>7470</v>
      </c>
      <c r="C2520" s="39">
        <v>575</v>
      </c>
      <c r="D2520" s="50" t="s">
        <v>7471</v>
      </c>
      <c r="E2520" s="127">
        <v>24299</v>
      </c>
      <c r="F2520" s="28">
        <v>19439.2</v>
      </c>
    </row>
    <row r="2521" spans="1:45" ht="12.75" customHeight="1">
      <c r="A2521" s="116" t="s">
        <v>7472</v>
      </c>
      <c r="B2521" s="38" t="s">
        <v>7473</v>
      </c>
      <c r="C2521" s="39">
        <v>575</v>
      </c>
      <c r="D2521" s="50" t="s">
        <v>7474</v>
      </c>
      <c r="E2521" s="127">
        <v>24299</v>
      </c>
      <c r="F2521" s="28">
        <v>19439.2</v>
      </c>
    </row>
    <row r="2522" spans="1:45" ht="12.75" customHeight="1">
      <c r="A2522" s="116" t="s">
        <v>7475</v>
      </c>
      <c r="B2522" s="38" t="s">
        <v>7476</v>
      </c>
      <c r="C2522" s="39">
        <v>575</v>
      </c>
      <c r="D2522" s="50" t="s">
        <v>7477</v>
      </c>
      <c r="E2522" s="127">
        <v>24299</v>
      </c>
      <c r="F2522" s="28">
        <v>19439.2</v>
      </c>
    </row>
    <row r="2523" spans="1:45" s="51" customFormat="1">
      <c r="A2523" s="37" t="s">
        <v>7478</v>
      </c>
      <c r="B2523" s="38" t="s">
        <v>7479</v>
      </c>
      <c r="C2523" s="39">
        <v>575</v>
      </c>
      <c r="D2523" s="50" t="s">
        <v>7480</v>
      </c>
      <c r="E2523" s="127">
        <v>24299</v>
      </c>
      <c r="F2523" s="28">
        <v>19439.2</v>
      </c>
      <c r="G2523" s="133"/>
      <c r="H2523" s="133"/>
      <c r="I2523" s="133"/>
      <c r="J2523" s="133"/>
      <c r="K2523" s="133"/>
      <c r="L2523" s="133"/>
      <c r="M2523" s="133"/>
      <c r="N2523" s="133"/>
      <c r="O2523" s="133"/>
      <c r="P2523" s="133"/>
      <c r="Q2523" s="133"/>
      <c r="R2523" s="133"/>
      <c r="S2523" s="133"/>
      <c r="T2523" s="133"/>
      <c r="U2523" s="133"/>
      <c r="V2523" s="133"/>
      <c r="W2523" s="133"/>
      <c r="X2523" s="133"/>
      <c r="Y2523" s="133"/>
      <c r="Z2523" s="133"/>
      <c r="AA2523" s="133"/>
      <c r="AB2523" s="133"/>
      <c r="AC2523" s="133"/>
      <c r="AD2523" s="133"/>
      <c r="AE2523" s="133"/>
      <c r="AF2523" s="133"/>
      <c r="AG2523" s="133"/>
      <c r="AH2523" s="133"/>
      <c r="AI2523" s="133"/>
      <c r="AJ2523" s="133"/>
      <c r="AK2523" s="133"/>
      <c r="AL2523" s="133"/>
      <c r="AM2523" s="133"/>
      <c r="AN2523" s="133"/>
      <c r="AO2523" s="133"/>
      <c r="AP2523" s="133"/>
      <c r="AQ2523" s="133"/>
      <c r="AR2523" s="133"/>
      <c r="AS2523" s="133"/>
    </row>
    <row r="2524" spans="1:45" s="51" customFormat="1">
      <c r="A2524" s="37" t="s">
        <v>7481</v>
      </c>
      <c r="B2524" s="38" t="s">
        <v>7482</v>
      </c>
      <c r="C2524" s="39">
        <v>575</v>
      </c>
      <c r="D2524" s="50" t="s">
        <v>7483</v>
      </c>
      <c r="E2524" s="127">
        <v>24299</v>
      </c>
      <c r="F2524" s="28">
        <v>19439.2</v>
      </c>
      <c r="G2524" s="133"/>
      <c r="H2524" s="133"/>
      <c r="I2524" s="133"/>
      <c r="J2524" s="133"/>
      <c r="K2524" s="133"/>
      <c r="L2524" s="133"/>
      <c r="M2524" s="133"/>
      <c r="N2524" s="133"/>
      <c r="O2524" s="133"/>
      <c r="P2524" s="133"/>
      <c r="Q2524" s="133"/>
      <c r="R2524" s="133"/>
      <c r="S2524" s="133"/>
      <c r="T2524" s="133"/>
      <c r="U2524" s="133"/>
      <c r="V2524" s="133"/>
      <c r="W2524" s="133"/>
      <c r="X2524" s="133"/>
      <c r="Y2524" s="133"/>
      <c r="Z2524" s="133"/>
      <c r="AA2524" s="133"/>
      <c r="AB2524" s="133"/>
      <c r="AC2524" s="133"/>
      <c r="AD2524" s="133"/>
      <c r="AE2524" s="133"/>
      <c r="AF2524" s="133"/>
      <c r="AG2524" s="133"/>
      <c r="AH2524" s="133"/>
      <c r="AI2524" s="133"/>
      <c r="AJ2524" s="133"/>
      <c r="AK2524" s="133"/>
      <c r="AL2524" s="133"/>
      <c r="AM2524" s="133"/>
      <c r="AN2524" s="133"/>
      <c r="AO2524" s="133"/>
      <c r="AP2524" s="133"/>
      <c r="AQ2524" s="133"/>
      <c r="AR2524" s="133"/>
      <c r="AS2524" s="133"/>
    </row>
    <row r="2525" spans="1:45" s="51" customFormat="1">
      <c r="A2525" s="37" t="s">
        <v>7484</v>
      </c>
      <c r="B2525" s="38" t="s">
        <v>7485</v>
      </c>
      <c r="C2525" s="39">
        <v>575</v>
      </c>
      <c r="D2525" s="50" t="s">
        <v>7486</v>
      </c>
      <c r="E2525" s="127">
        <v>24299</v>
      </c>
      <c r="F2525" s="28">
        <v>19439.2</v>
      </c>
      <c r="G2525" s="133"/>
      <c r="H2525" s="133"/>
      <c r="I2525" s="133"/>
      <c r="J2525" s="133"/>
      <c r="K2525" s="133"/>
      <c r="L2525" s="133"/>
      <c r="M2525" s="133"/>
      <c r="N2525" s="133"/>
      <c r="O2525" s="133"/>
      <c r="P2525" s="133"/>
      <c r="Q2525" s="133"/>
      <c r="R2525" s="133"/>
      <c r="S2525" s="133"/>
      <c r="T2525" s="133"/>
      <c r="U2525" s="133"/>
      <c r="V2525" s="133"/>
      <c r="W2525" s="133"/>
      <c r="X2525" s="133"/>
      <c r="Y2525" s="133"/>
      <c r="Z2525" s="133"/>
      <c r="AA2525" s="133"/>
      <c r="AB2525" s="133"/>
      <c r="AC2525" s="133"/>
      <c r="AD2525" s="133"/>
      <c r="AE2525" s="133"/>
      <c r="AF2525" s="133"/>
      <c r="AG2525" s="133"/>
      <c r="AH2525" s="133"/>
      <c r="AI2525" s="133"/>
      <c r="AJ2525" s="133"/>
      <c r="AK2525" s="133"/>
      <c r="AL2525" s="133"/>
      <c r="AM2525" s="133"/>
      <c r="AN2525" s="133"/>
      <c r="AO2525" s="133"/>
      <c r="AP2525" s="133"/>
      <c r="AQ2525" s="133"/>
      <c r="AR2525" s="133"/>
      <c r="AS2525" s="133"/>
    </row>
    <row r="2526" spans="1:45" s="51" customFormat="1">
      <c r="A2526" s="37" t="s">
        <v>7487</v>
      </c>
      <c r="B2526" s="38" t="s">
        <v>7488</v>
      </c>
      <c r="C2526" s="39">
        <v>575</v>
      </c>
      <c r="D2526" s="50" t="s">
        <v>7489</v>
      </c>
      <c r="E2526" s="127">
        <v>24299</v>
      </c>
      <c r="F2526" s="28">
        <v>19439.2</v>
      </c>
      <c r="G2526" s="133"/>
      <c r="H2526" s="133"/>
      <c r="I2526" s="133"/>
      <c r="J2526" s="133"/>
      <c r="K2526" s="133"/>
      <c r="L2526" s="133"/>
      <c r="M2526" s="133"/>
      <c r="N2526" s="133"/>
      <c r="O2526" s="133"/>
      <c r="P2526" s="133"/>
      <c r="Q2526" s="133"/>
      <c r="R2526" s="133"/>
      <c r="S2526" s="133"/>
      <c r="T2526" s="133"/>
      <c r="U2526" s="133"/>
      <c r="V2526" s="133"/>
      <c r="W2526" s="133"/>
      <c r="X2526" s="133"/>
      <c r="Y2526" s="133"/>
      <c r="Z2526" s="133"/>
      <c r="AA2526" s="133"/>
      <c r="AB2526" s="133"/>
      <c r="AC2526" s="133"/>
      <c r="AD2526" s="133"/>
      <c r="AE2526" s="133"/>
      <c r="AF2526" s="133"/>
      <c r="AG2526" s="133"/>
      <c r="AH2526" s="133"/>
      <c r="AI2526" s="133"/>
      <c r="AJ2526" s="133"/>
      <c r="AK2526" s="133"/>
      <c r="AL2526" s="133"/>
      <c r="AM2526" s="133"/>
      <c r="AN2526" s="133"/>
      <c r="AO2526" s="133"/>
      <c r="AP2526" s="133"/>
      <c r="AQ2526" s="133"/>
      <c r="AR2526" s="133"/>
      <c r="AS2526" s="133"/>
    </row>
    <row r="2527" spans="1:45" s="51" customFormat="1">
      <c r="A2527" s="37" t="s">
        <v>7490</v>
      </c>
      <c r="B2527" s="38" t="s">
        <v>7491</v>
      </c>
      <c r="C2527" s="39">
        <v>575</v>
      </c>
      <c r="D2527" s="50" t="s">
        <v>7492</v>
      </c>
      <c r="E2527" s="127">
        <v>24299</v>
      </c>
      <c r="F2527" s="28">
        <v>19439.2</v>
      </c>
      <c r="G2527" s="133"/>
      <c r="H2527" s="133"/>
      <c r="I2527" s="133"/>
      <c r="J2527" s="133"/>
      <c r="K2527" s="133"/>
      <c r="L2527" s="133"/>
      <c r="M2527" s="133"/>
      <c r="N2527" s="133"/>
      <c r="O2527" s="133"/>
      <c r="P2527" s="133"/>
      <c r="Q2527" s="133"/>
      <c r="R2527" s="133"/>
      <c r="S2527" s="133"/>
      <c r="T2527" s="133"/>
      <c r="U2527" s="133"/>
      <c r="V2527" s="133"/>
      <c r="W2527" s="133"/>
      <c r="X2527" s="133"/>
      <c r="Y2527" s="133"/>
      <c r="Z2527" s="133"/>
      <c r="AA2527" s="133"/>
      <c r="AB2527" s="133"/>
      <c r="AC2527" s="133"/>
      <c r="AD2527" s="133"/>
      <c r="AE2527" s="133"/>
      <c r="AF2527" s="133"/>
      <c r="AG2527" s="133"/>
      <c r="AH2527" s="133"/>
      <c r="AI2527" s="133"/>
      <c r="AJ2527" s="133"/>
      <c r="AK2527" s="133"/>
      <c r="AL2527" s="133"/>
      <c r="AM2527" s="133"/>
      <c r="AN2527" s="133"/>
      <c r="AO2527" s="133"/>
      <c r="AP2527" s="133"/>
      <c r="AQ2527" s="133"/>
      <c r="AR2527" s="133"/>
      <c r="AS2527" s="133"/>
    </row>
    <row r="2528" spans="1:45" s="51" customFormat="1">
      <c r="A2528" s="37" t="s">
        <v>7493</v>
      </c>
      <c r="B2528" s="38" t="s">
        <v>7494</v>
      </c>
      <c r="C2528" s="39">
        <v>575</v>
      </c>
      <c r="D2528" s="50" t="s">
        <v>7495</v>
      </c>
      <c r="E2528" s="127">
        <v>24299</v>
      </c>
      <c r="F2528" s="28">
        <v>19439.2</v>
      </c>
      <c r="G2528" s="133"/>
      <c r="H2528" s="133"/>
      <c r="I2528" s="133"/>
      <c r="J2528" s="133"/>
      <c r="K2528" s="133"/>
      <c r="L2528" s="133"/>
      <c r="M2528" s="133"/>
      <c r="N2528" s="133"/>
      <c r="O2528" s="133"/>
      <c r="P2528" s="133"/>
      <c r="Q2528" s="133"/>
      <c r="R2528" s="133"/>
      <c r="S2528" s="133"/>
      <c r="T2528" s="133"/>
      <c r="U2528" s="133"/>
      <c r="V2528" s="133"/>
      <c r="W2528" s="133"/>
      <c r="X2528" s="133"/>
      <c r="Y2528" s="133"/>
      <c r="Z2528" s="133"/>
      <c r="AA2528" s="133"/>
      <c r="AB2528" s="133"/>
      <c r="AC2528" s="133"/>
      <c r="AD2528" s="133"/>
      <c r="AE2528" s="133"/>
      <c r="AF2528" s="133"/>
      <c r="AG2528" s="133"/>
      <c r="AH2528" s="133"/>
      <c r="AI2528" s="133"/>
      <c r="AJ2528" s="133"/>
      <c r="AK2528" s="133"/>
      <c r="AL2528" s="133"/>
      <c r="AM2528" s="133"/>
      <c r="AN2528" s="133"/>
      <c r="AO2528" s="133"/>
      <c r="AP2528" s="133"/>
      <c r="AQ2528" s="133"/>
      <c r="AR2528" s="133"/>
      <c r="AS2528" s="133"/>
    </row>
    <row r="2529" spans="1:45" s="51" customFormat="1">
      <c r="A2529" s="37" t="s">
        <v>7496</v>
      </c>
      <c r="B2529" s="38" t="s">
        <v>7497</v>
      </c>
      <c r="C2529" s="39">
        <v>575</v>
      </c>
      <c r="D2529" s="50" t="s">
        <v>7498</v>
      </c>
      <c r="E2529" s="127">
        <v>24299</v>
      </c>
      <c r="F2529" s="28">
        <v>19439.2</v>
      </c>
      <c r="G2529" s="133"/>
      <c r="H2529" s="133"/>
      <c r="I2529" s="133"/>
      <c r="J2529" s="133"/>
      <c r="K2529" s="133"/>
      <c r="L2529" s="133"/>
      <c r="M2529" s="133"/>
      <c r="N2529" s="133"/>
      <c r="O2529" s="133"/>
      <c r="P2529" s="133"/>
      <c r="Q2529" s="133"/>
      <c r="R2529" s="133"/>
      <c r="S2529" s="133"/>
      <c r="T2529" s="133"/>
      <c r="U2529" s="133"/>
      <c r="V2529" s="133"/>
      <c r="W2529" s="133"/>
      <c r="X2529" s="133"/>
      <c r="Y2529" s="133"/>
      <c r="Z2529" s="133"/>
      <c r="AA2529" s="133"/>
      <c r="AB2529" s="133"/>
      <c r="AC2529" s="133"/>
      <c r="AD2529" s="133"/>
      <c r="AE2529" s="133"/>
      <c r="AF2529" s="133"/>
      <c r="AG2529" s="133"/>
      <c r="AH2529" s="133"/>
      <c r="AI2529" s="133"/>
      <c r="AJ2529" s="133"/>
      <c r="AK2529" s="133"/>
      <c r="AL2529" s="133"/>
      <c r="AM2529" s="133"/>
      <c r="AN2529" s="133"/>
      <c r="AO2529" s="133"/>
      <c r="AP2529" s="133"/>
      <c r="AQ2529" s="133"/>
      <c r="AR2529" s="133"/>
      <c r="AS2529" s="133"/>
    </row>
    <row r="2530" spans="1:45" s="51" customFormat="1">
      <c r="A2530" s="37" t="s">
        <v>7499</v>
      </c>
      <c r="B2530" s="38" t="s">
        <v>7500</v>
      </c>
      <c r="C2530" s="39">
        <v>575</v>
      </c>
      <c r="D2530" s="50" t="s">
        <v>7501</v>
      </c>
      <c r="E2530" s="127">
        <v>24299</v>
      </c>
      <c r="F2530" s="28">
        <v>19439.2</v>
      </c>
      <c r="G2530" s="133"/>
      <c r="H2530" s="133"/>
      <c r="I2530" s="133"/>
      <c r="J2530" s="133"/>
      <c r="K2530" s="133"/>
      <c r="L2530" s="133"/>
      <c r="M2530" s="133"/>
      <c r="N2530" s="133"/>
      <c r="O2530" s="133"/>
      <c r="P2530" s="133"/>
      <c r="Q2530" s="133"/>
      <c r="R2530" s="133"/>
      <c r="S2530" s="133"/>
      <c r="T2530" s="133"/>
      <c r="U2530" s="133"/>
      <c r="V2530" s="133"/>
      <c r="W2530" s="133"/>
      <c r="X2530" s="133"/>
      <c r="Y2530" s="133"/>
      <c r="Z2530" s="133"/>
      <c r="AA2530" s="133"/>
      <c r="AB2530" s="133"/>
      <c r="AC2530" s="133"/>
      <c r="AD2530" s="133"/>
      <c r="AE2530" s="133"/>
      <c r="AF2530" s="133"/>
      <c r="AG2530" s="133"/>
      <c r="AH2530" s="133"/>
      <c r="AI2530" s="133"/>
      <c r="AJ2530" s="133"/>
      <c r="AK2530" s="133"/>
      <c r="AL2530" s="133"/>
      <c r="AM2530" s="133"/>
      <c r="AN2530" s="133"/>
      <c r="AO2530" s="133"/>
      <c r="AP2530" s="133"/>
      <c r="AQ2530" s="133"/>
      <c r="AR2530" s="133"/>
      <c r="AS2530" s="133"/>
    </row>
    <row r="2531" spans="1:45" s="51" customFormat="1">
      <c r="A2531" s="37" t="s">
        <v>7502</v>
      </c>
      <c r="B2531" s="38" t="s">
        <v>7503</v>
      </c>
      <c r="C2531" s="39">
        <v>575</v>
      </c>
      <c r="D2531" s="50" t="s">
        <v>7504</v>
      </c>
      <c r="E2531" s="127">
        <v>24299</v>
      </c>
      <c r="F2531" s="28">
        <v>19439.2</v>
      </c>
      <c r="G2531" s="133"/>
      <c r="H2531" s="133"/>
      <c r="I2531" s="133"/>
      <c r="J2531" s="133"/>
      <c r="K2531" s="133"/>
      <c r="L2531" s="133"/>
      <c r="M2531" s="133"/>
      <c r="N2531" s="133"/>
      <c r="O2531" s="133"/>
      <c r="P2531" s="133"/>
      <c r="Q2531" s="133"/>
      <c r="R2531" s="133"/>
      <c r="S2531" s="133"/>
      <c r="T2531" s="133"/>
      <c r="U2531" s="133"/>
      <c r="V2531" s="133"/>
      <c r="W2531" s="133"/>
      <c r="X2531" s="133"/>
      <c r="Y2531" s="133"/>
      <c r="Z2531" s="133"/>
      <c r="AA2531" s="133"/>
      <c r="AB2531" s="133"/>
      <c r="AC2531" s="133"/>
      <c r="AD2531" s="133"/>
      <c r="AE2531" s="133"/>
      <c r="AF2531" s="133"/>
      <c r="AG2531" s="133"/>
      <c r="AH2531" s="133"/>
      <c r="AI2531" s="133"/>
      <c r="AJ2531" s="133"/>
      <c r="AK2531" s="133"/>
      <c r="AL2531" s="133"/>
      <c r="AM2531" s="133"/>
      <c r="AN2531" s="133"/>
      <c r="AO2531" s="133"/>
      <c r="AP2531" s="133"/>
      <c r="AQ2531" s="133"/>
      <c r="AR2531" s="133"/>
      <c r="AS2531" s="133"/>
    </row>
    <row r="2532" spans="1:45" s="51" customFormat="1">
      <c r="A2532" s="37" t="s">
        <v>7505</v>
      </c>
      <c r="B2532" s="38" t="s">
        <v>7506</v>
      </c>
      <c r="C2532" s="39">
        <v>575</v>
      </c>
      <c r="D2532" s="50" t="s">
        <v>7507</v>
      </c>
      <c r="E2532" s="127">
        <v>24299</v>
      </c>
      <c r="F2532" s="28">
        <v>19439.2</v>
      </c>
      <c r="G2532" s="133"/>
      <c r="H2532" s="133"/>
      <c r="I2532" s="133"/>
      <c r="J2532" s="133"/>
      <c r="K2532" s="133"/>
      <c r="L2532" s="133"/>
      <c r="M2532" s="133"/>
      <c r="N2532" s="133"/>
      <c r="O2532" s="133"/>
      <c r="P2532" s="133"/>
      <c r="Q2532" s="133"/>
      <c r="R2532" s="133"/>
      <c r="S2532" s="133"/>
      <c r="T2532" s="133"/>
      <c r="U2532" s="133"/>
      <c r="V2532" s="133"/>
      <c r="W2532" s="133"/>
      <c r="X2532" s="133"/>
      <c r="Y2532" s="133"/>
      <c r="Z2532" s="133"/>
      <c r="AA2532" s="133"/>
      <c r="AB2532" s="133"/>
      <c r="AC2532" s="133"/>
      <c r="AD2532" s="133"/>
      <c r="AE2532" s="133"/>
      <c r="AF2532" s="133"/>
      <c r="AG2532" s="133"/>
      <c r="AH2532" s="133"/>
      <c r="AI2532" s="133"/>
      <c r="AJ2532" s="133"/>
      <c r="AK2532" s="133"/>
      <c r="AL2532" s="133"/>
      <c r="AM2532" s="133"/>
      <c r="AN2532" s="133"/>
      <c r="AO2532" s="133"/>
      <c r="AP2532" s="133"/>
      <c r="AQ2532" s="133"/>
      <c r="AR2532" s="133"/>
      <c r="AS2532" s="133"/>
    </row>
    <row r="2533" spans="1:45" s="51" customFormat="1">
      <c r="A2533" s="37" t="s">
        <v>7508</v>
      </c>
      <c r="B2533" s="38" t="s">
        <v>7509</v>
      </c>
      <c r="C2533" s="39">
        <v>575</v>
      </c>
      <c r="D2533" s="50" t="s">
        <v>7510</v>
      </c>
      <c r="E2533" s="127">
        <v>24299</v>
      </c>
      <c r="F2533" s="28">
        <v>19439.2</v>
      </c>
      <c r="G2533" s="133"/>
      <c r="H2533" s="133"/>
      <c r="I2533" s="133"/>
      <c r="J2533" s="133"/>
      <c r="K2533" s="133"/>
      <c r="L2533" s="133"/>
      <c r="M2533" s="133"/>
      <c r="N2533" s="133"/>
      <c r="O2533" s="133"/>
      <c r="P2533" s="133"/>
      <c r="Q2533" s="133"/>
      <c r="R2533" s="133"/>
      <c r="S2533" s="133"/>
      <c r="T2533" s="133"/>
      <c r="U2533" s="133"/>
      <c r="V2533" s="133"/>
      <c r="W2533" s="133"/>
      <c r="X2533" s="133"/>
      <c r="Y2533" s="133"/>
      <c r="Z2533" s="133"/>
      <c r="AA2533" s="133"/>
      <c r="AB2533" s="133"/>
      <c r="AC2533" s="133"/>
      <c r="AD2533" s="133"/>
      <c r="AE2533" s="133"/>
      <c r="AF2533" s="133"/>
      <c r="AG2533" s="133"/>
      <c r="AH2533" s="133"/>
      <c r="AI2533" s="133"/>
      <c r="AJ2533" s="133"/>
      <c r="AK2533" s="133"/>
      <c r="AL2533" s="133"/>
      <c r="AM2533" s="133"/>
      <c r="AN2533" s="133"/>
      <c r="AO2533" s="133"/>
      <c r="AP2533" s="133"/>
      <c r="AQ2533" s="133"/>
      <c r="AR2533" s="133"/>
      <c r="AS2533" s="133"/>
    </row>
    <row r="2534" spans="1:45" s="51" customFormat="1">
      <c r="A2534" s="37" t="s">
        <v>7511</v>
      </c>
      <c r="B2534" s="38" t="s">
        <v>7512</v>
      </c>
      <c r="C2534" s="39">
        <v>575</v>
      </c>
      <c r="D2534" s="50" t="s">
        <v>7513</v>
      </c>
      <c r="E2534" s="127">
        <v>24299</v>
      </c>
      <c r="F2534" s="28">
        <v>19439.2</v>
      </c>
      <c r="G2534" s="133"/>
      <c r="H2534" s="133"/>
      <c r="I2534" s="133"/>
      <c r="J2534" s="133"/>
      <c r="K2534" s="133"/>
      <c r="L2534" s="133"/>
      <c r="M2534" s="133"/>
      <c r="N2534" s="133"/>
      <c r="O2534" s="133"/>
      <c r="P2534" s="133"/>
      <c r="Q2534" s="133"/>
      <c r="R2534" s="133"/>
      <c r="S2534" s="133"/>
      <c r="T2534" s="133"/>
      <c r="U2534" s="133"/>
      <c r="V2534" s="133"/>
      <c r="W2534" s="133"/>
      <c r="X2534" s="133"/>
      <c r="Y2534" s="133"/>
      <c r="Z2534" s="133"/>
      <c r="AA2534" s="133"/>
      <c r="AB2534" s="133"/>
      <c r="AC2534" s="133"/>
      <c r="AD2534" s="133"/>
      <c r="AE2534" s="133"/>
      <c r="AF2534" s="133"/>
      <c r="AG2534" s="133"/>
      <c r="AH2534" s="133"/>
      <c r="AI2534" s="133"/>
      <c r="AJ2534" s="133"/>
      <c r="AK2534" s="133"/>
      <c r="AL2534" s="133"/>
      <c r="AM2534" s="133"/>
      <c r="AN2534" s="133"/>
      <c r="AO2534" s="133"/>
      <c r="AP2534" s="133"/>
      <c r="AQ2534" s="133"/>
      <c r="AR2534" s="133"/>
      <c r="AS2534" s="133"/>
    </row>
    <row r="2535" spans="1:45" s="51" customFormat="1">
      <c r="A2535" s="37" t="s">
        <v>7514</v>
      </c>
      <c r="B2535" s="38" t="s">
        <v>7515</v>
      </c>
      <c r="C2535" s="39">
        <v>575</v>
      </c>
      <c r="D2535" s="50" t="s">
        <v>7516</v>
      </c>
      <c r="E2535" s="127">
        <v>24299</v>
      </c>
      <c r="F2535" s="28">
        <v>19439.2</v>
      </c>
      <c r="G2535" s="133"/>
      <c r="H2535" s="133"/>
      <c r="I2535" s="133"/>
      <c r="J2535" s="133"/>
      <c r="K2535" s="133"/>
      <c r="L2535" s="133"/>
      <c r="M2535" s="133"/>
      <c r="N2535" s="133"/>
      <c r="O2535" s="133"/>
      <c r="P2535" s="133"/>
      <c r="Q2535" s="133"/>
      <c r="R2535" s="133"/>
      <c r="S2535" s="133"/>
      <c r="T2535" s="133"/>
      <c r="U2535" s="133"/>
      <c r="V2535" s="133"/>
      <c r="W2535" s="133"/>
      <c r="X2535" s="133"/>
      <c r="Y2535" s="133"/>
      <c r="Z2535" s="133"/>
      <c r="AA2535" s="133"/>
      <c r="AB2535" s="133"/>
      <c r="AC2535" s="133"/>
      <c r="AD2535" s="133"/>
      <c r="AE2535" s="133"/>
      <c r="AF2535" s="133"/>
      <c r="AG2535" s="133"/>
      <c r="AH2535" s="133"/>
      <c r="AI2535" s="133"/>
      <c r="AJ2535" s="133"/>
      <c r="AK2535" s="133"/>
      <c r="AL2535" s="133"/>
      <c r="AM2535" s="133"/>
      <c r="AN2535" s="133"/>
      <c r="AO2535" s="133"/>
      <c r="AP2535" s="133"/>
      <c r="AQ2535" s="133"/>
      <c r="AR2535" s="133"/>
      <c r="AS2535" s="133"/>
    </row>
    <row r="2536" spans="1:45" s="51" customFormat="1">
      <c r="A2536" s="37" t="s">
        <v>7517</v>
      </c>
      <c r="B2536" s="38" t="s">
        <v>7518</v>
      </c>
      <c r="C2536" s="39">
        <v>575</v>
      </c>
      <c r="D2536" s="50" t="s">
        <v>7519</v>
      </c>
      <c r="E2536" s="127">
        <v>24299</v>
      </c>
      <c r="F2536" s="28">
        <v>19439.2</v>
      </c>
      <c r="G2536" s="133"/>
      <c r="H2536" s="133"/>
      <c r="I2536" s="133"/>
      <c r="J2536" s="133"/>
      <c r="K2536" s="133"/>
      <c r="L2536" s="133"/>
      <c r="M2536" s="133"/>
      <c r="N2536" s="133"/>
      <c r="O2536" s="133"/>
      <c r="P2536" s="133"/>
      <c r="Q2536" s="133"/>
      <c r="R2536" s="133"/>
      <c r="S2536" s="133"/>
      <c r="T2536" s="133"/>
      <c r="U2536" s="133"/>
      <c r="V2536" s="133"/>
      <c r="W2536" s="133"/>
      <c r="X2536" s="133"/>
      <c r="Y2536" s="133"/>
      <c r="Z2536" s="133"/>
      <c r="AA2536" s="133"/>
      <c r="AB2536" s="133"/>
      <c r="AC2536" s="133"/>
      <c r="AD2536" s="133"/>
      <c r="AE2536" s="133"/>
      <c r="AF2536" s="133"/>
      <c r="AG2536" s="133"/>
      <c r="AH2536" s="133"/>
      <c r="AI2536" s="133"/>
      <c r="AJ2536" s="133"/>
      <c r="AK2536" s="133"/>
      <c r="AL2536" s="133"/>
      <c r="AM2536" s="133"/>
      <c r="AN2536" s="133"/>
      <c r="AO2536" s="133"/>
      <c r="AP2536" s="133"/>
      <c r="AQ2536" s="133"/>
      <c r="AR2536" s="133"/>
      <c r="AS2536" s="133"/>
    </row>
    <row r="2537" spans="1:45" ht="12.75" customHeight="1">
      <c r="A2537" s="116" t="s">
        <v>7520</v>
      </c>
      <c r="B2537" s="38" t="s">
        <v>7521</v>
      </c>
      <c r="C2537" s="39">
        <v>585</v>
      </c>
      <c r="D2537" s="50" t="s">
        <v>7522</v>
      </c>
      <c r="E2537" s="127">
        <v>25999</v>
      </c>
      <c r="F2537" s="28">
        <v>20799.2</v>
      </c>
    </row>
    <row r="2538" spans="1:45" s="51" customFormat="1">
      <c r="A2538" s="37" t="s">
        <v>7523</v>
      </c>
      <c r="B2538" s="38" t="s">
        <v>7524</v>
      </c>
      <c r="C2538" s="39">
        <v>585</v>
      </c>
      <c r="D2538" s="50" t="s">
        <v>7525</v>
      </c>
      <c r="E2538" s="127">
        <v>25999</v>
      </c>
      <c r="F2538" s="28">
        <v>20799.2</v>
      </c>
      <c r="G2538" s="133"/>
      <c r="H2538" s="133"/>
      <c r="I2538" s="133"/>
      <c r="J2538" s="133"/>
      <c r="K2538" s="133"/>
      <c r="L2538" s="133"/>
      <c r="M2538" s="133"/>
      <c r="N2538" s="133"/>
      <c r="O2538" s="133"/>
      <c r="P2538" s="133"/>
      <c r="Q2538" s="133"/>
      <c r="R2538" s="133"/>
      <c r="S2538" s="133"/>
      <c r="T2538" s="133"/>
      <c r="U2538" s="133"/>
      <c r="V2538" s="133"/>
      <c r="W2538" s="133"/>
      <c r="X2538" s="133"/>
      <c r="Y2538" s="133"/>
      <c r="Z2538" s="133"/>
      <c r="AA2538" s="133"/>
      <c r="AB2538" s="133"/>
      <c r="AC2538" s="133"/>
      <c r="AD2538" s="133"/>
      <c r="AE2538" s="133"/>
      <c r="AF2538" s="133"/>
      <c r="AG2538" s="133"/>
      <c r="AH2538" s="133"/>
      <c r="AI2538" s="133"/>
      <c r="AJ2538" s="133"/>
      <c r="AK2538" s="133"/>
      <c r="AL2538" s="133"/>
      <c r="AM2538" s="133"/>
      <c r="AN2538" s="133"/>
      <c r="AO2538" s="133"/>
      <c r="AP2538" s="133"/>
      <c r="AQ2538" s="133"/>
      <c r="AR2538" s="133"/>
      <c r="AS2538" s="133"/>
    </row>
    <row r="2539" spans="1:45" s="51" customFormat="1">
      <c r="A2539" s="37" t="s">
        <v>7526</v>
      </c>
      <c r="B2539" s="38" t="s">
        <v>7527</v>
      </c>
      <c r="C2539" s="39">
        <v>585</v>
      </c>
      <c r="D2539" s="50" t="s">
        <v>7528</v>
      </c>
      <c r="E2539" s="127">
        <v>25999</v>
      </c>
      <c r="F2539" s="28">
        <v>20799.2</v>
      </c>
      <c r="G2539" s="133"/>
      <c r="H2539" s="133"/>
      <c r="I2539" s="133"/>
      <c r="J2539" s="133"/>
      <c r="K2539" s="133"/>
      <c r="L2539" s="133"/>
      <c r="M2539" s="133"/>
      <c r="N2539" s="133"/>
      <c r="O2539" s="133"/>
      <c r="P2539" s="133"/>
      <c r="Q2539" s="133"/>
      <c r="R2539" s="133"/>
      <c r="S2539" s="133"/>
      <c r="T2539" s="133"/>
      <c r="U2539" s="133"/>
      <c r="V2539" s="133"/>
      <c r="W2539" s="133"/>
      <c r="X2539" s="133"/>
      <c r="Y2539" s="133"/>
      <c r="Z2539" s="133"/>
      <c r="AA2539" s="133"/>
      <c r="AB2539" s="133"/>
      <c r="AC2539" s="133"/>
      <c r="AD2539" s="133"/>
      <c r="AE2539" s="133"/>
      <c r="AF2539" s="133"/>
      <c r="AG2539" s="133"/>
      <c r="AH2539" s="133"/>
      <c r="AI2539" s="133"/>
      <c r="AJ2539" s="133"/>
      <c r="AK2539" s="133"/>
      <c r="AL2539" s="133"/>
      <c r="AM2539" s="133"/>
      <c r="AN2539" s="133"/>
      <c r="AO2539" s="133"/>
      <c r="AP2539" s="133"/>
      <c r="AQ2539" s="133"/>
      <c r="AR2539" s="133"/>
      <c r="AS2539" s="133"/>
    </row>
    <row r="2540" spans="1:45" s="51" customFormat="1">
      <c r="A2540" s="37" t="s">
        <v>7529</v>
      </c>
      <c r="B2540" s="38" t="s">
        <v>7530</v>
      </c>
      <c r="C2540" s="39">
        <v>585</v>
      </c>
      <c r="D2540" s="50" t="s">
        <v>7531</v>
      </c>
      <c r="E2540" s="127">
        <v>25999</v>
      </c>
      <c r="F2540" s="28">
        <v>20799.2</v>
      </c>
      <c r="G2540" s="133"/>
      <c r="H2540" s="133"/>
      <c r="I2540" s="133"/>
      <c r="J2540" s="133"/>
      <c r="K2540" s="133"/>
      <c r="L2540" s="133"/>
      <c r="M2540" s="133"/>
      <c r="N2540" s="133"/>
      <c r="O2540" s="133"/>
      <c r="P2540" s="133"/>
      <c r="Q2540" s="133"/>
      <c r="R2540" s="133"/>
      <c r="S2540" s="133"/>
      <c r="T2540" s="133"/>
      <c r="U2540" s="133"/>
      <c r="V2540" s="133"/>
      <c r="W2540" s="133"/>
      <c r="X2540" s="133"/>
      <c r="Y2540" s="133"/>
      <c r="Z2540" s="133"/>
      <c r="AA2540" s="133"/>
      <c r="AB2540" s="133"/>
      <c r="AC2540" s="133"/>
      <c r="AD2540" s="133"/>
      <c r="AE2540" s="133"/>
      <c r="AF2540" s="133"/>
      <c r="AG2540" s="133"/>
      <c r="AH2540" s="133"/>
      <c r="AI2540" s="133"/>
      <c r="AJ2540" s="133"/>
      <c r="AK2540" s="133"/>
      <c r="AL2540" s="133"/>
      <c r="AM2540" s="133"/>
      <c r="AN2540" s="133"/>
      <c r="AO2540" s="133"/>
      <c r="AP2540" s="133"/>
      <c r="AQ2540" s="133"/>
      <c r="AR2540" s="133"/>
      <c r="AS2540" s="133"/>
    </row>
    <row r="2541" spans="1:45" s="51" customFormat="1">
      <c r="A2541" s="37" t="s">
        <v>7532</v>
      </c>
      <c r="B2541" s="38" t="s">
        <v>7533</v>
      </c>
      <c r="C2541" s="39">
        <v>585</v>
      </c>
      <c r="D2541" s="50" t="s">
        <v>7534</v>
      </c>
      <c r="E2541" s="127">
        <v>25999</v>
      </c>
      <c r="F2541" s="28">
        <v>20799.2</v>
      </c>
      <c r="G2541" s="133"/>
      <c r="H2541" s="133"/>
      <c r="I2541" s="133"/>
      <c r="J2541" s="133"/>
      <c r="K2541" s="133"/>
      <c r="L2541" s="133"/>
      <c r="M2541" s="133"/>
      <c r="N2541" s="133"/>
      <c r="O2541" s="133"/>
      <c r="P2541" s="133"/>
      <c r="Q2541" s="133"/>
      <c r="R2541" s="133"/>
      <c r="S2541" s="133"/>
      <c r="T2541" s="133"/>
      <c r="U2541" s="133"/>
      <c r="V2541" s="133"/>
      <c r="W2541" s="133"/>
      <c r="X2541" s="133"/>
      <c r="Y2541" s="133"/>
      <c r="Z2541" s="133"/>
      <c r="AA2541" s="133"/>
      <c r="AB2541" s="133"/>
      <c r="AC2541" s="133"/>
      <c r="AD2541" s="133"/>
      <c r="AE2541" s="133"/>
      <c r="AF2541" s="133"/>
      <c r="AG2541" s="133"/>
      <c r="AH2541" s="133"/>
      <c r="AI2541" s="133"/>
      <c r="AJ2541" s="133"/>
      <c r="AK2541" s="133"/>
      <c r="AL2541" s="133"/>
      <c r="AM2541" s="133"/>
      <c r="AN2541" s="133"/>
      <c r="AO2541" s="133"/>
      <c r="AP2541" s="133"/>
      <c r="AQ2541" s="133"/>
      <c r="AR2541" s="133"/>
      <c r="AS2541" s="133"/>
    </row>
    <row r="2542" spans="1:45" s="51" customFormat="1">
      <c r="A2542" s="37" t="s">
        <v>7535</v>
      </c>
      <c r="B2542" s="38" t="s">
        <v>7536</v>
      </c>
      <c r="C2542" s="39">
        <v>585</v>
      </c>
      <c r="D2542" s="50" t="s">
        <v>7537</v>
      </c>
      <c r="E2542" s="127">
        <v>25999</v>
      </c>
      <c r="F2542" s="28">
        <v>20799.2</v>
      </c>
      <c r="G2542" s="133"/>
      <c r="H2542" s="133"/>
      <c r="I2542" s="133"/>
      <c r="J2542" s="133"/>
      <c r="K2542" s="133"/>
      <c r="L2542" s="133"/>
      <c r="M2542" s="133"/>
      <c r="N2542" s="133"/>
      <c r="O2542" s="133"/>
      <c r="P2542" s="133"/>
      <c r="Q2542" s="133"/>
      <c r="R2542" s="133"/>
      <c r="S2542" s="133"/>
      <c r="T2542" s="133"/>
      <c r="U2542" s="133"/>
      <c r="V2542" s="133"/>
      <c r="W2542" s="133"/>
      <c r="X2542" s="133"/>
      <c r="Y2542" s="133"/>
      <c r="Z2542" s="133"/>
      <c r="AA2542" s="133"/>
      <c r="AB2542" s="133"/>
      <c r="AC2542" s="133"/>
      <c r="AD2542" s="133"/>
      <c r="AE2542" s="133"/>
      <c r="AF2542" s="133"/>
      <c r="AG2542" s="133"/>
      <c r="AH2542" s="133"/>
      <c r="AI2542" s="133"/>
      <c r="AJ2542" s="133"/>
      <c r="AK2542" s="133"/>
      <c r="AL2542" s="133"/>
      <c r="AM2542" s="133"/>
      <c r="AN2542" s="133"/>
      <c r="AO2542" s="133"/>
      <c r="AP2542" s="133"/>
      <c r="AQ2542" s="133"/>
      <c r="AR2542" s="133"/>
      <c r="AS2542" s="133"/>
    </row>
    <row r="2543" spans="1:45" s="51" customFormat="1">
      <c r="A2543" s="37" t="s">
        <v>7538</v>
      </c>
      <c r="B2543" s="38" t="s">
        <v>7539</v>
      </c>
      <c r="C2543" s="39">
        <v>585</v>
      </c>
      <c r="D2543" s="50" t="s">
        <v>7540</v>
      </c>
      <c r="E2543" s="127">
        <v>25999</v>
      </c>
      <c r="F2543" s="28">
        <v>20799.2</v>
      </c>
      <c r="G2543" s="133"/>
      <c r="H2543" s="133"/>
      <c r="I2543" s="133"/>
      <c r="J2543" s="133"/>
      <c r="K2543" s="133"/>
      <c r="L2543" s="133"/>
      <c r="M2543" s="133"/>
      <c r="N2543" s="133"/>
      <c r="O2543" s="133"/>
      <c r="P2543" s="133"/>
      <c r="Q2543" s="133"/>
      <c r="R2543" s="133"/>
      <c r="S2543" s="133"/>
      <c r="T2543" s="133"/>
      <c r="U2543" s="133"/>
      <c r="V2543" s="133"/>
      <c r="W2543" s="133"/>
      <c r="X2543" s="133"/>
      <c r="Y2543" s="133"/>
      <c r="Z2543" s="133"/>
      <c r="AA2543" s="133"/>
      <c r="AB2543" s="133"/>
      <c r="AC2543" s="133"/>
      <c r="AD2543" s="133"/>
      <c r="AE2543" s="133"/>
      <c r="AF2543" s="133"/>
      <c r="AG2543" s="133"/>
      <c r="AH2543" s="133"/>
      <c r="AI2543" s="133"/>
      <c r="AJ2543" s="133"/>
      <c r="AK2543" s="133"/>
      <c r="AL2543" s="133"/>
      <c r="AM2543" s="133"/>
      <c r="AN2543" s="133"/>
      <c r="AO2543" s="133"/>
      <c r="AP2543" s="133"/>
      <c r="AQ2543" s="133"/>
      <c r="AR2543" s="133"/>
      <c r="AS2543" s="133"/>
    </row>
    <row r="2544" spans="1:45" s="51" customFormat="1">
      <c r="A2544" s="37" t="s">
        <v>7541</v>
      </c>
      <c r="B2544" s="38" t="s">
        <v>7542</v>
      </c>
      <c r="C2544" s="39">
        <v>585</v>
      </c>
      <c r="D2544" s="50" t="s">
        <v>7543</v>
      </c>
      <c r="E2544" s="127">
        <v>25999</v>
      </c>
      <c r="F2544" s="28">
        <v>20799.2</v>
      </c>
      <c r="G2544" s="133"/>
      <c r="H2544" s="133"/>
      <c r="I2544" s="133"/>
      <c r="J2544" s="133"/>
      <c r="K2544" s="133"/>
      <c r="L2544" s="133"/>
      <c r="M2544" s="133"/>
      <c r="N2544" s="133"/>
      <c r="O2544" s="133"/>
      <c r="P2544" s="133"/>
      <c r="Q2544" s="133"/>
      <c r="R2544" s="133"/>
      <c r="S2544" s="133"/>
      <c r="T2544" s="133"/>
      <c r="U2544" s="133"/>
      <c r="V2544" s="133"/>
      <c r="W2544" s="133"/>
      <c r="X2544" s="133"/>
      <c r="Y2544" s="133"/>
      <c r="Z2544" s="133"/>
      <c r="AA2544" s="133"/>
      <c r="AB2544" s="133"/>
      <c r="AC2544" s="133"/>
      <c r="AD2544" s="133"/>
      <c r="AE2544" s="133"/>
      <c r="AF2544" s="133"/>
      <c r="AG2544" s="133"/>
      <c r="AH2544" s="133"/>
      <c r="AI2544" s="133"/>
      <c r="AJ2544" s="133"/>
      <c r="AK2544" s="133"/>
      <c r="AL2544" s="133"/>
      <c r="AM2544" s="133"/>
      <c r="AN2544" s="133"/>
      <c r="AO2544" s="133"/>
      <c r="AP2544" s="133"/>
      <c r="AQ2544" s="133"/>
      <c r="AR2544" s="133"/>
      <c r="AS2544" s="133"/>
    </row>
    <row r="2545" spans="1:45" s="51" customFormat="1">
      <c r="A2545" s="37" t="s">
        <v>7544</v>
      </c>
      <c r="B2545" s="38" t="s">
        <v>7545</v>
      </c>
      <c r="C2545" s="39">
        <v>585</v>
      </c>
      <c r="D2545" s="50" t="s">
        <v>7546</v>
      </c>
      <c r="E2545" s="127">
        <v>25999</v>
      </c>
      <c r="F2545" s="28">
        <v>20799.2</v>
      </c>
      <c r="G2545" s="133"/>
      <c r="H2545" s="133"/>
      <c r="I2545" s="133"/>
      <c r="J2545" s="133"/>
      <c r="K2545" s="133"/>
      <c r="L2545" s="133"/>
      <c r="M2545" s="133"/>
      <c r="N2545" s="133"/>
      <c r="O2545" s="133"/>
      <c r="P2545" s="133"/>
      <c r="Q2545" s="133"/>
      <c r="R2545" s="133"/>
      <c r="S2545" s="133"/>
      <c r="T2545" s="133"/>
      <c r="U2545" s="133"/>
      <c r="V2545" s="133"/>
      <c r="W2545" s="133"/>
      <c r="X2545" s="133"/>
      <c r="Y2545" s="133"/>
      <c r="Z2545" s="133"/>
      <c r="AA2545" s="133"/>
      <c r="AB2545" s="133"/>
      <c r="AC2545" s="133"/>
      <c r="AD2545" s="133"/>
      <c r="AE2545" s="133"/>
      <c r="AF2545" s="133"/>
      <c r="AG2545" s="133"/>
      <c r="AH2545" s="133"/>
      <c r="AI2545" s="133"/>
      <c r="AJ2545" s="133"/>
      <c r="AK2545" s="133"/>
      <c r="AL2545" s="133"/>
      <c r="AM2545" s="133"/>
      <c r="AN2545" s="133"/>
      <c r="AO2545" s="133"/>
      <c r="AP2545" s="133"/>
      <c r="AQ2545" s="133"/>
      <c r="AR2545" s="133"/>
      <c r="AS2545" s="133"/>
    </row>
    <row r="2546" spans="1:45" s="51" customFormat="1">
      <c r="A2546" s="37" t="s">
        <v>7547</v>
      </c>
      <c r="B2546" s="38" t="s">
        <v>7548</v>
      </c>
      <c r="C2546" s="39">
        <v>585</v>
      </c>
      <c r="D2546" s="50" t="s">
        <v>7549</v>
      </c>
      <c r="E2546" s="127">
        <v>25999</v>
      </c>
      <c r="F2546" s="28">
        <v>20799.2</v>
      </c>
      <c r="G2546" s="133"/>
      <c r="H2546" s="133"/>
      <c r="I2546" s="133"/>
      <c r="J2546" s="133"/>
      <c r="K2546" s="133"/>
      <c r="L2546" s="133"/>
      <c r="M2546" s="133"/>
      <c r="N2546" s="133"/>
      <c r="O2546" s="133"/>
      <c r="P2546" s="133"/>
      <c r="Q2546" s="133"/>
      <c r="R2546" s="133"/>
      <c r="S2546" s="133"/>
      <c r="T2546" s="133"/>
      <c r="U2546" s="133"/>
      <c r="V2546" s="133"/>
      <c r="W2546" s="133"/>
      <c r="X2546" s="133"/>
      <c r="Y2546" s="133"/>
      <c r="Z2546" s="133"/>
      <c r="AA2546" s="133"/>
      <c r="AB2546" s="133"/>
      <c r="AC2546" s="133"/>
      <c r="AD2546" s="133"/>
      <c r="AE2546" s="133"/>
      <c r="AF2546" s="133"/>
      <c r="AG2546" s="133"/>
      <c r="AH2546" s="133"/>
      <c r="AI2546" s="133"/>
      <c r="AJ2546" s="133"/>
      <c r="AK2546" s="133"/>
      <c r="AL2546" s="133"/>
      <c r="AM2546" s="133"/>
      <c r="AN2546" s="133"/>
      <c r="AO2546" s="133"/>
      <c r="AP2546" s="133"/>
      <c r="AQ2546" s="133"/>
      <c r="AR2546" s="133"/>
      <c r="AS2546" s="133"/>
    </row>
    <row r="2547" spans="1:45" s="51" customFormat="1">
      <c r="A2547" s="37" t="s">
        <v>7550</v>
      </c>
      <c r="B2547" s="38" t="s">
        <v>7551</v>
      </c>
      <c r="C2547" s="39">
        <v>585</v>
      </c>
      <c r="D2547" s="50" t="s">
        <v>7552</v>
      </c>
      <c r="E2547" s="127">
        <v>25999</v>
      </c>
      <c r="F2547" s="28">
        <v>20799.2</v>
      </c>
      <c r="G2547" s="133"/>
      <c r="H2547" s="133"/>
      <c r="I2547" s="133"/>
      <c r="J2547" s="133"/>
      <c r="K2547" s="133"/>
      <c r="L2547" s="133"/>
      <c r="M2547" s="133"/>
      <c r="N2547" s="133"/>
      <c r="O2547" s="133"/>
      <c r="P2547" s="133"/>
      <c r="Q2547" s="133"/>
      <c r="R2547" s="133"/>
      <c r="S2547" s="133"/>
      <c r="T2547" s="133"/>
      <c r="U2547" s="133"/>
      <c r="V2547" s="133"/>
      <c r="W2547" s="133"/>
      <c r="X2547" s="133"/>
      <c r="Y2547" s="133"/>
      <c r="Z2547" s="133"/>
      <c r="AA2547" s="133"/>
      <c r="AB2547" s="133"/>
      <c r="AC2547" s="133"/>
      <c r="AD2547" s="133"/>
      <c r="AE2547" s="133"/>
      <c r="AF2547" s="133"/>
      <c r="AG2547" s="133"/>
      <c r="AH2547" s="133"/>
      <c r="AI2547" s="133"/>
      <c r="AJ2547" s="133"/>
      <c r="AK2547" s="133"/>
      <c r="AL2547" s="133"/>
      <c r="AM2547" s="133"/>
      <c r="AN2547" s="133"/>
      <c r="AO2547" s="133"/>
      <c r="AP2547" s="133"/>
      <c r="AQ2547" s="133"/>
      <c r="AR2547" s="133"/>
      <c r="AS2547" s="133"/>
    </row>
    <row r="2548" spans="1:45" s="51" customFormat="1">
      <c r="A2548" s="37" t="s">
        <v>7553</v>
      </c>
      <c r="B2548" s="38" t="s">
        <v>7554</v>
      </c>
      <c r="C2548" s="39">
        <v>585</v>
      </c>
      <c r="D2548" s="50" t="s">
        <v>7555</v>
      </c>
      <c r="E2548" s="127">
        <v>25999</v>
      </c>
      <c r="F2548" s="28">
        <v>20799.2</v>
      </c>
      <c r="G2548" s="133"/>
      <c r="H2548" s="133"/>
      <c r="I2548" s="133"/>
      <c r="J2548" s="133"/>
      <c r="K2548" s="133"/>
      <c r="L2548" s="133"/>
      <c r="M2548" s="133"/>
      <c r="N2548" s="133"/>
      <c r="O2548" s="133"/>
      <c r="P2548" s="133"/>
      <c r="Q2548" s="133"/>
      <c r="R2548" s="133"/>
      <c r="S2548" s="133"/>
      <c r="T2548" s="133"/>
      <c r="U2548" s="133"/>
      <c r="V2548" s="133"/>
      <c r="W2548" s="133"/>
      <c r="X2548" s="133"/>
      <c r="Y2548" s="133"/>
      <c r="Z2548" s="133"/>
      <c r="AA2548" s="133"/>
      <c r="AB2548" s="133"/>
      <c r="AC2548" s="133"/>
      <c r="AD2548" s="133"/>
      <c r="AE2548" s="133"/>
      <c r="AF2548" s="133"/>
      <c r="AG2548" s="133"/>
      <c r="AH2548" s="133"/>
      <c r="AI2548" s="133"/>
      <c r="AJ2548" s="133"/>
      <c r="AK2548" s="133"/>
      <c r="AL2548" s="133"/>
      <c r="AM2548" s="133"/>
      <c r="AN2548" s="133"/>
      <c r="AO2548" s="133"/>
      <c r="AP2548" s="133"/>
      <c r="AQ2548" s="133"/>
      <c r="AR2548" s="133"/>
      <c r="AS2548" s="133"/>
    </row>
    <row r="2549" spans="1:45" s="51" customFormat="1">
      <c r="A2549" s="37" t="s">
        <v>7556</v>
      </c>
      <c r="B2549" s="38" t="s">
        <v>7557</v>
      </c>
      <c r="C2549" s="39">
        <v>585</v>
      </c>
      <c r="D2549" s="50" t="s">
        <v>7558</v>
      </c>
      <c r="E2549" s="127">
        <v>25999</v>
      </c>
      <c r="F2549" s="28">
        <v>20799.2</v>
      </c>
      <c r="G2549" s="133"/>
      <c r="H2549" s="133"/>
      <c r="I2549" s="133"/>
      <c r="J2549" s="133"/>
      <c r="K2549" s="133"/>
      <c r="L2549" s="133"/>
      <c r="M2549" s="133"/>
      <c r="N2549" s="133"/>
      <c r="O2549" s="133"/>
      <c r="P2549" s="133"/>
      <c r="Q2549" s="133"/>
      <c r="R2549" s="133"/>
      <c r="S2549" s="133"/>
      <c r="T2549" s="133"/>
      <c r="U2549" s="133"/>
      <c r="V2549" s="133"/>
      <c r="W2549" s="133"/>
      <c r="X2549" s="133"/>
      <c r="Y2549" s="133"/>
      <c r="Z2549" s="133"/>
      <c r="AA2549" s="133"/>
      <c r="AB2549" s="133"/>
      <c r="AC2549" s="133"/>
      <c r="AD2549" s="133"/>
      <c r="AE2549" s="133"/>
      <c r="AF2549" s="133"/>
      <c r="AG2549" s="133"/>
      <c r="AH2549" s="133"/>
      <c r="AI2549" s="133"/>
      <c r="AJ2549" s="133"/>
      <c r="AK2549" s="133"/>
      <c r="AL2549" s="133"/>
      <c r="AM2549" s="133"/>
      <c r="AN2549" s="133"/>
      <c r="AO2549" s="133"/>
      <c r="AP2549" s="133"/>
      <c r="AQ2549" s="133"/>
      <c r="AR2549" s="133"/>
      <c r="AS2549" s="133"/>
    </row>
    <row r="2550" spans="1:45" s="51" customFormat="1">
      <c r="A2550" s="37" t="s">
        <v>7559</v>
      </c>
      <c r="B2550" s="38" t="s">
        <v>7560</v>
      </c>
      <c r="C2550" s="39">
        <v>585</v>
      </c>
      <c r="D2550" s="50" t="s">
        <v>7561</v>
      </c>
      <c r="E2550" s="127">
        <v>25999</v>
      </c>
      <c r="F2550" s="28">
        <v>20799.2</v>
      </c>
      <c r="G2550" s="133"/>
      <c r="H2550" s="133"/>
      <c r="I2550" s="133"/>
      <c r="J2550" s="133"/>
      <c r="K2550" s="133"/>
      <c r="L2550" s="133"/>
      <c r="M2550" s="133"/>
      <c r="N2550" s="133"/>
      <c r="O2550" s="133"/>
      <c r="P2550" s="133"/>
      <c r="Q2550" s="133"/>
      <c r="R2550" s="133"/>
      <c r="S2550" s="133"/>
      <c r="T2550" s="133"/>
      <c r="U2550" s="133"/>
      <c r="V2550" s="133"/>
      <c r="W2550" s="133"/>
      <c r="X2550" s="133"/>
      <c r="Y2550" s="133"/>
      <c r="Z2550" s="133"/>
      <c r="AA2550" s="133"/>
      <c r="AB2550" s="133"/>
      <c r="AC2550" s="133"/>
      <c r="AD2550" s="133"/>
      <c r="AE2550" s="133"/>
      <c r="AF2550" s="133"/>
      <c r="AG2550" s="133"/>
      <c r="AH2550" s="133"/>
      <c r="AI2550" s="133"/>
      <c r="AJ2550" s="133"/>
      <c r="AK2550" s="133"/>
      <c r="AL2550" s="133"/>
      <c r="AM2550" s="133"/>
      <c r="AN2550" s="133"/>
      <c r="AO2550" s="133"/>
      <c r="AP2550" s="133"/>
      <c r="AQ2550" s="133"/>
      <c r="AR2550" s="133"/>
      <c r="AS2550" s="133"/>
    </row>
    <row r="2551" spans="1:45" s="51" customFormat="1">
      <c r="A2551" s="37" t="s">
        <v>7562</v>
      </c>
      <c r="B2551" s="38" t="s">
        <v>7563</v>
      </c>
      <c r="C2551" s="39">
        <v>585</v>
      </c>
      <c r="D2551" s="50" t="s">
        <v>7564</v>
      </c>
      <c r="E2551" s="127">
        <v>25999</v>
      </c>
      <c r="F2551" s="28">
        <v>20799.2</v>
      </c>
      <c r="G2551" s="133"/>
      <c r="H2551" s="133"/>
      <c r="I2551" s="133"/>
      <c r="J2551" s="133"/>
      <c r="K2551" s="133"/>
      <c r="L2551" s="133"/>
      <c r="M2551" s="133"/>
      <c r="N2551" s="133"/>
      <c r="O2551" s="133"/>
      <c r="P2551" s="133"/>
      <c r="Q2551" s="133"/>
      <c r="R2551" s="133"/>
      <c r="S2551" s="133"/>
      <c r="T2551" s="133"/>
      <c r="U2551" s="133"/>
      <c r="V2551" s="133"/>
      <c r="W2551" s="133"/>
      <c r="X2551" s="133"/>
      <c r="Y2551" s="133"/>
      <c r="Z2551" s="133"/>
      <c r="AA2551" s="133"/>
      <c r="AB2551" s="133"/>
      <c r="AC2551" s="133"/>
      <c r="AD2551" s="133"/>
      <c r="AE2551" s="133"/>
      <c r="AF2551" s="133"/>
      <c r="AG2551" s="133"/>
      <c r="AH2551" s="133"/>
      <c r="AI2551" s="133"/>
      <c r="AJ2551" s="133"/>
      <c r="AK2551" s="133"/>
      <c r="AL2551" s="133"/>
      <c r="AM2551" s="133"/>
      <c r="AN2551" s="133"/>
      <c r="AO2551" s="133"/>
      <c r="AP2551" s="133"/>
      <c r="AQ2551" s="133"/>
      <c r="AR2551" s="133"/>
      <c r="AS2551" s="133"/>
    </row>
    <row r="2552" spans="1:45" ht="12.75" customHeight="1">
      <c r="A2552" s="116" t="s">
        <v>7565</v>
      </c>
      <c r="B2552" s="38" t="s">
        <v>7566</v>
      </c>
      <c r="C2552" s="39">
        <v>585</v>
      </c>
      <c r="D2552" s="50" t="s">
        <v>7567</v>
      </c>
      <c r="E2552" s="127">
        <v>25999</v>
      </c>
      <c r="F2552" s="28">
        <v>20799.2</v>
      </c>
    </row>
    <row r="2553" spans="1:45" s="51" customFormat="1">
      <c r="A2553" s="37" t="s">
        <v>7568</v>
      </c>
      <c r="B2553" s="38" t="s">
        <v>7569</v>
      </c>
      <c r="C2553" s="39">
        <v>585</v>
      </c>
      <c r="D2553" s="50" t="s">
        <v>7570</v>
      </c>
      <c r="E2553" s="127">
        <v>25999</v>
      </c>
      <c r="F2553" s="28">
        <v>20799.2</v>
      </c>
      <c r="G2553" s="133"/>
      <c r="H2553" s="133"/>
      <c r="I2553" s="133"/>
      <c r="J2553" s="133"/>
      <c r="K2553" s="133"/>
      <c r="L2553" s="133"/>
      <c r="M2553" s="133"/>
      <c r="N2553" s="133"/>
      <c r="O2553" s="133"/>
      <c r="P2553" s="133"/>
      <c r="Q2553" s="133"/>
      <c r="R2553" s="133"/>
      <c r="S2553" s="133"/>
      <c r="T2553" s="133"/>
      <c r="U2553" s="133"/>
      <c r="V2553" s="133"/>
      <c r="W2553" s="133"/>
      <c r="X2553" s="133"/>
      <c r="Y2553" s="133"/>
      <c r="Z2553" s="133"/>
      <c r="AA2553" s="133"/>
      <c r="AB2553" s="133"/>
      <c r="AC2553" s="133"/>
      <c r="AD2553" s="133"/>
      <c r="AE2553" s="133"/>
      <c r="AF2553" s="133"/>
      <c r="AG2553" s="133"/>
      <c r="AH2553" s="133"/>
      <c r="AI2553" s="133"/>
      <c r="AJ2553" s="133"/>
      <c r="AK2553" s="133"/>
      <c r="AL2553" s="133"/>
      <c r="AM2553" s="133"/>
      <c r="AN2553" s="133"/>
      <c r="AO2553" s="133"/>
      <c r="AP2553" s="133"/>
      <c r="AQ2553" s="133"/>
      <c r="AR2553" s="133"/>
      <c r="AS2553" s="133"/>
    </row>
    <row r="2554" spans="1:45" s="51" customFormat="1">
      <c r="A2554" s="37" t="s">
        <v>7571</v>
      </c>
      <c r="B2554" s="38" t="s">
        <v>7572</v>
      </c>
      <c r="C2554" s="39">
        <v>585</v>
      </c>
      <c r="D2554" s="50" t="s">
        <v>7573</v>
      </c>
      <c r="E2554" s="127">
        <v>25999</v>
      </c>
      <c r="F2554" s="28">
        <v>20799.2</v>
      </c>
      <c r="G2554" s="133"/>
      <c r="H2554" s="133"/>
      <c r="I2554" s="133"/>
      <c r="J2554" s="133"/>
      <c r="K2554" s="133"/>
      <c r="L2554" s="133"/>
      <c r="M2554" s="133"/>
      <c r="N2554" s="133"/>
      <c r="O2554" s="133"/>
      <c r="P2554" s="133"/>
      <c r="Q2554" s="133"/>
      <c r="R2554" s="133"/>
      <c r="S2554" s="133"/>
      <c r="T2554" s="133"/>
      <c r="U2554" s="133"/>
      <c r="V2554" s="133"/>
      <c r="W2554" s="133"/>
      <c r="X2554" s="133"/>
      <c r="Y2554" s="133"/>
      <c r="Z2554" s="133"/>
      <c r="AA2554" s="133"/>
      <c r="AB2554" s="133"/>
      <c r="AC2554" s="133"/>
      <c r="AD2554" s="133"/>
      <c r="AE2554" s="133"/>
      <c r="AF2554" s="133"/>
      <c r="AG2554" s="133"/>
      <c r="AH2554" s="133"/>
      <c r="AI2554" s="133"/>
      <c r="AJ2554" s="133"/>
      <c r="AK2554" s="133"/>
      <c r="AL2554" s="133"/>
      <c r="AM2554" s="133"/>
      <c r="AN2554" s="133"/>
      <c r="AO2554" s="133"/>
      <c r="AP2554" s="133"/>
      <c r="AQ2554" s="133"/>
      <c r="AR2554" s="133"/>
      <c r="AS2554" s="133"/>
    </row>
    <row r="2555" spans="1:45" s="51" customFormat="1">
      <c r="A2555" s="37" t="s">
        <v>7574</v>
      </c>
      <c r="B2555" s="38" t="s">
        <v>7575</v>
      </c>
      <c r="C2555" s="39">
        <v>585</v>
      </c>
      <c r="D2555" s="50" t="s">
        <v>7576</v>
      </c>
      <c r="E2555" s="127">
        <v>25999</v>
      </c>
      <c r="F2555" s="28">
        <v>20799.2</v>
      </c>
      <c r="G2555" s="133"/>
      <c r="H2555" s="133"/>
      <c r="I2555" s="133"/>
      <c r="J2555" s="133"/>
      <c r="K2555" s="133"/>
      <c r="L2555" s="133"/>
      <c r="M2555" s="133"/>
      <c r="N2555" s="133"/>
      <c r="O2555" s="133"/>
      <c r="P2555" s="133"/>
      <c r="Q2555" s="133"/>
      <c r="R2555" s="133"/>
      <c r="S2555" s="133"/>
      <c r="T2555" s="133"/>
      <c r="U2555" s="133"/>
      <c r="V2555" s="133"/>
      <c r="W2555" s="133"/>
      <c r="X2555" s="133"/>
      <c r="Y2555" s="133"/>
      <c r="Z2555" s="133"/>
      <c r="AA2555" s="133"/>
      <c r="AB2555" s="133"/>
      <c r="AC2555" s="133"/>
      <c r="AD2555" s="133"/>
      <c r="AE2555" s="133"/>
      <c r="AF2555" s="133"/>
      <c r="AG2555" s="133"/>
      <c r="AH2555" s="133"/>
      <c r="AI2555" s="133"/>
      <c r="AJ2555" s="133"/>
      <c r="AK2555" s="133"/>
      <c r="AL2555" s="133"/>
      <c r="AM2555" s="133"/>
      <c r="AN2555" s="133"/>
      <c r="AO2555" s="133"/>
      <c r="AP2555" s="133"/>
      <c r="AQ2555" s="133"/>
      <c r="AR2555" s="133"/>
      <c r="AS2555" s="133"/>
    </row>
    <row r="2556" spans="1:45" s="51" customFormat="1">
      <c r="A2556" s="37" t="s">
        <v>7577</v>
      </c>
      <c r="B2556" s="38" t="s">
        <v>7578</v>
      </c>
      <c r="C2556" s="39">
        <v>585</v>
      </c>
      <c r="D2556" s="50" t="s">
        <v>7579</v>
      </c>
      <c r="E2556" s="127">
        <v>25999</v>
      </c>
      <c r="F2556" s="28">
        <v>20799.2</v>
      </c>
      <c r="G2556" s="133"/>
      <c r="H2556" s="133"/>
      <c r="I2556" s="133"/>
      <c r="J2556" s="133"/>
      <c r="K2556" s="133"/>
      <c r="L2556" s="133"/>
      <c r="M2556" s="133"/>
      <c r="N2556" s="133"/>
      <c r="O2556" s="133"/>
      <c r="P2556" s="133"/>
      <c r="Q2556" s="133"/>
      <c r="R2556" s="133"/>
      <c r="S2556" s="133"/>
      <c r="T2556" s="133"/>
      <c r="U2556" s="133"/>
      <c r="V2556" s="133"/>
      <c r="W2556" s="133"/>
      <c r="X2556" s="133"/>
      <c r="Y2556" s="133"/>
      <c r="Z2556" s="133"/>
      <c r="AA2556" s="133"/>
      <c r="AB2556" s="133"/>
      <c r="AC2556" s="133"/>
      <c r="AD2556" s="133"/>
      <c r="AE2556" s="133"/>
      <c r="AF2556" s="133"/>
      <c r="AG2556" s="133"/>
      <c r="AH2556" s="133"/>
      <c r="AI2556" s="133"/>
      <c r="AJ2556" s="133"/>
      <c r="AK2556" s="133"/>
      <c r="AL2556" s="133"/>
      <c r="AM2556" s="133"/>
      <c r="AN2556" s="133"/>
      <c r="AO2556" s="133"/>
      <c r="AP2556" s="133"/>
      <c r="AQ2556" s="133"/>
      <c r="AR2556" s="133"/>
      <c r="AS2556" s="133"/>
    </row>
    <row r="2557" spans="1:45" s="51" customFormat="1">
      <c r="A2557" s="37" t="s">
        <v>7580</v>
      </c>
      <c r="B2557" s="38" t="s">
        <v>7581</v>
      </c>
      <c r="C2557" s="39">
        <v>585</v>
      </c>
      <c r="D2557" s="50" t="s">
        <v>7582</v>
      </c>
      <c r="E2557" s="127">
        <v>25999</v>
      </c>
      <c r="F2557" s="28">
        <v>20799.2</v>
      </c>
      <c r="G2557" s="133"/>
      <c r="H2557" s="133"/>
      <c r="I2557" s="133"/>
      <c r="J2557" s="133"/>
      <c r="K2557" s="133"/>
      <c r="L2557" s="133"/>
      <c r="M2557" s="133"/>
      <c r="N2557" s="133"/>
      <c r="O2557" s="133"/>
      <c r="P2557" s="133"/>
      <c r="Q2557" s="133"/>
      <c r="R2557" s="133"/>
      <c r="S2557" s="133"/>
      <c r="T2557" s="133"/>
      <c r="U2557" s="133"/>
      <c r="V2557" s="133"/>
      <c r="W2557" s="133"/>
      <c r="X2557" s="133"/>
      <c r="Y2557" s="133"/>
      <c r="Z2557" s="133"/>
      <c r="AA2557" s="133"/>
      <c r="AB2557" s="133"/>
      <c r="AC2557" s="133"/>
      <c r="AD2557" s="133"/>
      <c r="AE2557" s="133"/>
      <c r="AF2557" s="133"/>
      <c r="AG2557" s="133"/>
      <c r="AH2557" s="133"/>
      <c r="AI2557" s="133"/>
      <c r="AJ2557" s="133"/>
      <c r="AK2557" s="133"/>
      <c r="AL2557" s="133"/>
      <c r="AM2557" s="133"/>
      <c r="AN2557" s="133"/>
      <c r="AO2557" s="133"/>
      <c r="AP2557" s="133"/>
      <c r="AQ2557" s="133"/>
      <c r="AR2557" s="133"/>
      <c r="AS2557" s="133"/>
    </row>
    <row r="2558" spans="1:45" s="51" customFormat="1">
      <c r="A2558" s="37" t="s">
        <v>7583</v>
      </c>
      <c r="B2558" s="38" t="s">
        <v>7584</v>
      </c>
      <c r="C2558" s="39">
        <v>585</v>
      </c>
      <c r="D2558" s="50" t="s">
        <v>7585</v>
      </c>
      <c r="E2558" s="127">
        <v>25999</v>
      </c>
      <c r="F2558" s="28">
        <v>20799.2</v>
      </c>
      <c r="G2558" s="133"/>
      <c r="H2558" s="133"/>
      <c r="I2558" s="133"/>
      <c r="J2558" s="133"/>
      <c r="K2558" s="133"/>
      <c r="L2558" s="133"/>
      <c r="M2558" s="133"/>
      <c r="N2558" s="133"/>
      <c r="O2558" s="133"/>
      <c r="P2558" s="133"/>
      <c r="Q2558" s="133"/>
      <c r="R2558" s="133"/>
      <c r="S2558" s="133"/>
      <c r="T2558" s="133"/>
      <c r="U2558" s="133"/>
      <c r="V2558" s="133"/>
      <c r="W2558" s="133"/>
      <c r="X2558" s="133"/>
      <c r="Y2558" s="133"/>
      <c r="Z2558" s="133"/>
      <c r="AA2558" s="133"/>
      <c r="AB2558" s="133"/>
      <c r="AC2558" s="133"/>
      <c r="AD2558" s="133"/>
      <c r="AE2558" s="133"/>
      <c r="AF2558" s="133"/>
      <c r="AG2558" s="133"/>
      <c r="AH2558" s="133"/>
      <c r="AI2558" s="133"/>
      <c r="AJ2558" s="133"/>
      <c r="AK2558" s="133"/>
      <c r="AL2558" s="133"/>
      <c r="AM2558" s="133"/>
      <c r="AN2558" s="133"/>
      <c r="AO2558" s="133"/>
      <c r="AP2558" s="133"/>
      <c r="AQ2558" s="133"/>
      <c r="AR2558" s="133"/>
      <c r="AS2558" s="133"/>
    </row>
    <row r="2559" spans="1:45" s="51" customFormat="1">
      <c r="A2559" s="37" t="s">
        <v>7586</v>
      </c>
      <c r="B2559" s="38" t="s">
        <v>7587</v>
      </c>
      <c r="C2559" s="39">
        <v>585</v>
      </c>
      <c r="D2559" s="50" t="s">
        <v>7588</v>
      </c>
      <c r="E2559" s="127">
        <v>25999</v>
      </c>
      <c r="F2559" s="28">
        <v>20799.2</v>
      </c>
      <c r="G2559" s="133"/>
      <c r="H2559" s="133"/>
      <c r="I2559" s="133"/>
      <c r="J2559" s="133"/>
      <c r="K2559" s="133"/>
      <c r="L2559" s="133"/>
      <c r="M2559" s="133"/>
      <c r="N2559" s="133"/>
      <c r="O2559" s="133"/>
      <c r="P2559" s="133"/>
      <c r="Q2559" s="133"/>
      <c r="R2559" s="133"/>
      <c r="S2559" s="133"/>
      <c r="T2559" s="133"/>
      <c r="U2559" s="133"/>
      <c r="V2559" s="133"/>
      <c r="W2559" s="133"/>
      <c r="X2559" s="133"/>
      <c r="Y2559" s="133"/>
      <c r="Z2559" s="133"/>
      <c r="AA2559" s="133"/>
      <c r="AB2559" s="133"/>
      <c r="AC2559" s="133"/>
      <c r="AD2559" s="133"/>
      <c r="AE2559" s="133"/>
      <c r="AF2559" s="133"/>
      <c r="AG2559" s="133"/>
      <c r="AH2559" s="133"/>
      <c r="AI2559" s="133"/>
      <c r="AJ2559" s="133"/>
      <c r="AK2559" s="133"/>
      <c r="AL2559" s="133"/>
      <c r="AM2559" s="133"/>
      <c r="AN2559" s="133"/>
      <c r="AO2559" s="133"/>
      <c r="AP2559" s="133"/>
      <c r="AQ2559" s="133"/>
      <c r="AR2559" s="133"/>
      <c r="AS2559" s="133"/>
    </row>
    <row r="2560" spans="1:45" s="51" customFormat="1">
      <c r="A2560" s="37" t="s">
        <v>7589</v>
      </c>
      <c r="B2560" s="38" t="s">
        <v>7590</v>
      </c>
      <c r="C2560" s="39">
        <v>585</v>
      </c>
      <c r="D2560" s="50" t="s">
        <v>7591</v>
      </c>
      <c r="E2560" s="127">
        <v>25999</v>
      </c>
      <c r="F2560" s="28">
        <v>20799.2</v>
      </c>
      <c r="G2560" s="133"/>
      <c r="H2560" s="133"/>
      <c r="I2560" s="133"/>
      <c r="J2560" s="133"/>
      <c r="K2560" s="133"/>
      <c r="L2560" s="133"/>
      <c r="M2560" s="133"/>
      <c r="N2560" s="133"/>
      <c r="O2560" s="133"/>
      <c r="P2560" s="133"/>
      <c r="Q2560" s="133"/>
      <c r="R2560" s="133"/>
      <c r="S2560" s="133"/>
      <c r="T2560" s="133"/>
      <c r="U2560" s="133"/>
      <c r="V2560" s="133"/>
      <c r="W2560" s="133"/>
      <c r="X2560" s="133"/>
      <c r="Y2560" s="133"/>
      <c r="Z2560" s="133"/>
      <c r="AA2560" s="133"/>
      <c r="AB2560" s="133"/>
      <c r="AC2560" s="133"/>
      <c r="AD2560" s="133"/>
      <c r="AE2560" s="133"/>
      <c r="AF2560" s="133"/>
      <c r="AG2560" s="133"/>
      <c r="AH2560" s="133"/>
      <c r="AI2560" s="133"/>
      <c r="AJ2560" s="133"/>
      <c r="AK2560" s="133"/>
      <c r="AL2560" s="133"/>
      <c r="AM2560" s="133"/>
      <c r="AN2560" s="133"/>
      <c r="AO2560" s="133"/>
      <c r="AP2560" s="133"/>
      <c r="AQ2560" s="133"/>
      <c r="AR2560" s="133"/>
      <c r="AS2560" s="133"/>
    </row>
    <row r="2561" spans="1:45" s="51" customFormat="1">
      <c r="A2561" s="37" t="s">
        <v>7592</v>
      </c>
      <c r="B2561" s="38" t="s">
        <v>7593</v>
      </c>
      <c r="C2561" s="39">
        <v>585</v>
      </c>
      <c r="D2561" s="50" t="s">
        <v>7594</v>
      </c>
      <c r="E2561" s="127">
        <v>25999</v>
      </c>
      <c r="F2561" s="28">
        <v>20799.2</v>
      </c>
      <c r="G2561" s="133"/>
      <c r="H2561" s="133"/>
      <c r="I2561" s="133"/>
      <c r="J2561" s="133"/>
      <c r="K2561" s="133"/>
      <c r="L2561" s="133"/>
      <c r="M2561" s="133"/>
      <c r="N2561" s="133"/>
      <c r="O2561" s="133"/>
      <c r="P2561" s="133"/>
      <c r="Q2561" s="133"/>
      <c r="R2561" s="133"/>
      <c r="S2561" s="133"/>
      <c r="T2561" s="133"/>
      <c r="U2561" s="133"/>
      <c r="V2561" s="133"/>
      <c r="W2561" s="133"/>
      <c r="X2561" s="133"/>
      <c r="Y2561" s="133"/>
      <c r="Z2561" s="133"/>
      <c r="AA2561" s="133"/>
      <c r="AB2561" s="133"/>
      <c r="AC2561" s="133"/>
      <c r="AD2561" s="133"/>
      <c r="AE2561" s="133"/>
      <c r="AF2561" s="133"/>
      <c r="AG2561" s="133"/>
      <c r="AH2561" s="133"/>
      <c r="AI2561" s="133"/>
      <c r="AJ2561" s="133"/>
      <c r="AK2561" s="133"/>
      <c r="AL2561" s="133"/>
      <c r="AM2561" s="133"/>
      <c r="AN2561" s="133"/>
      <c r="AO2561" s="133"/>
      <c r="AP2561" s="133"/>
      <c r="AQ2561" s="133"/>
      <c r="AR2561" s="133"/>
      <c r="AS2561" s="133"/>
    </row>
    <row r="2562" spans="1:45" s="51" customFormat="1">
      <c r="A2562" s="37" t="s">
        <v>7595</v>
      </c>
      <c r="B2562" s="38" t="s">
        <v>7596</v>
      </c>
      <c r="C2562" s="39">
        <v>585</v>
      </c>
      <c r="D2562" s="50" t="s">
        <v>7597</v>
      </c>
      <c r="E2562" s="127">
        <v>25999</v>
      </c>
      <c r="F2562" s="28">
        <v>20799.2</v>
      </c>
      <c r="G2562" s="133"/>
      <c r="H2562" s="133"/>
      <c r="I2562" s="133"/>
      <c r="J2562" s="133"/>
      <c r="K2562" s="133"/>
      <c r="L2562" s="133"/>
      <c r="M2562" s="133"/>
      <c r="N2562" s="133"/>
      <c r="O2562" s="133"/>
      <c r="P2562" s="133"/>
      <c r="Q2562" s="133"/>
      <c r="R2562" s="133"/>
      <c r="S2562" s="133"/>
      <c r="T2562" s="133"/>
      <c r="U2562" s="133"/>
      <c r="V2562" s="133"/>
      <c r="W2562" s="133"/>
      <c r="X2562" s="133"/>
      <c r="Y2562" s="133"/>
      <c r="Z2562" s="133"/>
      <c r="AA2562" s="133"/>
      <c r="AB2562" s="133"/>
      <c r="AC2562" s="133"/>
      <c r="AD2562" s="133"/>
      <c r="AE2562" s="133"/>
      <c r="AF2562" s="133"/>
      <c r="AG2562" s="133"/>
      <c r="AH2562" s="133"/>
      <c r="AI2562" s="133"/>
      <c r="AJ2562" s="133"/>
      <c r="AK2562" s="133"/>
      <c r="AL2562" s="133"/>
      <c r="AM2562" s="133"/>
      <c r="AN2562" s="133"/>
      <c r="AO2562" s="133"/>
      <c r="AP2562" s="133"/>
      <c r="AQ2562" s="133"/>
      <c r="AR2562" s="133"/>
      <c r="AS2562" s="133"/>
    </row>
    <row r="2563" spans="1:45" s="51" customFormat="1">
      <c r="A2563" s="37" t="s">
        <v>7598</v>
      </c>
      <c r="B2563" s="38" t="s">
        <v>7599</v>
      </c>
      <c r="C2563" s="39">
        <v>585</v>
      </c>
      <c r="D2563" s="50" t="s">
        <v>7600</v>
      </c>
      <c r="E2563" s="127">
        <v>25999</v>
      </c>
      <c r="F2563" s="28">
        <v>20799.2</v>
      </c>
      <c r="G2563" s="133"/>
      <c r="H2563" s="133"/>
      <c r="I2563" s="133"/>
      <c r="J2563" s="133"/>
      <c r="K2563" s="133"/>
      <c r="L2563" s="133"/>
      <c r="M2563" s="133"/>
      <c r="N2563" s="133"/>
      <c r="O2563" s="133"/>
      <c r="P2563" s="133"/>
      <c r="Q2563" s="133"/>
      <c r="R2563" s="133"/>
      <c r="S2563" s="133"/>
      <c r="T2563" s="133"/>
      <c r="U2563" s="133"/>
      <c r="V2563" s="133"/>
      <c r="W2563" s="133"/>
      <c r="X2563" s="133"/>
      <c r="Y2563" s="133"/>
      <c r="Z2563" s="133"/>
      <c r="AA2563" s="133"/>
      <c r="AB2563" s="133"/>
      <c r="AC2563" s="133"/>
      <c r="AD2563" s="133"/>
      <c r="AE2563" s="133"/>
      <c r="AF2563" s="133"/>
      <c r="AG2563" s="133"/>
      <c r="AH2563" s="133"/>
      <c r="AI2563" s="133"/>
      <c r="AJ2563" s="133"/>
      <c r="AK2563" s="133"/>
      <c r="AL2563" s="133"/>
      <c r="AM2563" s="133"/>
      <c r="AN2563" s="133"/>
      <c r="AO2563" s="133"/>
      <c r="AP2563" s="133"/>
      <c r="AQ2563" s="133"/>
      <c r="AR2563" s="133"/>
      <c r="AS2563" s="133"/>
    </row>
    <row r="2564" spans="1:45" s="51" customFormat="1">
      <c r="A2564" s="37" t="s">
        <v>7601</v>
      </c>
      <c r="B2564" s="38" t="s">
        <v>7602</v>
      </c>
      <c r="C2564" s="39">
        <v>585</v>
      </c>
      <c r="D2564" s="50" t="s">
        <v>7603</v>
      </c>
      <c r="E2564" s="127">
        <v>25999</v>
      </c>
      <c r="F2564" s="28">
        <v>20799.2</v>
      </c>
      <c r="G2564" s="133"/>
      <c r="H2564" s="133"/>
      <c r="I2564" s="133"/>
      <c r="J2564" s="133"/>
      <c r="K2564" s="133"/>
      <c r="L2564" s="133"/>
      <c r="M2564" s="133"/>
      <c r="N2564" s="133"/>
      <c r="O2564" s="133"/>
      <c r="P2564" s="133"/>
      <c r="Q2564" s="133"/>
      <c r="R2564" s="133"/>
      <c r="S2564" s="133"/>
      <c r="T2564" s="133"/>
      <c r="U2564" s="133"/>
      <c r="V2564" s="133"/>
      <c r="W2564" s="133"/>
      <c r="X2564" s="133"/>
      <c r="Y2564" s="133"/>
      <c r="Z2564" s="133"/>
      <c r="AA2564" s="133"/>
      <c r="AB2564" s="133"/>
      <c r="AC2564" s="133"/>
      <c r="AD2564" s="133"/>
      <c r="AE2564" s="133"/>
      <c r="AF2564" s="133"/>
      <c r="AG2564" s="133"/>
      <c r="AH2564" s="133"/>
      <c r="AI2564" s="133"/>
      <c r="AJ2564" s="133"/>
      <c r="AK2564" s="133"/>
      <c r="AL2564" s="133"/>
      <c r="AM2564" s="133"/>
      <c r="AN2564" s="133"/>
      <c r="AO2564" s="133"/>
      <c r="AP2564" s="133"/>
      <c r="AQ2564" s="133"/>
      <c r="AR2564" s="133"/>
      <c r="AS2564" s="133"/>
    </row>
    <row r="2565" spans="1:45" s="51" customFormat="1">
      <c r="A2565" s="37" t="s">
        <v>7604</v>
      </c>
      <c r="B2565" s="38" t="s">
        <v>7605</v>
      </c>
      <c r="C2565" s="39">
        <v>585</v>
      </c>
      <c r="D2565" s="50" t="s">
        <v>7606</v>
      </c>
      <c r="E2565" s="127">
        <v>25999</v>
      </c>
      <c r="F2565" s="28">
        <v>20799.2</v>
      </c>
      <c r="G2565" s="133"/>
      <c r="H2565" s="133"/>
      <c r="I2565" s="133"/>
      <c r="J2565" s="133"/>
      <c r="K2565" s="133"/>
      <c r="L2565" s="133"/>
      <c r="M2565" s="133"/>
      <c r="N2565" s="133"/>
      <c r="O2565" s="133"/>
      <c r="P2565" s="133"/>
      <c r="Q2565" s="133"/>
      <c r="R2565" s="133"/>
      <c r="S2565" s="133"/>
      <c r="T2565" s="133"/>
      <c r="U2565" s="133"/>
      <c r="V2565" s="133"/>
      <c r="W2565" s="133"/>
      <c r="X2565" s="133"/>
      <c r="Y2565" s="133"/>
      <c r="Z2565" s="133"/>
      <c r="AA2565" s="133"/>
      <c r="AB2565" s="133"/>
      <c r="AC2565" s="133"/>
      <c r="AD2565" s="133"/>
      <c r="AE2565" s="133"/>
      <c r="AF2565" s="133"/>
      <c r="AG2565" s="133"/>
      <c r="AH2565" s="133"/>
      <c r="AI2565" s="133"/>
      <c r="AJ2565" s="133"/>
      <c r="AK2565" s="133"/>
      <c r="AL2565" s="133"/>
      <c r="AM2565" s="133"/>
      <c r="AN2565" s="133"/>
      <c r="AO2565" s="133"/>
      <c r="AP2565" s="133"/>
      <c r="AQ2565" s="133"/>
      <c r="AR2565" s="133"/>
      <c r="AS2565" s="133"/>
    </row>
    <row r="2566" spans="1:45" s="51" customFormat="1">
      <c r="A2566" s="37" t="s">
        <v>7607</v>
      </c>
      <c r="B2566" s="38" t="s">
        <v>7608</v>
      </c>
      <c r="C2566" s="39">
        <v>585</v>
      </c>
      <c r="D2566" s="50" t="s">
        <v>7609</v>
      </c>
      <c r="E2566" s="127">
        <v>25999</v>
      </c>
      <c r="F2566" s="28">
        <v>20799.2</v>
      </c>
      <c r="G2566" s="133"/>
      <c r="H2566" s="133"/>
      <c r="I2566" s="133"/>
      <c r="J2566" s="133"/>
      <c r="K2566" s="133"/>
      <c r="L2566" s="133"/>
      <c r="M2566" s="133"/>
      <c r="N2566" s="133"/>
      <c r="O2566" s="133"/>
      <c r="P2566" s="133"/>
      <c r="Q2566" s="133"/>
      <c r="R2566" s="133"/>
      <c r="S2566" s="133"/>
      <c r="T2566" s="133"/>
      <c r="U2566" s="133"/>
      <c r="V2566" s="133"/>
      <c r="W2566" s="133"/>
      <c r="X2566" s="133"/>
      <c r="Y2566" s="133"/>
      <c r="Z2566" s="133"/>
      <c r="AA2566" s="133"/>
      <c r="AB2566" s="133"/>
      <c r="AC2566" s="133"/>
      <c r="AD2566" s="133"/>
      <c r="AE2566" s="133"/>
      <c r="AF2566" s="133"/>
      <c r="AG2566" s="133"/>
      <c r="AH2566" s="133"/>
      <c r="AI2566" s="133"/>
      <c r="AJ2566" s="133"/>
      <c r="AK2566" s="133"/>
      <c r="AL2566" s="133"/>
      <c r="AM2566" s="133"/>
      <c r="AN2566" s="133"/>
      <c r="AO2566" s="133"/>
      <c r="AP2566" s="133"/>
      <c r="AQ2566" s="133"/>
      <c r="AR2566" s="133"/>
      <c r="AS2566" s="133"/>
    </row>
    <row r="2567" spans="1:45" ht="12.75" customHeight="1">
      <c r="A2567" s="116" t="s">
        <v>7610</v>
      </c>
      <c r="B2567" s="38" t="s">
        <v>7611</v>
      </c>
      <c r="C2567" s="39">
        <v>585</v>
      </c>
      <c r="D2567" s="50" t="s">
        <v>7612</v>
      </c>
      <c r="E2567" s="127">
        <v>25999</v>
      </c>
      <c r="F2567" s="28">
        <v>20799.2</v>
      </c>
    </row>
    <row r="2568" spans="1:45" s="51" customFormat="1">
      <c r="A2568" s="37" t="s">
        <v>7613</v>
      </c>
      <c r="B2568" s="38" t="s">
        <v>7614</v>
      </c>
      <c r="C2568" s="39">
        <v>585</v>
      </c>
      <c r="D2568" s="50" t="s">
        <v>7615</v>
      </c>
      <c r="E2568" s="127">
        <v>25999</v>
      </c>
      <c r="F2568" s="28">
        <v>20799.2</v>
      </c>
      <c r="G2568" s="133"/>
      <c r="H2568" s="133"/>
      <c r="I2568" s="133"/>
      <c r="J2568" s="133"/>
      <c r="K2568" s="133"/>
      <c r="L2568" s="133"/>
      <c r="M2568" s="133"/>
      <c r="N2568" s="133"/>
      <c r="O2568" s="133"/>
      <c r="P2568" s="133"/>
      <c r="Q2568" s="133"/>
      <c r="R2568" s="133"/>
      <c r="S2568" s="133"/>
      <c r="T2568" s="133"/>
      <c r="U2568" s="133"/>
      <c r="V2568" s="133"/>
      <c r="W2568" s="133"/>
      <c r="X2568" s="133"/>
      <c r="Y2568" s="133"/>
      <c r="Z2568" s="133"/>
      <c r="AA2568" s="133"/>
      <c r="AB2568" s="133"/>
      <c r="AC2568" s="133"/>
      <c r="AD2568" s="133"/>
      <c r="AE2568" s="133"/>
      <c r="AF2568" s="133"/>
      <c r="AG2568" s="133"/>
      <c r="AH2568" s="133"/>
      <c r="AI2568" s="133"/>
      <c r="AJ2568" s="133"/>
      <c r="AK2568" s="133"/>
      <c r="AL2568" s="133"/>
      <c r="AM2568" s="133"/>
      <c r="AN2568" s="133"/>
      <c r="AO2568" s="133"/>
      <c r="AP2568" s="133"/>
      <c r="AQ2568" s="133"/>
      <c r="AR2568" s="133"/>
      <c r="AS2568" s="133"/>
    </row>
    <row r="2569" spans="1:45" s="51" customFormat="1">
      <c r="A2569" s="37" t="s">
        <v>7616</v>
      </c>
      <c r="B2569" s="38" t="s">
        <v>7617</v>
      </c>
      <c r="C2569" s="39">
        <v>585</v>
      </c>
      <c r="D2569" s="50" t="s">
        <v>7618</v>
      </c>
      <c r="E2569" s="127">
        <v>25999</v>
      </c>
      <c r="F2569" s="28">
        <v>20799.2</v>
      </c>
      <c r="G2569" s="133"/>
      <c r="H2569" s="133"/>
      <c r="I2569" s="133"/>
      <c r="J2569" s="133"/>
      <c r="K2569" s="133"/>
      <c r="L2569" s="133"/>
      <c r="M2569" s="133"/>
      <c r="N2569" s="133"/>
      <c r="O2569" s="133"/>
      <c r="P2569" s="133"/>
      <c r="Q2569" s="133"/>
      <c r="R2569" s="133"/>
      <c r="S2569" s="133"/>
      <c r="T2569" s="133"/>
      <c r="U2569" s="133"/>
      <c r="V2569" s="133"/>
      <c r="W2569" s="133"/>
      <c r="X2569" s="133"/>
      <c r="Y2569" s="133"/>
      <c r="Z2569" s="133"/>
      <c r="AA2569" s="133"/>
      <c r="AB2569" s="133"/>
      <c r="AC2569" s="133"/>
      <c r="AD2569" s="133"/>
      <c r="AE2569" s="133"/>
      <c r="AF2569" s="133"/>
      <c r="AG2569" s="133"/>
      <c r="AH2569" s="133"/>
      <c r="AI2569" s="133"/>
      <c r="AJ2569" s="133"/>
      <c r="AK2569" s="133"/>
      <c r="AL2569" s="133"/>
      <c r="AM2569" s="133"/>
      <c r="AN2569" s="133"/>
      <c r="AO2569" s="133"/>
      <c r="AP2569" s="133"/>
      <c r="AQ2569" s="133"/>
      <c r="AR2569" s="133"/>
      <c r="AS2569" s="133"/>
    </row>
    <row r="2570" spans="1:45" s="51" customFormat="1">
      <c r="A2570" s="37" t="s">
        <v>7619</v>
      </c>
      <c r="B2570" s="38" t="s">
        <v>7620</v>
      </c>
      <c r="C2570" s="39">
        <v>585</v>
      </c>
      <c r="D2570" s="50" t="s">
        <v>7621</v>
      </c>
      <c r="E2570" s="127">
        <v>25999</v>
      </c>
      <c r="F2570" s="28">
        <v>20799.2</v>
      </c>
      <c r="G2570" s="133"/>
      <c r="H2570" s="133"/>
      <c r="I2570" s="133"/>
      <c r="J2570" s="133"/>
      <c r="K2570" s="133"/>
      <c r="L2570" s="133"/>
      <c r="M2570" s="133"/>
      <c r="N2570" s="133"/>
      <c r="O2570" s="133"/>
      <c r="P2570" s="133"/>
      <c r="Q2570" s="133"/>
      <c r="R2570" s="133"/>
      <c r="S2570" s="133"/>
      <c r="T2570" s="133"/>
      <c r="U2570" s="133"/>
      <c r="V2570" s="133"/>
      <c r="W2570" s="133"/>
      <c r="X2570" s="133"/>
      <c r="Y2570" s="133"/>
      <c r="Z2570" s="133"/>
      <c r="AA2570" s="133"/>
      <c r="AB2570" s="133"/>
      <c r="AC2570" s="133"/>
      <c r="AD2570" s="133"/>
      <c r="AE2570" s="133"/>
      <c r="AF2570" s="133"/>
      <c r="AG2570" s="133"/>
      <c r="AH2570" s="133"/>
      <c r="AI2570" s="133"/>
      <c r="AJ2570" s="133"/>
      <c r="AK2570" s="133"/>
      <c r="AL2570" s="133"/>
      <c r="AM2570" s="133"/>
      <c r="AN2570" s="133"/>
      <c r="AO2570" s="133"/>
      <c r="AP2570" s="133"/>
      <c r="AQ2570" s="133"/>
      <c r="AR2570" s="133"/>
      <c r="AS2570" s="133"/>
    </row>
    <row r="2571" spans="1:45" s="51" customFormat="1">
      <c r="A2571" s="37" t="s">
        <v>7622</v>
      </c>
      <c r="B2571" s="38" t="s">
        <v>7623</v>
      </c>
      <c r="C2571" s="39">
        <v>585</v>
      </c>
      <c r="D2571" s="50" t="s">
        <v>7624</v>
      </c>
      <c r="E2571" s="127">
        <v>25999</v>
      </c>
      <c r="F2571" s="28">
        <v>20799.2</v>
      </c>
      <c r="G2571" s="133"/>
      <c r="H2571" s="133"/>
      <c r="I2571" s="133"/>
      <c r="J2571" s="133"/>
      <c r="K2571" s="133"/>
      <c r="L2571" s="133"/>
      <c r="M2571" s="133"/>
      <c r="N2571" s="133"/>
      <c r="O2571" s="133"/>
      <c r="P2571" s="133"/>
      <c r="Q2571" s="133"/>
      <c r="R2571" s="133"/>
      <c r="S2571" s="133"/>
      <c r="T2571" s="133"/>
      <c r="U2571" s="133"/>
      <c r="V2571" s="133"/>
      <c r="W2571" s="133"/>
      <c r="X2571" s="133"/>
      <c r="Y2571" s="133"/>
      <c r="Z2571" s="133"/>
      <c r="AA2571" s="133"/>
      <c r="AB2571" s="133"/>
      <c r="AC2571" s="133"/>
      <c r="AD2571" s="133"/>
      <c r="AE2571" s="133"/>
      <c r="AF2571" s="133"/>
      <c r="AG2571" s="133"/>
      <c r="AH2571" s="133"/>
      <c r="AI2571" s="133"/>
      <c r="AJ2571" s="133"/>
      <c r="AK2571" s="133"/>
      <c r="AL2571" s="133"/>
      <c r="AM2571" s="133"/>
      <c r="AN2571" s="133"/>
      <c r="AO2571" s="133"/>
      <c r="AP2571" s="133"/>
      <c r="AQ2571" s="133"/>
      <c r="AR2571" s="133"/>
      <c r="AS2571" s="133"/>
    </row>
    <row r="2572" spans="1:45" s="51" customFormat="1">
      <c r="A2572" s="37" t="s">
        <v>7625</v>
      </c>
      <c r="B2572" s="38" t="s">
        <v>7626</v>
      </c>
      <c r="C2572" s="39">
        <v>585</v>
      </c>
      <c r="D2572" s="50" t="s">
        <v>7627</v>
      </c>
      <c r="E2572" s="127">
        <v>25999</v>
      </c>
      <c r="F2572" s="28">
        <v>20799.2</v>
      </c>
      <c r="G2572" s="133"/>
      <c r="H2572" s="133"/>
      <c r="I2572" s="133"/>
      <c r="J2572" s="133"/>
      <c r="K2572" s="133"/>
      <c r="L2572" s="133"/>
      <c r="M2572" s="133"/>
      <c r="N2572" s="133"/>
      <c r="O2572" s="133"/>
      <c r="P2572" s="133"/>
      <c r="Q2572" s="133"/>
      <c r="R2572" s="133"/>
      <c r="S2572" s="133"/>
      <c r="T2572" s="133"/>
      <c r="U2572" s="133"/>
      <c r="V2572" s="133"/>
      <c r="W2572" s="133"/>
      <c r="X2572" s="133"/>
      <c r="Y2572" s="133"/>
      <c r="Z2572" s="133"/>
      <c r="AA2572" s="133"/>
      <c r="AB2572" s="133"/>
      <c r="AC2572" s="133"/>
      <c r="AD2572" s="133"/>
      <c r="AE2572" s="133"/>
      <c r="AF2572" s="133"/>
      <c r="AG2572" s="133"/>
      <c r="AH2572" s="133"/>
      <c r="AI2572" s="133"/>
      <c r="AJ2572" s="133"/>
      <c r="AK2572" s="133"/>
      <c r="AL2572" s="133"/>
      <c r="AM2572" s="133"/>
      <c r="AN2572" s="133"/>
      <c r="AO2572" s="133"/>
      <c r="AP2572" s="133"/>
      <c r="AQ2572" s="133"/>
      <c r="AR2572" s="133"/>
      <c r="AS2572" s="133"/>
    </row>
    <row r="2573" spans="1:45" s="51" customFormat="1">
      <c r="A2573" s="37" t="s">
        <v>7628</v>
      </c>
      <c r="B2573" s="38" t="s">
        <v>7629</v>
      </c>
      <c r="C2573" s="39">
        <v>745</v>
      </c>
      <c r="D2573" s="50" t="s">
        <v>7630</v>
      </c>
      <c r="E2573" s="127">
        <v>31599</v>
      </c>
      <c r="F2573" s="28">
        <v>25279.200000000001</v>
      </c>
      <c r="G2573" s="133"/>
      <c r="H2573" s="133"/>
      <c r="I2573" s="133"/>
      <c r="J2573" s="133"/>
      <c r="K2573" s="133"/>
      <c r="L2573" s="133"/>
      <c r="M2573" s="133"/>
      <c r="N2573" s="133"/>
      <c r="O2573" s="133"/>
      <c r="P2573" s="133"/>
      <c r="Q2573" s="133"/>
      <c r="R2573" s="133"/>
      <c r="S2573" s="133"/>
      <c r="T2573" s="133"/>
      <c r="U2573" s="133"/>
      <c r="V2573" s="133"/>
      <c r="W2573" s="133"/>
      <c r="X2573" s="133"/>
      <c r="Y2573" s="133"/>
      <c r="Z2573" s="133"/>
      <c r="AA2573" s="133"/>
      <c r="AB2573" s="133"/>
      <c r="AC2573" s="133"/>
      <c r="AD2573" s="133"/>
      <c r="AE2573" s="133"/>
      <c r="AF2573" s="133"/>
      <c r="AG2573" s="133"/>
      <c r="AH2573" s="133"/>
      <c r="AI2573" s="133"/>
      <c r="AJ2573" s="133"/>
      <c r="AK2573" s="133"/>
      <c r="AL2573" s="133"/>
      <c r="AM2573" s="133"/>
      <c r="AN2573" s="133"/>
      <c r="AO2573" s="133"/>
      <c r="AP2573" s="133"/>
      <c r="AQ2573" s="133"/>
      <c r="AR2573" s="133"/>
      <c r="AS2573" s="133"/>
    </row>
    <row r="2574" spans="1:45" s="51" customFormat="1">
      <c r="A2574" s="37" t="s">
        <v>7631</v>
      </c>
      <c r="B2574" s="38" t="s">
        <v>7632</v>
      </c>
      <c r="C2574" s="39">
        <v>745</v>
      </c>
      <c r="D2574" s="50" t="s">
        <v>7633</v>
      </c>
      <c r="E2574" s="127">
        <v>31599</v>
      </c>
      <c r="F2574" s="28">
        <v>25279.200000000001</v>
      </c>
      <c r="G2574" s="133"/>
      <c r="H2574" s="133"/>
      <c r="I2574" s="133"/>
      <c r="J2574" s="133"/>
      <c r="K2574" s="133"/>
      <c r="L2574" s="133"/>
      <c r="M2574" s="133"/>
      <c r="N2574" s="133"/>
      <c r="O2574" s="133"/>
      <c r="P2574" s="133"/>
      <c r="Q2574" s="133"/>
      <c r="R2574" s="133"/>
      <c r="S2574" s="133"/>
      <c r="T2574" s="133"/>
      <c r="U2574" s="133"/>
      <c r="V2574" s="133"/>
      <c r="W2574" s="133"/>
      <c r="X2574" s="133"/>
      <c r="Y2574" s="133"/>
      <c r="Z2574" s="133"/>
      <c r="AA2574" s="133"/>
      <c r="AB2574" s="133"/>
      <c r="AC2574" s="133"/>
      <c r="AD2574" s="133"/>
      <c r="AE2574" s="133"/>
      <c r="AF2574" s="133"/>
      <c r="AG2574" s="133"/>
      <c r="AH2574" s="133"/>
      <c r="AI2574" s="133"/>
      <c r="AJ2574" s="133"/>
      <c r="AK2574" s="133"/>
      <c r="AL2574" s="133"/>
      <c r="AM2574" s="133"/>
      <c r="AN2574" s="133"/>
      <c r="AO2574" s="133"/>
      <c r="AP2574" s="133"/>
      <c r="AQ2574" s="133"/>
      <c r="AR2574" s="133"/>
      <c r="AS2574" s="133"/>
    </row>
    <row r="2575" spans="1:45" s="51" customFormat="1">
      <c r="A2575" s="37" t="s">
        <v>7634</v>
      </c>
      <c r="B2575" s="38" t="s">
        <v>7635</v>
      </c>
      <c r="C2575" s="39">
        <v>745</v>
      </c>
      <c r="D2575" s="50" t="s">
        <v>7636</v>
      </c>
      <c r="E2575" s="127">
        <v>31599</v>
      </c>
      <c r="F2575" s="28">
        <v>25279.200000000001</v>
      </c>
      <c r="G2575" s="133"/>
      <c r="H2575" s="133"/>
      <c r="I2575" s="133"/>
      <c r="J2575" s="133"/>
      <c r="K2575" s="133"/>
      <c r="L2575" s="133"/>
      <c r="M2575" s="133"/>
      <c r="N2575" s="133"/>
      <c r="O2575" s="133"/>
      <c r="P2575" s="133"/>
      <c r="Q2575" s="133"/>
      <c r="R2575" s="133"/>
      <c r="S2575" s="133"/>
      <c r="T2575" s="133"/>
      <c r="U2575" s="133"/>
      <c r="V2575" s="133"/>
      <c r="W2575" s="133"/>
      <c r="X2575" s="133"/>
      <c r="Y2575" s="133"/>
      <c r="Z2575" s="133"/>
      <c r="AA2575" s="133"/>
      <c r="AB2575" s="133"/>
      <c r="AC2575" s="133"/>
      <c r="AD2575" s="133"/>
      <c r="AE2575" s="133"/>
      <c r="AF2575" s="133"/>
      <c r="AG2575" s="133"/>
      <c r="AH2575" s="133"/>
      <c r="AI2575" s="133"/>
      <c r="AJ2575" s="133"/>
      <c r="AK2575" s="133"/>
      <c r="AL2575" s="133"/>
      <c r="AM2575" s="133"/>
      <c r="AN2575" s="133"/>
      <c r="AO2575" s="133"/>
      <c r="AP2575" s="133"/>
      <c r="AQ2575" s="133"/>
      <c r="AR2575" s="133"/>
      <c r="AS2575" s="133"/>
    </row>
    <row r="2576" spans="1:45" s="51" customFormat="1">
      <c r="A2576" s="37" t="s">
        <v>7637</v>
      </c>
      <c r="B2576" s="38" t="s">
        <v>7638</v>
      </c>
      <c r="C2576" s="39">
        <v>745</v>
      </c>
      <c r="D2576" s="50" t="s">
        <v>7639</v>
      </c>
      <c r="E2576" s="127">
        <v>31599</v>
      </c>
      <c r="F2576" s="28">
        <v>25279.200000000001</v>
      </c>
      <c r="G2576" s="133"/>
      <c r="H2576" s="133"/>
      <c r="I2576" s="133"/>
      <c r="J2576" s="133"/>
      <c r="K2576" s="133"/>
      <c r="L2576" s="133"/>
      <c r="M2576" s="133"/>
      <c r="N2576" s="133"/>
      <c r="O2576" s="133"/>
      <c r="P2576" s="133"/>
      <c r="Q2576" s="133"/>
      <c r="R2576" s="133"/>
      <c r="S2576" s="133"/>
      <c r="T2576" s="133"/>
      <c r="U2576" s="133"/>
      <c r="V2576" s="133"/>
      <c r="W2576" s="133"/>
      <c r="X2576" s="133"/>
      <c r="Y2576" s="133"/>
      <c r="Z2576" s="133"/>
      <c r="AA2576" s="133"/>
      <c r="AB2576" s="133"/>
      <c r="AC2576" s="133"/>
      <c r="AD2576" s="133"/>
      <c r="AE2576" s="133"/>
      <c r="AF2576" s="133"/>
      <c r="AG2576" s="133"/>
      <c r="AH2576" s="133"/>
      <c r="AI2576" s="133"/>
      <c r="AJ2576" s="133"/>
      <c r="AK2576" s="133"/>
      <c r="AL2576" s="133"/>
      <c r="AM2576" s="133"/>
      <c r="AN2576" s="133"/>
      <c r="AO2576" s="133"/>
      <c r="AP2576" s="133"/>
      <c r="AQ2576" s="133"/>
      <c r="AR2576" s="133"/>
      <c r="AS2576" s="133"/>
    </row>
    <row r="2577" spans="1:45" s="51" customFormat="1">
      <c r="A2577" s="37" t="s">
        <v>7640</v>
      </c>
      <c r="B2577" s="38" t="s">
        <v>7641</v>
      </c>
      <c r="C2577" s="39">
        <v>745</v>
      </c>
      <c r="D2577" s="50" t="s">
        <v>7642</v>
      </c>
      <c r="E2577" s="127">
        <v>31599</v>
      </c>
      <c r="F2577" s="28">
        <v>25279.200000000001</v>
      </c>
      <c r="G2577" s="133"/>
      <c r="H2577" s="133"/>
      <c r="I2577" s="133"/>
      <c r="J2577" s="133"/>
      <c r="K2577" s="133"/>
      <c r="L2577" s="133"/>
      <c r="M2577" s="133"/>
      <c r="N2577" s="133"/>
      <c r="O2577" s="133"/>
      <c r="P2577" s="133"/>
      <c r="Q2577" s="133"/>
      <c r="R2577" s="133"/>
      <c r="S2577" s="133"/>
      <c r="T2577" s="133"/>
      <c r="U2577" s="133"/>
      <c r="V2577" s="133"/>
      <c r="W2577" s="133"/>
      <c r="X2577" s="133"/>
      <c r="Y2577" s="133"/>
      <c r="Z2577" s="133"/>
      <c r="AA2577" s="133"/>
      <c r="AB2577" s="133"/>
      <c r="AC2577" s="133"/>
      <c r="AD2577" s="133"/>
      <c r="AE2577" s="133"/>
      <c r="AF2577" s="133"/>
      <c r="AG2577" s="133"/>
      <c r="AH2577" s="133"/>
      <c r="AI2577" s="133"/>
      <c r="AJ2577" s="133"/>
      <c r="AK2577" s="133"/>
      <c r="AL2577" s="133"/>
      <c r="AM2577" s="133"/>
      <c r="AN2577" s="133"/>
      <c r="AO2577" s="133"/>
      <c r="AP2577" s="133"/>
      <c r="AQ2577" s="133"/>
      <c r="AR2577" s="133"/>
      <c r="AS2577" s="133"/>
    </row>
    <row r="2578" spans="1:45" s="51" customFormat="1">
      <c r="A2578" s="37" t="s">
        <v>7643</v>
      </c>
      <c r="B2578" s="38" t="s">
        <v>7644</v>
      </c>
      <c r="C2578" s="39">
        <v>745</v>
      </c>
      <c r="D2578" s="50" t="s">
        <v>7645</v>
      </c>
      <c r="E2578" s="127">
        <v>31599</v>
      </c>
      <c r="F2578" s="28">
        <v>25279.200000000001</v>
      </c>
      <c r="G2578" s="133"/>
      <c r="H2578" s="133"/>
      <c r="I2578" s="133"/>
      <c r="J2578" s="133"/>
      <c r="K2578" s="133"/>
      <c r="L2578" s="133"/>
      <c r="M2578" s="133"/>
      <c r="N2578" s="133"/>
      <c r="O2578" s="133"/>
      <c r="P2578" s="133"/>
      <c r="Q2578" s="133"/>
      <c r="R2578" s="133"/>
      <c r="S2578" s="133"/>
      <c r="T2578" s="133"/>
      <c r="U2578" s="133"/>
      <c r="V2578" s="133"/>
      <c r="W2578" s="133"/>
      <c r="X2578" s="133"/>
      <c r="Y2578" s="133"/>
      <c r="Z2578" s="133"/>
      <c r="AA2578" s="133"/>
      <c r="AB2578" s="133"/>
      <c r="AC2578" s="133"/>
      <c r="AD2578" s="133"/>
      <c r="AE2578" s="133"/>
      <c r="AF2578" s="133"/>
      <c r="AG2578" s="133"/>
      <c r="AH2578" s="133"/>
      <c r="AI2578" s="133"/>
      <c r="AJ2578" s="133"/>
      <c r="AK2578" s="133"/>
      <c r="AL2578" s="133"/>
      <c r="AM2578" s="133"/>
      <c r="AN2578" s="133"/>
      <c r="AO2578" s="133"/>
      <c r="AP2578" s="133"/>
      <c r="AQ2578" s="133"/>
      <c r="AR2578" s="133"/>
      <c r="AS2578" s="133"/>
    </row>
    <row r="2579" spans="1:45" s="51" customFormat="1">
      <c r="A2579" s="37" t="s">
        <v>7646</v>
      </c>
      <c r="B2579" s="38" t="s">
        <v>7647</v>
      </c>
      <c r="C2579" s="39">
        <v>745</v>
      </c>
      <c r="D2579" s="50" t="s">
        <v>7648</v>
      </c>
      <c r="E2579" s="127">
        <v>31599</v>
      </c>
      <c r="F2579" s="28">
        <v>25279.200000000001</v>
      </c>
      <c r="G2579" s="133"/>
      <c r="H2579" s="133"/>
      <c r="I2579" s="133"/>
      <c r="J2579" s="133"/>
      <c r="K2579" s="133"/>
      <c r="L2579" s="133"/>
      <c r="M2579" s="133"/>
      <c r="N2579" s="133"/>
      <c r="O2579" s="133"/>
      <c r="P2579" s="133"/>
      <c r="Q2579" s="133"/>
      <c r="R2579" s="133"/>
      <c r="S2579" s="133"/>
      <c r="T2579" s="133"/>
      <c r="U2579" s="133"/>
      <c r="V2579" s="133"/>
      <c r="W2579" s="133"/>
      <c r="X2579" s="133"/>
      <c r="Y2579" s="133"/>
      <c r="Z2579" s="133"/>
      <c r="AA2579" s="133"/>
      <c r="AB2579" s="133"/>
      <c r="AC2579" s="133"/>
      <c r="AD2579" s="133"/>
      <c r="AE2579" s="133"/>
      <c r="AF2579" s="133"/>
      <c r="AG2579" s="133"/>
      <c r="AH2579" s="133"/>
      <c r="AI2579" s="133"/>
      <c r="AJ2579" s="133"/>
      <c r="AK2579" s="133"/>
      <c r="AL2579" s="133"/>
      <c r="AM2579" s="133"/>
      <c r="AN2579" s="133"/>
      <c r="AO2579" s="133"/>
      <c r="AP2579" s="133"/>
      <c r="AQ2579" s="133"/>
      <c r="AR2579" s="133"/>
      <c r="AS2579" s="133"/>
    </row>
    <row r="2580" spans="1:45" s="51" customFormat="1">
      <c r="A2580" s="37" t="s">
        <v>7649</v>
      </c>
      <c r="B2580" s="38" t="s">
        <v>7650</v>
      </c>
      <c r="C2580" s="39">
        <v>745</v>
      </c>
      <c r="D2580" s="50" t="s">
        <v>7651</v>
      </c>
      <c r="E2580" s="127">
        <v>31599</v>
      </c>
      <c r="F2580" s="28">
        <v>25279.200000000001</v>
      </c>
      <c r="G2580" s="133"/>
      <c r="H2580" s="133"/>
      <c r="I2580" s="133"/>
      <c r="J2580" s="133"/>
      <c r="K2580" s="133"/>
      <c r="L2580" s="133"/>
      <c r="M2580" s="133"/>
      <c r="N2580" s="133"/>
      <c r="O2580" s="133"/>
      <c r="P2580" s="133"/>
      <c r="Q2580" s="133"/>
      <c r="R2580" s="133"/>
      <c r="S2580" s="133"/>
      <c r="T2580" s="133"/>
      <c r="U2580" s="133"/>
      <c r="V2580" s="133"/>
      <c r="W2580" s="133"/>
      <c r="X2580" s="133"/>
      <c r="Y2580" s="133"/>
      <c r="Z2580" s="133"/>
      <c r="AA2580" s="133"/>
      <c r="AB2580" s="133"/>
      <c r="AC2580" s="133"/>
      <c r="AD2580" s="133"/>
      <c r="AE2580" s="133"/>
      <c r="AF2580" s="133"/>
      <c r="AG2580" s="133"/>
      <c r="AH2580" s="133"/>
      <c r="AI2580" s="133"/>
      <c r="AJ2580" s="133"/>
      <c r="AK2580" s="133"/>
      <c r="AL2580" s="133"/>
      <c r="AM2580" s="133"/>
      <c r="AN2580" s="133"/>
      <c r="AO2580" s="133"/>
      <c r="AP2580" s="133"/>
      <c r="AQ2580" s="133"/>
      <c r="AR2580" s="133"/>
      <c r="AS2580" s="133"/>
    </row>
    <row r="2581" spans="1:45" s="51" customFormat="1">
      <c r="A2581" s="37" t="s">
        <v>7652</v>
      </c>
      <c r="B2581" s="38" t="s">
        <v>7653</v>
      </c>
      <c r="C2581" s="39">
        <v>745</v>
      </c>
      <c r="D2581" s="50" t="s">
        <v>7654</v>
      </c>
      <c r="E2581" s="127">
        <v>31599</v>
      </c>
      <c r="F2581" s="28">
        <v>25279.200000000001</v>
      </c>
      <c r="G2581" s="133"/>
      <c r="H2581" s="133"/>
      <c r="I2581" s="133"/>
      <c r="J2581" s="133"/>
      <c r="K2581" s="133"/>
      <c r="L2581" s="133"/>
      <c r="M2581" s="133"/>
      <c r="N2581" s="133"/>
      <c r="O2581" s="133"/>
      <c r="P2581" s="133"/>
      <c r="Q2581" s="133"/>
      <c r="R2581" s="133"/>
      <c r="S2581" s="133"/>
      <c r="T2581" s="133"/>
      <c r="U2581" s="133"/>
      <c r="V2581" s="133"/>
      <c r="W2581" s="133"/>
      <c r="X2581" s="133"/>
      <c r="Y2581" s="133"/>
      <c r="Z2581" s="133"/>
      <c r="AA2581" s="133"/>
      <c r="AB2581" s="133"/>
      <c r="AC2581" s="133"/>
      <c r="AD2581" s="133"/>
      <c r="AE2581" s="133"/>
      <c r="AF2581" s="133"/>
      <c r="AG2581" s="133"/>
      <c r="AH2581" s="133"/>
      <c r="AI2581" s="133"/>
      <c r="AJ2581" s="133"/>
      <c r="AK2581" s="133"/>
      <c r="AL2581" s="133"/>
      <c r="AM2581" s="133"/>
      <c r="AN2581" s="133"/>
      <c r="AO2581" s="133"/>
      <c r="AP2581" s="133"/>
      <c r="AQ2581" s="133"/>
      <c r="AR2581" s="133"/>
      <c r="AS2581" s="133"/>
    </row>
    <row r="2582" spans="1:45" ht="12.75" customHeight="1">
      <c r="A2582" s="116" t="s">
        <v>7655</v>
      </c>
      <c r="B2582" s="38" t="s">
        <v>7656</v>
      </c>
      <c r="C2582" s="39">
        <v>745</v>
      </c>
      <c r="D2582" s="50" t="s">
        <v>7657</v>
      </c>
      <c r="E2582" s="127">
        <v>31599</v>
      </c>
      <c r="F2582" s="28">
        <v>25279.200000000001</v>
      </c>
    </row>
    <row r="2583" spans="1:45" s="51" customFormat="1">
      <c r="A2583" s="37" t="s">
        <v>7658</v>
      </c>
      <c r="B2583" s="38" t="s">
        <v>7659</v>
      </c>
      <c r="C2583" s="39">
        <v>745</v>
      </c>
      <c r="D2583" s="50" t="s">
        <v>7660</v>
      </c>
      <c r="E2583" s="127">
        <v>31599</v>
      </c>
      <c r="F2583" s="28">
        <v>25279.200000000001</v>
      </c>
      <c r="G2583" s="133"/>
      <c r="H2583" s="133"/>
      <c r="I2583" s="133"/>
      <c r="J2583" s="133"/>
      <c r="K2583" s="133"/>
      <c r="L2583" s="133"/>
      <c r="M2583" s="133"/>
      <c r="N2583" s="133"/>
      <c r="O2583" s="133"/>
      <c r="P2583" s="133"/>
      <c r="Q2583" s="133"/>
      <c r="R2583" s="133"/>
      <c r="S2583" s="133"/>
      <c r="T2583" s="133"/>
      <c r="U2583" s="133"/>
      <c r="V2583" s="133"/>
      <c r="W2583" s="133"/>
      <c r="X2583" s="133"/>
      <c r="Y2583" s="133"/>
      <c r="Z2583" s="133"/>
      <c r="AA2583" s="133"/>
      <c r="AB2583" s="133"/>
      <c r="AC2583" s="133"/>
      <c r="AD2583" s="133"/>
      <c r="AE2583" s="133"/>
      <c r="AF2583" s="133"/>
      <c r="AG2583" s="133"/>
      <c r="AH2583" s="133"/>
      <c r="AI2583" s="133"/>
      <c r="AJ2583" s="133"/>
      <c r="AK2583" s="133"/>
      <c r="AL2583" s="133"/>
      <c r="AM2583" s="133"/>
      <c r="AN2583" s="133"/>
      <c r="AO2583" s="133"/>
      <c r="AP2583" s="133"/>
      <c r="AQ2583" s="133"/>
      <c r="AR2583" s="133"/>
      <c r="AS2583" s="133"/>
    </row>
    <row r="2584" spans="1:45" s="51" customFormat="1">
      <c r="A2584" s="37" t="s">
        <v>7661</v>
      </c>
      <c r="B2584" s="38" t="s">
        <v>7662</v>
      </c>
      <c r="C2584" s="39">
        <v>745</v>
      </c>
      <c r="D2584" s="50" t="s">
        <v>7663</v>
      </c>
      <c r="E2584" s="127">
        <v>31599</v>
      </c>
      <c r="F2584" s="28">
        <v>25279.200000000001</v>
      </c>
      <c r="G2584" s="133"/>
      <c r="H2584" s="133"/>
      <c r="I2584" s="133"/>
      <c r="J2584" s="133"/>
      <c r="K2584" s="133"/>
      <c r="L2584" s="133"/>
      <c r="M2584" s="133"/>
      <c r="N2584" s="133"/>
      <c r="O2584" s="133"/>
      <c r="P2584" s="133"/>
      <c r="Q2584" s="133"/>
      <c r="R2584" s="133"/>
      <c r="S2584" s="133"/>
      <c r="T2584" s="133"/>
      <c r="U2584" s="133"/>
      <c r="V2584" s="133"/>
      <c r="W2584" s="133"/>
      <c r="X2584" s="133"/>
      <c r="Y2584" s="133"/>
      <c r="Z2584" s="133"/>
      <c r="AA2584" s="133"/>
      <c r="AB2584" s="133"/>
      <c r="AC2584" s="133"/>
      <c r="AD2584" s="133"/>
      <c r="AE2584" s="133"/>
      <c r="AF2584" s="133"/>
      <c r="AG2584" s="133"/>
      <c r="AH2584" s="133"/>
      <c r="AI2584" s="133"/>
      <c r="AJ2584" s="133"/>
      <c r="AK2584" s="133"/>
      <c r="AL2584" s="133"/>
      <c r="AM2584" s="133"/>
      <c r="AN2584" s="133"/>
      <c r="AO2584" s="133"/>
      <c r="AP2584" s="133"/>
      <c r="AQ2584" s="133"/>
      <c r="AR2584" s="133"/>
      <c r="AS2584" s="133"/>
    </row>
    <row r="2585" spans="1:45" s="51" customFormat="1">
      <c r="A2585" s="37" t="s">
        <v>7664</v>
      </c>
      <c r="B2585" s="38" t="s">
        <v>7665</v>
      </c>
      <c r="C2585" s="39">
        <v>745</v>
      </c>
      <c r="D2585" s="50" t="s">
        <v>7666</v>
      </c>
      <c r="E2585" s="127">
        <v>31599</v>
      </c>
      <c r="F2585" s="28">
        <v>25279.200000000001</v>
      </c>
      <c r="G2585" s="133"/>
      <c r="H2585" s="133"/>
      <c r="I2585" s="133"/>
      <c r="J2585" s="133"/>
      <c r="K2585" s="133"/>
      <c r="L2585" s="133"/>
      <c r="M2585" s="133"/>
      <c r="N2585" s="133"/>
      <c r="O2585" s="133"/>
      <c r="P2585" s="133"/>
      <c r="Q2585" s="133"/>
      <c r="R2585" s="133"/>
      <c r="S2585" s="133"/>
      <c r="T2585" s="133"/>
      <c r="U2585" s="133"/>
      <c r="V2585" s="133"/>
      <c r="W2585" s="133"/>
      <c r="X2585" s="133"/>
      <c r="Y2585" s="133"/>
      <c r="Z2585" s="133"/>
      <c r="AA2585" s="133"/>
      <c r="AB2585" s="133"/>
      <c r="AC2585" s="133"/>
      <c r="AD2585" s="133"/>
      <c r="AE2585" s="133"/>
      <c r="AF2585" s="133"/>
      <c r="AG2585" s="133"/>
      <c r="AH2585" s="133"/>
      <c r="AI2585" s="133"/>
      <c r="AJ2585" s="133"/>
      <c r="AK2585" s="133"/>
      <c r="AL2585" s="133"/>
      <c r="AM2585" s="133"/>
      <c r="AN2585" s="133"/>
      <c r="AO2585" s="133"/>
      <c r="AP2585" s="133"/>
      <c r="AQ2585" s="133"/>
      <c r="AR2585" s="133"/>
      <c r="AS2585" s="133"/>
    </row>
    <row r="2586" spans="1:45" s="51" customFormat="1">
      <c r="A2586" s="37" t="s">
        <v>7667</v>
      </c>
      <c r="B2586" s="38" t="s">
        <v>7668</v>
      </c>
      <c r="C2586" s="39">
        <v>745</v>
      </c>
      <c r="D2586" s="50" t="s">
        <v>7669</v>
      </c>
      <c r="E2586" s="127">
        <v>31599</v>
      </c>
      <c r="F2586" s="28">
        <v>25279.200000000001</v>
      </c>
      <c r="G2586" s="133"/>
      <c r="H2586" s="133"/>
      <c r="I2586" s="133"/>
      <c r="J2586" s="133"/>
      <c r="K2586" s="133"/>
      <c r="L2586" s="133"/>
      <c r="M2586" s="133"/>
      <c r="N2586" s="133"/>
      <c r="O2586" s="133"/>
      <c r="P2586" s="133"/>
      <c r="Q2586" s="133"/>
      <c r="R2586" s="133"/>
      <c r="S2586" s="133"/>
      <c r="T2586" s="133"/>
      <c r="U2586" s="133"/>
      <c r="V2586" s="133"/>
      <c r="W2586" s="133"/>
      <c r="X2586" s="133"/>
      <c r="Y2586" s="133"/>
      <c r="Z2586" s="133"/>
      <c r="AA2586" s="133"/>
      <c r="AB2586" s="133"/>
      <c r="AC2586" s="133"/>
      <c r="AD2586" s="133"/>
      <c r="AE2586" s="133"/>
      <c r="AF2586" s="133"/>
      <c r="AG2586" s="133"/>
      <c r="AH2586" s="133"/>
      <c r="AI2586" s="133"/>
      <c r="AJ2586" s="133"/>
      <c r="AK2586" s="133"/>
      <c r="AL2586" s="133"/>
      <c r="AM2586" s="133"/>
      <c r="AN2586" s="133"/>
      <c r="AO2586" s="133"/>
      <c r="AP2586" s="133"/>
      <c r="AQ2586" s="133"/>
      <c r="AR2586" s="133"/>
      <c r="AS2586" s="133"/>
    </row>
    <row r="2587" spans="1:45" s="51" customFormat="1">
      <c r="A2587" s="37" t="s">
        <v>7670</v>
      </c>
      <c r="B2587" s="38" t="s">
        <v>7671</v>
      </c>
      <c r="C2587" s="39">
        <v>745</v>
      </c>
      <c r="D2587" s="50" t="s">
        <v>7672</v>
      </c>
      <c r="E2587" s="127">
        <v>31599</v>
      </c>
      <c r="F2587" s="28">
        <v>25279.200000000001</v>
      </c>
      <c r="G2587" s="133"/>
      <c r="H2587" s="133"/>
      <c r="I2587" s="133"/>
      <c r="J2587" s="133"/>
      <c r="K2587" s="133"/>
      <c r="L2587" s="133"/>
      <c r="M2587" s="133"/>
      <c r="N2587" s="133"/>
      <c r="O2587" s="133"/>
      <c r="P2587" s="133"/>
      <c r="Q2587" s="133"/>
      <c r="R2587" s="133"/>
      <c r="S2587" s="133"/>
      <c r="T2587" s="133"/>
      <c r="U2587" s="133"/>
      <c r="V2587" s="133"/>
      <c r="W2587" s="133"/>
      <c r="X2587" s="133"/>
      <c r="Y2587" s="133"/>
      <c r="Z2587" s="133"/>
      <c r="AA2587" s="133"/>
      <c r="AB2587" s="133"/>
      <c r="AC2587" s="133"/>
      <c r="AD2587" s="133"/>
      <c r="AE2587" s="133"/>
      <c r="AF2587" s="133"/>
      <c r="AG2587" s="133"/>
      <c r="AH2587" s="133"/>
      <c r="AI2587" s="133"/>
      <c r="AJ2587" s="133"/>
      <c r="AK2587" s="133"/>
      <c r="AL2587" s="133"/>
      <c r="AM2587" s="133"/>
      <c r="AN2587" s="133"/>
      <c r="AO2587" s="133"/>
      <c r="AP2587" s="133"/>
      <c r="AQ2587" s="133"/>
      <c r="AR2587" s="133"/>
      <c r="AS2587" s="133"/>
    </row>
    <row r="2588" spans="1:45" s="51" customFormat="1">
      <c r="A2588" s="37" t="s">
        <v>7673</v>
      </c>
      <c r="B2588" s="38" t="s">
        <v>7674</v>
      </c>
      <c r="C2588" s="39">
        <v>745</v>
      </c>
      <c r="D2588" s="50" t="s">
        <v>7675</v>
      </c>
      <c r="E2588" s="127">
        <v>31599</v>
      </c>
      <c r="F2588" s="28">
        <v>25279.200000000001</v>
      </c>
      <c r="G2588" s="133"/>
      <c r="H2588" s="133"/>
      <c r="I2588" s="133"/>
      <c r="J2588" s="133"/>
      <c r="K2588" s="133"/>
      <c r="L2588" s="133"/>
      <c r="M2588" s="133"/>
      <c r="N2588" s="133"/>
      <c r="O2588" s="133"/>
      <c r="P2588" s="133"/>
      <c r="Q2588" s="133"/>
      <c r="R2588" s="133"/>
      <c r="S2588" s="133"/>
      <c r="T2588" s="133"/>
      <c r="U2588" s="133"/>
      <c r="V2588" s="133"/>
      <c r="W2588" s="133"/>
      <c r="X2588" s="133"/>
      <c r="Y2588" s="133"/>
      <c r="Z2588" s="133"/>
      <c r="AA2588" s="133"/>
      <c r="AB2588" s="133"/>
      <c r="AC2588" s="133"/>
      <c r="AD2588" s="133"/>
      <c r="AE2588" s="133"/>
      <c r="AF2588" s="133"/>
      <c r="AG2588" s="133"/>
      <c r="AH2588" s="133"/>
      <c r="AI2588" s="133"/>
      <c r="AJ2588" s="133"/>
      <c r="AK2588" s="133"/>
      <c r="AL2588" s="133"/>
      <c r="AM2588" s="133"/>
      <c r="AN2588" s="133"/>
      <c r="AO2588" s="133"/>
      <c r="AP2588" s="133"/>
      <c r="AQ2588" s="133"/>
      <c r="AR2588" s="133"/>
      <c r="AS2588" s="133"/>
    </row>
    <row r="2589" spans="1:45" s="51" customFormat="1">
      <c r="A2589" s="37" t="s">
        <v>7676</v>
      </c>
      <c r="B2589" s="38" t="s">
        <v>7677</v>
      </c>
      <c r="C2589" s="39">
        <v>745</v>
      </c>
      <c r="D2589" s="50" t="s">
        <v>7678</v>
      </c>
      <c r="E2589" s="127">
        <v>31599</v>
      </c>
      <c r="F2589" s="28">
        <v>25279.200000000001</v>
      </c>
      <c r="G2589" s="133"/>
      <c r="H2589" s="133"/>
      <c r="I2589" s="133"/>
      <c r="J2589" s="133"/>
      <c r="K2589" s="133"/>
      <c r="L2589" s="133"/>
      <c r="M2589" s="133"/>
      <c r="N2589" s="133"/>
      <c r="O2589" s="133"/>
      <c r="P2589" s="133"/>
      <c r="Q2589" s="133"/>
      <c r="R2589" s="133"/>
      <c r="S2589" s="133"/>
      <c r="T2589" s="133"/>
      <c r="U2589" s="133"/>
      <c r="V2589" s="133"/>
      <c r="W2589" s="133"/>
      <c r="X2589" s="133"/>
      <c r="Y2589" s="133"/>
      <c r="Z2589" s="133"/>
      <c r="AA2589" s="133"/>
      <c r="AB2589" s="133"/>
      <c r="AC2589" s="133"/>
      <c r="AD2589" s="133"/>
      <c r="AE2589" s="133"/>
      <c r="AF2589" s="133"/>
      <c r="AG2589" s="133"/>
      <c r="AH2589" s="133"/>
      <c r="AI2589" s="133"/>
      <c r="AJ2589" s="133"/>
      <c r="AK2589" s="133"/>
      <c r="AL2589" s="133"/>
      <c r="AM2589" s="133"/>
      <c r="AN2589" s="133"/>
      <c r="AO2589" s="133"/>
      <c r="AP2589" s="133"/>
      <c r="AQ2589" s="133"/>
      <c r="AR2589" s="133"/>
      <c r="AS2589" s="133"/>
    </row>
    <row r="2590" spans="1:45" s="51" customFormat="1">
      <c r="A2590" s="37" t="s">
        <v>7679</v>
      </c>
      <c r="B2590" s="38" t="s">
        <v>7680</v>
      </c>
      <c r="C2590" s="39">
        <v>745</v>
      </c>
      <c r="D2590" s="50" t="s">
        <v>7681</v>
      </c>
      <c r="E2590" s="127">
        <v>31599</v>
      </c>
      <c r="F2590" s="28">
        <v>25279.200000000001</v>
      </c>
      <c r="G2590" s="133"/>
      <c r="H2590" s="133"/>
      <c r="I2590" s="133"/>
      <c r="J2590" s="133"/>
      <c r="K2590" s="133"/>
      <c r="L2590" s="133"/>
      <c r="M2590" s="133"/>
      <c r="N2590" s="133"/>
      <c r="O2590" s="133"/>
      <c r="P2590" s="133"/>
      <c r="Q2590" s="133"/>
      <c r="R2590" s="133"/>
      <c r="S2590" s="133"/>
      <c r="T2590" s="133"/>
      <c r="U2590" s="133"/>
      <c r="V2590" s="133"/>
      <c r="W2590" s="133"/>
      <c r="X2590" s="133"/>
      <c r="Y2590" s="133"/>
      <c r="Z2590" s="133"/>
      <c r="AA2590" s="133"/>
      <c r="AB2590" s="133"/>
      <c r="AC2590" s="133"/>
      <c r="AD2590" s="133"/>
      <c r="AE2590" s="133"/>
      <c r="AF2590" s="133"/>
      <c r="AG2590" s="133"/>
      <c r="AH2590" s="133"/>
      <c r="AI2590" s="133"/>
      <c r="AJ2590" s="133"/>
      <c r="AK2590" s="133"/>
      <c r="AL2590" s="133"/>
      <c r="AM2590" s="133"/>
      <c r="AN2590" s="133"/>
      <c r="AO2590" s="133"/>
      <c r="AP2590" s="133"/>
      <c r="AQ2590" s="133"/>
      <c r="AR2590" s="133"/>
      <c r="AS2590" s="133"/>
    </row>
    <row r="2591" spans="1:45" s="51" customFormat="1">
      <c r="A2591" s="37" t="s">
        <v>7682</v>
      </c>
      <c r="B2591" s="38" t="s">
        <v>7683</v>
      </c>
      <c r="C2591" s="39">
        <v>745</v>
      </c>
      <c r="D2591" s="50" t="s">
        <v>7684</v>
      </c>
      <c r="E2591" s="127">
        <v>33199</v>
      </c>
      <c r="F2591" s="28">
        <v>26559.200000000001</v>
      </c>
      <c r="G2591" s="133"/>
      <c r="H2591" s="133"/>
      <c r="I2591" s="133"/>
      <c r="J2591" s="133"/>
      <c r="K2591" s="133"/>
      <c r="L2591" s="133"/>
      <c r="M2591" s="133"/>
      <c r="N2591" s="133"/>
      <c r="O2591" s="133"/>
      <c r="P2591" s="133"/>
      <c r="Q2591" s="133"/>
      <c r="R2591" s="133"/>
      <c r="S2591" s="133"/>
      <c r="T2591" s="133"/>
      <c r="U2591" s="133"/>
      <c r="V2591" s="133"/>
      <c r="W2591" s="133"/>
      <c r="X2591" s="133"/>
      <c r="Y2591" s="133"/>
      <c r="Z2591" s="133"/>
      <c r="AA2591" s="133"/>
      <c r="AB2591" s="133"/>
      <c r="AC2591" s="133"/>
      <c r="AD2591" s="133"/>
      <c r="AE2591" s="133"/>
      <c r="AF2591" s="133"/>
      <c r="AG2591" s="133"/>
      <c r="AH2591" s="133"/>
      <c r="AI2591" s="133"/>
      <c r="AJ2591" s="133"/>
      <c r="AK2591" s="133"/>
      <c r="AL2591" s="133"/>
      <c r="AM2591" s="133"/>
      <c r="AN2591" s="133"/>
      <c r="AO2591" s="133"/>
      <c r="AP2591" s="133"/>
      <c r="AQ2591" s="133"/>
      <c r="AR2591" s="133"/>
      <c r="AS2591" s="133"/>
    </row>
    <row r="2592" spans="1:45" s="51" customFormat="1">
      <c r="A2592" s="37" t="s">
        <v>7685</v>
      </c>
      <c r="B2592" s="38" t="s">
        <v>7686</v>
      </c>
      <c r="C2592" s="39">
        <v>745</v>
      </c>
      <c r="D2592" s="50" t="s">
        <v>7687</v>
      </c>
      <c r="E2592" s="127">
        <v>33199</v>
      </c>
      <c r="F2592" s="28">
        <v>26559.200000000001</v>
      </c>
      <c r="G2592" s="133"/>
      <c r="H2592" s="133"/>
      <c r="I2592" s="133"/>
      <c r="J2592" s="133"/>
      <c r="K2592" s="133"/>
      <c r="L2592" s="133"/>
      <c r="M2592" s="133"/>
      <c r="N2592" s="133"/>
      <c r="O2592" s="133"/>
      <c r="P2592" s="133"/>
      <c r="Q2592" s="133"/>
      <c r="R2592" s="133"/>
      <c r="S2592" s="133"/>
      <c r="T2592" s="133"/>
      <c r="U2592" s="133"/>
      <c r="V2592" s="133"/>
      <c r="W2592" s="133"/>
      <c r="X2592" s="133"/>
      <c r="Y2592" s="133"/>
      <c r="Z2592" s="133"/>
      <c r="AA2592" s="133"/>
      <c r="AB2592" s="133"/>
      <c r="AC2592" s="133"/>
      <c r="AD2592" s="133"/>
      <c r="AE2592" s="133"/>
      <c r="AF2592" s="133"/>
      <c r="AG2592" s="133"/>
      <c r="AH2592" s="133"/>
      <c r="AI2592" s="133"/>
      <c r="AJ2592" s="133"/>
      <c r="AK2592" s="133"/>
      <c r="AL2592" s="133"/>
      <c r="AM2592" s="133"/>
      <c r="AN2592" s="133"/>
      <c r="AO2592" s="133"/>
      <c r="AP2592" s="133"/>
      <c r="AQ2592" s="133"/>
      <c r="AR2592" s="133"/>
      <c r="AS2592" s="133"/>
    </row>
    <row r="2593" spans="1:45" s="51" customFormat="1">
      <c r="A2593" s="37" t="s">
        <v>7688</v>
      </c>
      <c r="B2593" s="38" t="s">
        <v>7689</v>
      </c>
      <c r="C2593" s="39">
        <v>745</v>
      </c>
      <c r="D2593" s="50" t="s">
        <v>7690</v>
      </c>
      <c r="E2593" s="127">
        <v>33199</v>
      </c>
      <c r="F2593" s="28">
        <v>26559.200000000001</v>
      </c>
      <c r="G2593" s="133"/>
      <c r="H2593" s="133"/>
      <c r="I2593" s="133"/>
      <c r="J2593" s="133"/>
      <c r="K2593" s="133"/>
      <c r="L2593" s="133"/>
      <c r="M2593" s="133"/>
      <c r="N2593" s="133"/>
      <c r="O2593" s="133"/>
      <c r="P2593" s="133"/>
      <c r="Q2593" s="133"/>
      <c r="R2593" s="133"/>
      <c r="S2593" s="133"/>
      <c r="T2593" s="133"/>
      <c r="U2593" s="133"/>
      <c r="V2593" s="133"/>
      <c r="W2593" s="133"/>
      <c r="X2593" s="133"/>
      <c r="Y2593" s="133"/>
      <c r="Z2593" s="133"/>
      <c r="AA2593" s="133"/>
      <c r="AB2593" s="133"/>
      <c r="AC2593" s="133"/>
      <c r="AD2593" s="133"/>
      <c r="AE2593" s="133"/>
      <c r="AF2593" s="133"/>
      <c r="AG2593" s="133"/>
      <c r="AH2593" s="133"/>
      <c r="AI2593" s="133"/>
      <c r="AJ2593" s="133"/>
      <c r="AK2593" s="133"/>
      <c r="AL2593" s="133"/>
      <c r="AM2593" s="133"/>
      <c r="AN2593" s="133"/>
      <c r="AO2593" s="133"/>
      <c r="AP2593" s="133"/>
      <c r="AQ2593" s="133"/>
      <c r="AR2593" s="133"/>
      <c r="AS2593" s="133"/>
    </row>
    <row r="2594" spans="1:45" s="51" customFormat="1">
      <c r="A2594" s="37" t="s">
        <v>7691</v>
      </c>
      <c r="B2594" s="38" t="s">
        <v>7692</v>
      </c>
      <c r="C2594" s="39">
        <v>745</v>
      </c>
      <c r="D2594" s="50" t="s">
        <v>7693</v>
      </c>
      <c r="E2594" s="127">
        <v>33199</v>
      </c>
      <c r="F2594" s="28">
        <v>26559.200000000001</v>
      </c>
      <c r="G2594" s="133"/>
      <c r="H2594" s="133"/>
      <c r="I2594" s="133"/>
      <c r="J2594" s="133"/>
      <c r="K2594" s="133"/>
      <c r="L2594" s="133"/>
      <c r="M2594" s="133"/>
      <c r="N2594" s="133"/>
      <c r="O2594" s="133"/>
      <c r="P2594" s="133"/>
      <c r="Q2594" s="133"/>
      <c r="R2594" s="133"/>
      <c r="S2594" s="133"/>
      <c r="T2594" s="133"/>
      <c r="U2594" s="133"/>
      <c r="V2594" s="133"/>
      <c r="W2594" s="133"/>
      <c r="X2594" s="133"/>
      <c r="Y2594" s="133"/>
      <c r="Z2594" s="133"/>
      <c r="AA2594" s="133"/>
      <c r="AB2594" s="133"/>
      <c r="AC2594" s="133"/>
      <c r="AD2594" s="133"/>
      <c r="AE2594" s="133"/>
      <c r="AF2594" s="133"/>
      <c r="AG2594" s="133"/>
      <c r="AH2594" s="133"/>
      <c r="AI2594" s="133"/>
      <c r="AJ2594" s="133"/>
      <c r="AK2594" s="133"/>
      <c r="AL2594" s="133"/>
      <c r="AM2594" s="133"/>
      <c r="AN2594" s="133"/>
      <c r="AO2594" s="133"/>
      <c r="AP2594" s="133"/>
      <c r="AQ2594" s="133"/>
      <c r="AR2594" s="133"/>
      <c r="AS2594" s="133"/>
    </row>
    <row r="2595" spans="1:45" s="51" customFormat="1">
      <c r="A2595" s="37" t="s">
        <v>7694</v>
      </c>
      <c r="B2595" s="38" t="s">
        <v>7695</v>
      </c>
      <c r="C2595" s="39">
        <v>745</v>
      </c>
      <c r="D2595" s="50" t="s">
        <v>7696</v>
      </c>
      <c r="E2595" s="127">
        <v>33199</v>
      </c>
      <c r="F2595" s="28">
        <v>26559.200000000001</v>
      </c>
      <c r="G2595" s="133"/>
      <c r="H2595" s="133"/>
      <c r="I2595" s="133"/>
      <c r="J2595" s="133"/>
      <c r="K2595" s="133"/>
      <c r="L2595" s="133"/>
      <c r="M2595" s="133"/>
      <c r="N2595" s="133"/>
      <c r="O2595" s="133"/>
      <c r="P2595" s="133"/>
      <c r="Q2595" s="133"/>
      <c r="R2595" s="133"/>
      <c r="S2595" s="133"/>
      <c r="T2595" s="133"/>
      <c r="U2595" s="133"/>
      <c r="V2595" s="133"/>
      <c r="W2595" s="133"/>
      <c r="X2595" s="133"/>
      <c r="Y2595" s="133"/>
      <c r="Z2595" s="133"/>
      <c r="AA2595" s="133"/>
      <c r="AB2595" s="133"/>
      <c r="AC2595" s="133"/>
      <c r="AD2595" s="133"/>
      <c r="AE2595" s="133"/>
      <c r="AF2595" s="133"/>
      <c r="AG2595" s="133"/>
      <c r="AH2595" s="133"/>
      <c r="AI2595" s="133"/>
      <c r="AJ2595" s="133"/>
      <c r="AK2595" s="133"/>
      <c r="AL2595" s="133"/>
      <c r="AM2595" s="133"/>
      <c r="AN2595" s="133"/>
      <c r="AO2595" s="133"/>
      <c r="AP2595" s="133"/>
      <c r="AQ2595" s="133"/>
      <c r="AR2595" s="133"/>
      <c r="AS2595" s="133"/>
    </row>
    <row r="2596" spans="1:45" s="51" customFormat="1">
      <c r="A2596" s="37" t="s">
        <v>7697</v>
      </c>
      <c r="B2596" s="38" t="s">
        <v>7698</v>
      </c>
      <c r="C2596" s="39">
        <v>745</v>
      </c>
      <c r="D2596" s="50" t="s">
        <v>7699</v>
      </c>
      <c r="E2596" s="127">
        <v>33199</v>
      </c>
      <c r="F2596" s="28">
        <v>26559.200000000001</v>
      </c>
      <c r="G2596" s="133"/>
      <c r="H2596" s="133"/>
      <c r="I2596" s="133"/>
      <c r="J2596" s="133"/>
      <c r="K2596" s="133"/>
      <c r="L2596" s="133"/>
      <c r="M2596" s="133"/>
      <c r="N2596" s="133"/>
      <c r="O2596" s="133"/>
      <c r="P2596" s="133"/>
      <c r="Q2596" s="133"/>
      <c r="R2596" s="133"/>
      <c r="S2596" s="133"/>
      <c r="T2596" s="133"/>
      <c r="U2596" s="133"/>
      <c r="V2596" s="133"/>
      <c r="W2596" s="133"/>
      <c r="X2596" s="133"/>
      <c r="Y2596" s="133"/>
      <c r="Z2596" s="133"/>
      <c r="AA2596" s="133"/>
      <c r="AB2596" s="133"/>
      <c r="AC2596" s="133"/>
      <c r="AD2596" s="133"/>
      <c r="AE2596" s="133"/>
      <c r="AF2596" s="133"/>
      <c r="AG2596" s="133"/>
      <c r="AH2596" s="133"/>
      <c r="AI2596" s="133"/>
      <c r="AJ2596" s="133"/>
      <c r="AK2596" s="133"/>
      <c r="AL2596" s="133"/>
      <c r="AM2596" s="133"/>
      <c r="AN2596" s="133"/>
      <c r="AO2596" s="133"/>
      <c r="AP2596" s="133"/>
      <c r="AQ2596" s="133"/>
      <c r="AR2596" s="133"/>
      <c r="AS2596" s="133"/>
    </row>
    <row r="2597" spans="1:45" ht="12.75" customHeight="1">
      <c r="A2597" s="116" t="s">
        <v>7700</v>
      </c>
      <c r="B2597" s="38" t="s">
        <v>7701</v>
      </c>
      <c r="C2597" s="39">
        <v>745</v>
      </c>
      <c r="D2597" s="50" t="s">
        <v>7702</v>
      </c>
      <c r="E2597" s="127">
        <v>33199</v>
      </c>
      <c r="F2597" s="28">
        <v>26559.200000000001</v>
      </c>
    </row>
    <row r="2598" spans="1:45" s="51" customFormat="1">
      <c r="A2598" s="37" t="s">
        <v>7703</v>
      </c>
      <c r="B2598" s="38" t="s">
        <v>7704</v>
      </c>
      <c r="C2598" s="39">
        <v>745</v>
      </c>
      <c r="D2598" s="50" t="s">
        <v>7705</v>
      </c>
      <c r="E2598" s="127">
        <v>33199</v>
      </c>
      <c r="F2598" s="28">
        <v>26559.200000000001</v>
      </c>
      <c r="G2598" s="133"/>
      <c r="H2598" s="133"/>
      <c r="I2598" s="133"/>
      <c r="J2598" s="133"/>
      <c r="K2598" s="133"/>
      <c r="L2598" s="133"/>
      <c r="M2598" s="133"/>
      <c r="N2598" s="133"/>
      <c r="O2598" s="133"/>
      <c r="P2598" s="133"/>
      <c r="Q2598" s="133"/>
      <c r="R2598" s="133"/>
      <c r="S2598" s="133"/>
      <c r="T2598" s="133"/>
      <c r="U2598" s="133"/>
      <c r="V2598" s="133"/>
      <c r="W2598" s="133"/>
      <c r="X2598" s="133"/>
      <c r="Y2598" s="133"/>
      <c r="Z2598" s="133"/>
      <c r="AA2598" s="133"/>
      <c r="AB2598" s="133"/>
      <c r="AC2598" s="133"/>
      <c r="AD2598" s="133"/>
      <c r="AE2598" s="133"/>
      <c r="AF2598" s="133"/>
      <c r="AG2598" s="133"/>
      <c r="AH2598" s="133"/>
      <c r="AI2598" s="133"/>
      <c r="AJ2598" s="133"/>
      <c r="AK2598" s="133"/>
      <c r="AL2598" s="133"/>
      <c r="AM2598" s="133"/>
      <c r="AN2598" s="133"/>
      <c r="AO2598" s="133"/>
      <c r="AP2598" s="133"/>
      <c r="AQ2598" s="133"/>
      <c r="AR2598" s="133"/>
      <c r="AS2598" s="133"/>
    </row>
    <row r="2599" spans="1:45" s="51" customFormat="1">
      <c r="A2599" s="37" t="s">
        <v>7706</v>
      </c>
      <c r="B2599" s="38" t="s">
        <v>7707</v>
      </c>
      <c r="C2599" s="39">
        <v>745</v>
      </c>
      <c r="D2599" s="50" t="s">
        <v>7708</v>
      </c>
      <c r="E2599" s="127">
        <v>33199</v>
      </c>
      <c r="F2599" s="28">
        <v>26559.200000000001</v>
      </c>
      <c r="G2599" s="133"/>
      <c r="H2599" s="133"/>
      <c r="I2599" s="133"/>
      <c r="J2599" s="133"/>
      <c r="K2599" s="133"/>
      <c r="L2599" s="133"/>
      <c r="M2599" s="133"/>
      <c r="N2599" s="133"/>
      <c r="O2599" s="133"/>
      <c r="P2599" s="133"/>
      <c r="Q2599" s="133"/>
      <c r="R2599" s="133"/>
      <c r="S2599" s="133"/>
      <c r="T2599" s="133"/>
      <c r="U2599" s="133"/>
      <c r="V2599" s="133"/>
      <c r="W2599" s="133"/>
      <c r="X2599" s="133"/>
      <c r="Y2599" s="133"/>
      <c r="Z2599" s="133"/>
      <c r="AA2599" s="133"/>
      <c r="AB2599" s="133"/>
      <c r="AC2599" s="133"/>
      <c r="AD2599" s="133"/>
      <c r="AE2599" s="133"/>
      <c r="AF2599" s="133"/>
      <c r="AG2599" s="133"/>
      <c r="AH2599" s="133"/>
      <c r="AI2599" s="133"/>
      <c r="AJ2599" s="133"/>
      <c r="AK2599" s="133"/>
      <c r="AL2599" s="133"/>
      <c r="AM2599" s="133"/>
      <c r="AN2599" s="133"/>
      <c r="AO2599" s="133"/>
      <c r="AP2599" s="133"/>
      <c r="AQ2599" s="133"/>
      <c r="AR2599" s="133"/>
      <c r="AS2599" s="133"/>
    </row>
    <row r="2600" spans="1:45" s="51" customFormat="1">
      <c r="A2600" s="37" t="s">
        <v>7709</v>
      </c>
      <c r="B2600" s="38" t="s">
        <v>7710</v>
      </c>
      <c r="C2600" s="39">
        <v>745</v>
      </c>
      <c r="D2600" s="50" t="s">
        <v>7711</v>
      </c>
      <c r="E2600" s="127">
        <v>33199</v>
      </c>
      <c r="F2600" s="28">
        <v>26559.200000000001</v>
      </c>
      <c r="G2600" s="133"/>
      <c r="H2600" s="133"/>
      <c r="I2600" s="133"/>
      <c r="J2600" s="133"/>
      <c r="K2600" s="133"/>
      <c r="L2600" s="133"/>
      <c r="M2600" s="133"/>
      <c r="N2600" s="133"/>
      <c r="O2600" s="133"/>
      <c r="P2600" s="133"/>
      <c r="Q2600" s="133"/>
      <c r="R2600" s="133"/>
      <c r="S2600" s="133"/>
      <c r="T2600" s="133"/>
      <c r="U2600" s="133"/>
      <c r="V2600" s="133"/>
      <c r="W2600" s="133"/>
      <c r="X2600" s="133"/>
      <c r="Y2600" s="133"/>
      <c r="Z2600" s="133"/>
      <c r="AA2600" s="133"/>
      <c r="AB2600" s="133"/>
      <c r="AC2600" s="133"/>
      <c r="AD2600" s="133"/>
      <c r="AE2600" s="133"/>
      <c r="AF2600" s="133"/>
      <c r="AG2600" s="133"/>
      <c r="AH2600" s="133"/>
      <c r="AI2600" s="133"/>
      <c r="AJ2600" s="133"/>
      <c r="AK2600" s="133"/>
      <c r="AL2600" s="133"/>
      <c r="AM2600" s="133"/>
      <c r="AN2600" s="133"/>
      <c r="AO2600" s="133"/>
      <c r="AP2600" s="133"/>
      <c r="AQ2600" s="133"/>
      <c r="AR2600" s="133"/>
      <c r="AS2600" s="133"/>
    </row>
    <row r="2601" spans="1:45" s="51" customFormat="1">
      <c r="A2601" s="37" t="s">
        <v>7712</v>
      </c>
      <c r="B2601" s="38" t="s">
        <v>7713</v>
      </c>
      <c r="C2601" s="39">
        <v>745</v>
      </c>
      <c r="D2601" s="50" t="s">
        <v>7714</v>
      </c>
      <c r="E2601" s="127">
        <v>33199</v>
      </c>
      <c r="F2601" s="28">
        <v>26559.200000000001</v>
      </c>
      <c r="G2601" s="133"/>
      <c r="H2601" s="133"/>
      <c r="I2601" s="133"/>
      <c r="J2601" s="133"/>
      <c r="K2601" s="133"/>
      <c r="L2601" s="133"/>
      <c r="M2601" s="133"/>
      <c r="N2601" s="133"/>
      <c r="O2601" s="133"/>
      <c r="P2601" s="133"/>
      <c r="Q2601" s="133"/>
      <c r="R2601" s="133"/>
      <c r="S2601" s="133"/>
      <c r="T2601" s="133"/>
      <c r="U2601" s="133"/>
      <c r="V2601" s="133"/>
      <c r="W2601" s="133"/>
      <c r="X2601" s="133"/>
      <c r="Y2601" s="133"/>
      <c r="Z2601" s="133"/>
      <c r="AA2601" s="133"/>
      <c r="AB2601" s="133"/>
      <c r="AC2601" s="133"/>
      <c r="AD2601" s="133"/>
      <c r="AE2601" s="133"/>
      <c r="AF2601" s="133"/>
      <c r="AG2601" s="133"/>
      <c r="AH2601" s="133"/>
      <c r="AI2601" s="133"/>
      <c r="AJ2601" s="133"/>
      <c r="AK2601" s="133"/>
      <c r="AL2601" s="133"/>
      <c r="AM2601" s="133"/>
      <c r="AN2601" s="133"/>
      <c r="AO2601" s="133"/>
      <c r="AP2601" s="133"/>
      <c r="AQ2601" s="133"/>
      <c r="AR2601" s="133"/>
      <c r="AS2601" s="133"/>
    </row>
    <row r="2602" spans="1:45" s="51" customFormat="1">
      <c r="A2602" s="37" t="s">
        <v>7715</v>
      </c>
      <c r="B2602" s="38" t="s">
        <v>7716</v>
      </c>
      <c r="C2602" s="39">
        <v>745</v>
      </c>
      <c r="D2602" s="50" t="s">
        <v>7717</v>
      </c>
      <c r="E2602" s="127">
        <v>33199</v>
      </c>
      <c r="F2602" s="28">
        <v>26559.200000000001</v>
      </c>
      <c r="G2602" s="133"/>
      <c r="H2602" s="133"/>
      <c r="I2602" s="133"/>
      <c r="J2602" s="133"/>
      <c r="K2602" s="133"/>
      <c r="L2602" s="133"/>
      <c r="M2602" s="133"/>
      <c r="N2602" s="133"/>
      <c r="O2602" s="133"/>
      <c r="P2602" s="133"/>
      <c r="Q2602" s="133"/>
      <c r="R2602" s="133"/>
      <c r="S2602" s="133"/>
      <c r="T2602" s="133"/>
      <c r="U2602" s="133"/>
      <c r="V2602" s="133"/>
      <c r="W2602" s="133"/>
      <c r="X2602" s="133"/>
      <c r="Y2602" s="133"/>
      <c r="Z2602" s="133"/>
      <c r="AA2602" s="133"/>
      <c r="AB2602" s="133"/>
      <c r="AC2602" s="133"/>
      <c r="AD2602" s="133"/>
      <c r="AE2602" s="133"/>
      <c r="AF2602" s="133"/>
      <c r="AG2602" s="133"/>
      <c r="AH2602" s="133"/>
      <c r="AI2602" s="133"/>
      <c r="AJ2602" s="133"/>
      <c r="AK2602" s="133"/>
      <c r="AL2602" s="133"/>
      <c r="AM2602" s="133"/>
      <c r="AN2602" s="133"/>
      <c r="AO2602" s="133"/>
      <c r="AP2602" s="133"/>
      <c r="AQ2602" s="133"/>
      <c r="AR2602" s="133"/>
      <c r="AS2602" s="133"/>
    </row>
    <row r="2603" spans="1:45" s="51" customFormat="1">
      <c r="A2603" s="37" t="s">
        <v>7718</v>
      </c>
      <c r="B2603" s="38" t="s">
        <v>7719</v>
      </c>
      <c r="C2603" s="39">
        <v>745</v>
      </c>
      <c r="D2603" s="50" t="s">
        <v>7720</v>
      </c>
      <c r="E2603" s="127">
        <v>33199</v>
      </c>
      <c r="F2603" s="28">
        <v>26559.200000000001</v>
      </c>
      <c r="G2603" s="133"/>
      <c r="H2603" s="133"/>
      <c r="I2603" s="133"/>
      <c r="J2603" s="133"/>
      <c r="K2603" s="133"/>
      <c r="L2603" s="133"/>
      <c r="M2603" s="133"/>
      <c r="N2603" s="133"/>
      <c r="O2603" s="133"/>
      <c r="P2603" s="133"/>
      <c r="Q2603" s="133"/>
      <c r="R2603" s="133"/>
      <c r="S2603" s="133"/>
      <c r="T2603" s="133"/>
      <c r="U2603" s="133"/>
      <c r="V2603" s="133"/>
      <c r="W2603" s="133"/>
      <c r="X2603" s="133"/>
      <c r="Y2603" s="133"/>
      <c r="Z2603" s="133"/>
      <c r="AA2603" s="133"/>
      <c r="AB2603" s="133"/>
      <c r="AC2603" s="133"/>
      <c r="AD2603" s="133"/>
      <c r="AE2603" s="133"/>
      <c r="AF2603" s="133"/>
      <c r="AG2603" s="133"/>
      <c r="AH2603" s="133"/>
      <c r="AI2603" s="133"/>
      <c r="AJ2603" s="133"/>
      <c r="AK2603" s="133"/>
      <c r="AL2603" s="133"/>
      <c r="AM2603" s="133"/>
      <c r="AN2603" s="133"/>
      <c r="AO2603" s="133"/>
      <c r="AP2603" s="133"/>
      <c r="AQ2603" s="133"/>
      <c r="AR2603" s="133"/>
      <c r="AS2603" s="133"/>
    </row>
    <row r="2604" spans="1:45" s="51" customFormat="1">
      <c r="A2604" s="37" t="s">
        <v>7721</v>
      </c>
      <c r="B2604" s="38" t="s">
        <v>7722</v>
      </c>
      <c r="C2604" s="39">
        <v>745</v>
      </c>
      <c r="D2604" s="50" t="s">
        <v>7723</v>
      </c>
      <c r="E2604" s="127">
        <v>33199</v>
      </c>
      <c r="F2604" s="28">
        <v>26559.200000000001</v>
      </c>
      <c r="G2604" s="133"/>
      <c r="H2604" s="133"/>
      <c r="I2604" s="133"/>
      <c r="J2604" s="133"/>
      <c r="K2604" s="133"/>
      <c r="L2604" s="133"/>
      <c r="M2604" s="133"/>
      <c r="N2604" s="133"/>
      <c r="O2604" s="133"/>
      <c r="P2604" s="133"/>
      <c r="Q2604" s="133"/>
      <c r="R2604" s="133"/>
      <c r="S2604" s="133"/>
      <c r="T2604" s="133"/>
      <c r="U2604" s="133"/>
      <c r="V2604" s="133"/>
      <c r="W2604" s="133"/>
      <c r="X2604" s="133"/>
      <c r="Y2604" s="133"/>
      <c r="Z2604" s="133"/>
      <c r="AA2604" s="133"/>
      <c r="AB2604" s="133"/>
      <c r="AC2604" s="133"/>
      <c r="AD2604" s="133"/>
      <c r="AE2604" s="133"/>
      <c r="AF2604" s="133"/>
      <c r="AG2604" s="133"/>
      <c r="AH2604" s="133"/>
      <c r="AI2604" s="133"/>
      <c r="AJ2604" s="133"/>
      <c r="AK2604" s="133"/>
      <c r="AL2604" s="133"/>
      <c r="AM2604" s="133"/>
      <c r="AN2604" s="133"/>
      <c r="AO2604" s="133"/>
      <c r="AP2604" s="133"/>
      <c r="AQ2604" s="133"/>
      <c r="AR2604" s="133"/>
      <c r="AS2604" s="133"/>
    </row>
    <row r="2605" spans="1:45" s="51" customFormat="1">
      <c r="A2605" s="37" t="s">
        <v>7724</v>
      </c>
      <c r="B2605" s="38" t="s">
        <v>7725</v>
      </c>
      <c r="C2605" s="39">
        <v>745</v>
      </c>
      <c r="D2605" s="50" t="s">
        <v>7726</v>
      </c>
      <c r="E2605" s="127">
        <v>33199</v>
      </c>
      <c r="F2605" s="28">
        <v>26559.200000000001</v>
      </c>
      <c r="G2605" s="133"/>
      <c r="H2605" s="133"/>
      <c r="I2605" s="133"/>
      <c r="J2605" s="133"/>
      <c r="K2605" s="133"/>
      <c r="L2605" s="133"/>
      <c r="M2605" s="133"/>
      <c r="N2605" s="133"/>
      <c r="O2605" s="133"/>
      <c r="P2605" s="133"/>
      <c r="Q2605" s="133"/>
      <c r="R2605" s="133"/>
      <c r="S2605" s="133"/>
      <c r="T2605" s="133"/>
      <c r="U2605" s="133"/>
      <c r="V2605" s="133"/>
      <c r="W2605" s="133"/>
      <c r="X2605" s="133"/>
      <c r="Y2605" s="133"/>
      <c r="Z2605" s="133"/>
      <c r="AA2605" s="133"/>
      <c r="AB2605" s="133"/>
      <c r="AC2605" s="133"/>
      <c r="AD2605" s="133"/>
      <c r="AE2605" s="133"/>
      <c r="AF2605" s="133"/>
      <c r="AG2605" s="133"/>
      <c r="AH2605" s="133"/>
      <c r="AI2605" s="133"/>
      <c r="AJ2605" s="133"/>
      <c r="AK2605" s="133"/>
      <c r="AL2605" s="133"/>
      <c r="AM2605" s="133"/>
      <c r="AN2605" s="133"/>
      <c r="AO2605" s="133"/>
      <c r="AP2605" s="133"/>
      <c r="AQ2605" s="133"/>
      <c r="AR2605" s="133"/>
      <c r="AS2605" s="133"/>
    </row>
    <row r="2606" spans="1:45" s="51" customFormat="1">
      <c r="A2606" s="37" t="s">
        <v>7727</v>
      </c>
      <c r="B2606" s="38" t="s">
        <v>7728</v>
      </c>
      <c r="C2606" s="39">
        <v>745</v>
      </c>
      <c r="D2606" s="50" t="s">
        <v>7729</v>
      </c>
      <c r="E2606" s="127">
        <v>33199</v>
      </c>
      <c r="F2606" s="28">
        <v>26559.200000000001</v>
      </c>
      <c r="G2606" s="133"/>
      <c r="H2606" s="133"/>
      <c r="I2606" s="133"/>
      <c r="J2606" s="133"/>
      <c r="K2606" s="133"/>
      <c r="L2606" s="133"/>
      <c r="M2606" s="133"/>
      <c r="N2606" s="133"/>
      <c r="O2606" s="133"/>
      <c r="P2606" s="133"/>
      <c r="Q2606" s="133"/>
      <c r="R2606" s="133"/>
      <c r="S2606" s="133"/>
      <c r="T2606" s="133"/>
      <c r="U2606" s="133"/>
      <c r="V2606" s="133"/>
      <c r="W2606" s="133"/>
      <c r="X2606" s="133"/>
      <c r="Y2606" s="133"/>
      <c r="Z2606" s="133"/>
      <c r="AA2606" s="133"/>
      <c r="AB2606" s="133"/>
      <c r="AC2606" s="133"/>
      <c r="AD2606" s="133"/>
      <c r="AE2606" s="133"/>
      <c r="AF2606" s="133"/>
      <c r="AG2606" s="133"/>
      <c r="AH2606" s="133"/>
      <c r="AI2606" s="133"/>
      <c r="AJ2606" s="133"/>
      <c r="AK2606" s="133"/>
      <c r="AL2606" s="133"/>
      <c r="AM2606" s="133"/>
      <c r="AN2606" s="133"/>
      <c r="AO2606" s="133"/>
      <c r="AP2606" s="133"/>
      <c r="AQ2606" s="133"/>
      <c r="AR2606" s="133"/>
      <c r="AS2606" s="133"/>
    </row>
    <row r="2607" spans="1:45" s="51" customFormat="1">
      <c r="A2607" s="37" t="s">
        <v>7730</v>
      </c>
      <c r="B2607" s="38" t="s">
        <v>7731</v>
      </c>
      <c r="C2607" s="39">
        <v>745</v>
      </c>
      <c r="D2607" s="50" t="s">
        <v>7732</v>
      </c>
      <c r="E2607" s="127">
        <v>33199</v>
      </c>
      <c r="F2607" s="28">
        <v>26559.200000000001</v>
      </c>
      <c r="G2607" s="133"/>
      <c r="H2607" s="133"/>
      <c r="I2607" s="133"/>
      <c r="J2607" s="133"/>
      <c r="K2607" s="133"/>
      <c r="L2607" s="133"/>
      <c r="M2607" s="133"/>
      <c r="N2607" s="133"/>
      <c r="O2607" s="133"/>
      <c r="P2607" s="133"/>
      <c r="Q2607" s="133"/>
      <c r="R2607" s="133"/>
      <c r="S2607" s="133"/>
      <c r="T2607" s="133"/>
      <c r="U2607" s="133"/>
      <c r="V2607" s="133"/>
      <c r="W2607" s="133"/>
      <c r="X2607" s="133"/>
      <c r="Y2607" s="133"/>
      <c r="Z2607" s="133"/>
      <c r="AA2607" s="133"/>
      <c r="AB2607" s="133"/>
      <c r="AC2607" s="133"/>
      <c r="AD2607" s="133"/>
      <c r="AE2607" s="133"/>
      <c r="AF2607" s="133"/>
      <c r="AG2607" s="133"/>
      <c r="AH2607" s="133"/>
      <c r="AI2607" s="133"/>
      <c r="AJ2607" s="133"/>
      <c r="AK2607" s="133"/>
      <c r="AL2607" s="133"/>
      <c r="AM2607" s="133"/>
      <c r="AN2607" s="133"/>
      <c r="AO2607" s="133"/>
      <c r="AP2607" s="133"/>
      <c r="AQ2607" s="133"/>
      <c r="AR2607" s="133"/>
      <c r="AS2607" s="133"/>
    </row>
    <row r="2608" spans="1:45" s="51" customFormat="1">
      <c r="A2608" s="37" t="s">
        <v>7733</v>
      </c>
      <c r="B2608" s="38" t="s">
        <v>7734</v>
      </c>
      <c r="C2608" s="39">
        <v>745</v>
      </c>
      <c r="D2608" s="50" t="s">
        <v>7735</v>
      </c>
      <c r="E2608" s="127">
        <v>33199</v>
      </c>
      <c r="F2608" s="28">
        <v>26559.200000000001</v>
      </c>
      <c r="G2608" s="133"/>
      <c r="H2608" s="133"/>
      <c r="I2608" s="133"/>
      <c r="J2608" s="133"/>
      <c r="K2608" s="133"/>
      <c r="L2608" s="133"/>
      <c r="M2608" s="133"/>
      <c r="N2608" s="133"/>
      <c r="O2608" s="133"/>
      <c r="P2608" s="133"/>
      <c r="Q2608" s="133"/>
      <c r="R2608" s="133"/>
      <c r="S2608" s="133"/>
      <c r="T2608" s="133"/>
      <c r="U2608" s="133"/>
      <c r="V2608" s="133"/>
      <c r="W2608" s="133"/>
      <c r="X2608" s="133"/>
      <c r="Y2608" s="133"/>
      <c r="Z2608" s="133"/>
      <c r="AA2608" s="133"/>
      <c r="AB2608" s="133"/>
      <c r="AC2608" s="133"/>
      <c r="AD2608" s="133"/>
      <c r="AE2608" s="133"/>
      <c r="AF2608" s="133"/>
      <c r="AG2608" s="133"/>
      <c r="AH2608" s="133"/>
      <c r="AI2608" s="133"/>
      <c r="AJ2608" s="133"/>
      <c r="AK2608" s="133"/>
      <c r="AL2608" s="133"/>
      <c r="AM2608" s="133"/>
      <c r="AN2608" s="133"/>
      <c r="AO2608" s="133"/>
      <c r="AP2608" s="133"/>
      <c r="AQ2608" s="133"/>
      <c r="AR2608" s="133"/>
      <c r="AS2608" s="133"/>
    </row>
    <row r="2609" spans="1:45" s="51" customFormat="1">
      <c r="A2609" s="37" t="s">
        <v>7736</v>
      </c>
      <c r="B2609" s="38" t="s">
        <v>7737</v>
      </c>
      <c r="C2609" s="39">
        <v>745</v>
      </c>
      <c r="D2609" s="50" t="s">
        <v>7738</v>
      </c>
      <c r="E2609" s="127">
        <v>33199</v>
      </c>
      <c r="F2609" s="28">
        <v>26559.200000000001</v>
      </c>
      <c r="G2609" s="133"/>
      <c r="H2609" s="133"/>
      <c r="I2609" s="133"/>
      <c r="J2609" s="133"/>
      <c r="K2609" s="133"/>
      <c r="L2609" s="133"/>
      <c r="M2609" s="133"/>
      <c r="N2609" s="133"/>
      <c r="O2609" s="133"/>
      <c r="P2609" s="133"/>
      <c r="Q2609" s="133"/>
      <c r="R2609" s="133"/>
      <c r="S2609" s="133"/>
      <c r="T2609" s="133"/>
      <c r="U2609" s="133"/>
      <c r="V2609" s="133"/>
      <c r="W2609" s="133"/>
      <c r="X2609" s="133"/>
      <c r="Y2609" s="133"/>
      <c r="Z2609" s="133"/>
      <c r="AA2609" s="133"/>
      <c r="AB2609" s="133"/>
      <c r="AC2609" s="133"/>
      <c r="AD2609" s="133"/>
      <c r="AE2609" s="133"/>
      <c r="AF2609" s="133"/>
      <c r="AG2609" s="133"/>
      <c r="AH2609" s="133"/>
      <c r="AI2609" s="133"/>
      <c r="AJ2609" s="133"/>
      <c r="AK2609" s="133"/>
      <c r="AL2609" s="133"/>
      <c r="AM2609" s="133"/>
      <c r="AN2609" s="133"/>
      <c r="AO2609" s="133"/>
      <c r="AP2609" s="133"/>
      <c r="AQ2609" s="133"/>
      <c r="AR2609" s="133"/>
      <c r="AS2609" s="133"/>
    </row>
    <row r="2610" spans="1:45" s="51" customFormat="1">
      <c r="A2610" s="37" t="s">
        <v>7739</v>
      </c>
      <c r="B2610" s="38" t="s">
        <v>7740</v>
      </c>
      <c r="C2610" s="39">
        <v>745</v>
      </c>
      <c r="D2610" s="50" t="s">
        <v>7741</v>
      </c>
      <c r="E2610" s="127">
        <v>33199</v>
      </c>
      <c r="F2610" s="28">
        <v>26559.200000000001</v>
      </c>
      <c r="G2610" s="133"/>
      <c r="H2610" s="133"/>
      <c r="I2610" s="133"/>
      <c r="J2610" s="133"/>
      <c r="K2610" s="133"/>
      <c r="L2610" s="133"/>
      <c r="M2610" s="133"/>
      <c r="N2610" s="133"/>
      <c r="O2610" s="133"/>
      <c r="P2610" s="133"/>
      <c r="Q2610" s="133"/>
      <c r="R2610" s="133"/>
      <c r="S2610" s="133"/>
      <c r="T2610" s="133"/>
      <c r="U2610" s="133"/>
      <c r="V2610" s="133"/>
      <c r="W2610" s="133"/>
      <c r="X2610" s="133"/>
      <c r="Y2610" s="133"/>
      <c r="Z2610" s="133"/>
      <c r="AA2610" s="133"/>
      <c r="AB2610" s="133"/>
      <c r="AC2610" s="133"/>
      <c r="AD2610" s="133"/>
      <c r="AE2610" s="133"/>
      <c r="AF2610" s="133"/>
      <c r="AG2610" s="133"/>
      <c r="AH2610" s="133"/>
      <c r="AI2610" s="133"/>
      <c r="AJ2610" s="133"/>
      <c r="AK2610" s="133"/>
      <c r="AL2610" s="133"/>
      <c r="AM2610" s="133"/>
      <c r="AN2610" s="133"/>
      <c r="AO2610" s="133"/>
      <c r="AP2610" s="133"/>
      <c r="AQ2610" s="133"/>
      <c r="AR2610" s="133"/>
      <c r="AS2610" s="133"/>
    </row>
    <row r="2611" spans="1:45" s="51" customFormat="1">
      <c r="A2611" s="37" t="s">
        <v>7742</v>
      </c>
      <c r="B2611" s="38" t="s">
        <v>7743</v>
      </c>
      <c r="C2611" s="39">
        <v>745</v>
      </c>
      <c r="D2611" s="50" t="s">
        <v>7744</v>
      </c>
      <c r="E2611" s="127">
        <v>33199</v>
      </c>
      <c r="F2611" s="28">
        <v>26559.200000000001</v>
      </c>
      <c r="G2611" s="133"/>
      <c r="H2611" s="133"/>
      <c r="I2611" s="133"/>
      <c r="J2611" s="133"/>
      <c r="K2611" s="133"/>
      <c r="L2611" s="133"/>
      <c r="M2611" s="133"/>
      <c r="N2611" s="133"/>
      <c r="O2611" s="133"/>
      <c r="P2611" s="133"/>
      <c r="Q2611" s="133"/>
      <c r="R2611" s="133"/>
      <c r="S2611" s="133"/>
      <c r="T2611" s="133"/>
      <c r="U2611" s="133"/>
      <c r="V2611" s="133"/>
      <c r="W2611" s="133"/>
      <c r="X2611" s="133"/>
      <c r="Y2611" s="133"/>
      <c r="Z2611" s="133"/>
      <c r="AA2611" s="133"/>
      <c r="AB2611" s="133"/>
      <c r="AC2611" s="133"/>
      <c r="AD2611" s="133"/>
      <c r="AE2611" s="133"/>
      <c r="AF2611" s="133"/>
      <c r="AG2611" s="133"/>
      <c r="AH2611" s="133"/>
      <c r="AI2611" s="133"/>
      <c r="AJ2611" s="133"/>
      <c r="AK2611" s="133"/>
      <c r="AL2611" s="133"/>
      <c r="AM2611" s="133"/>
      <c r="AN2611" s="133"/>
      <c r="AO2611" s="133"/>
      <c r="AP2611" s="133"/>
      <c r="AQ2611" s="133"/>
      <c r="AR2611" s="133"/>
      <c r="AS2611" s="133"/>
    </row>
    <row r="2612" spans="1:45" ht="12.75" customHeight="1">
      <c r="A2612" s="116" t="s">
        <v>7745</v>
      </c>
      <c r="B2612" s="38" t="s">
        <v>7746</v>
      </c>
      <c r="C2612" s="39">
        <v>745</v>
      </c>
      <c r="D2612" s="50" t="s">
        <v>7747</v>
      </c>
      <c r="E2612" s="127">
        <v>33199</v>
      </c>
      <c r="F2612" s="28">
        <v>26559.200000000001</v>
      </c>
    </row>
    <row r="2613" spans="1:45" s="51" customFormat="1">
      <c r="A2613" s="37" t="s">
        <v>7748</v>
      </c>
      <c r="B2613" s="38" t="s">
        <v>7749</v>
      </c>
      <c r="C2613" s="39">
        <v>745</v>
      </c>
      <c r="D2613" s="50" t="s">
        <v>7750</v>
      </c>
      <c r="E2613" s="127">
        <v>33199</v>
      </c>
      <c r="F2613" s="28">
        <v>26559.200000000001</v>
      </c>
      <c r="G2613" s="133"/>
      <c r="H2613" s="133"/>
      <c r="I2613" s="133"/>
      <c r="J2613" s="133"/>
      <c r="K2613" s="133"/>
      <c r="L2613" s="133"/>
      <c r="M2613" s="133"/>
      <c r="N2613" s="133"/>
      <c r="O2613" s="133"/>
      <c r="P2613" s="133"/>
      <c r="Q2613" s="133"/>
      <c r="R2613" s="133"/>
      <c r="S2613" s="133"/>
      <c r="T2613" s="133"/>
      <c r="U2613" s="133"/>
      <c r="V2613" s="133"/>
      <c r="W2613" s="133"/>
      <c r="X2613" s="133"/>
      <c r="Y2613" s="133"/>
      <c r="Z2613" s="133"/>
      <c r="AA2613" s="133"/>
      <c r="AB2613" s="133"/>
      <c r="AC2613" s="133"/>
      <c r="AD2613" s="133"/>
      <c r="AE2613" s="133"/>
      <c r="AF2613" s="133"/>
      <c r="AG2613" s="133"/>
      <c r="AH2613" s="133"/>
      <c r="AI2613" s="133"/>
      <c r="AJ2613" s="133"/>
      <c r="AK2613" s="133"/>
      <c r="AL2613" s="133"/>
      <c r="AM2613" s="133"/>
      <c r="AN2613" s="133"/>
      <c r="AO2613" s="133"/>
      <c r="AP2613" s="133"/>
      <c r="AQ2613" s="133"/>
      <c r="AR2613" s="133"/>
      <c r="AS2613" s="133"/>
    </row>
    <row r="2614" spans="1:45" s="51" customFormat="1">
      <c r="A2614" s="37" t="s">
        <v>7751</v>
      </c>
      <c r="B2614" s="38" t="s">
        <v>7752</v>
      </c>
      <c r="C2614" s="39">
        <v>745</v>
      </c>
      <c r="D2614" s="50" t="s">
        <v>7753</v>
      </c>
      <c r="E2614" s="127">
        <v>33199</v>
      </c>
      <c r="F2614" s="28">
        <v>26559.200000000001</v>
      </c>
      <c r="G2614" s="133"/>
      <c r="H2614" s="133"/>
      <c r="I2614" s="133"/>
      <c r="J2614" s="133"/>
      <c r="K2614" s="133"/>
      <c r="L2614" s="133"/>
      <c r="M2614" s="133"/>
      <c r="N2614" s="133"/>
      <c r="O2614" s="133"/>
      <c r="P2614" s="133"/>
      <c r="Q2614" s="133"/>
      <c r="R2614" s="133"/>
      <c r="S2614" s="133"/>
      <c r="T2614" s="133"/>
      <c r="U2614" s="133"/>
      <c r="V2614" s="133"/>
      <c r="W2614" s="133"/>
      <c r="X2614" s="133"/>
      <c r="Y2614" s="133"/>
      <c r="Z2614" s="133"/>
      <c r="AA2614" s="133"/>
      <c r="AB2614" s="133"/>
      <c r="AC2614" s="133"/>
      <c r="AD2614" s="133"/>
      <c r="AE2614" s="133"/>
      <c r="AF2614" s="133"/>
      <c r="AG2614" s="133"/>
      <c r="AH2614" s="133"/>
      <c r="AI2614" s="133"/>
      <c r="AJ2614" s="133"/>
      <c r="AK2614" s="133"/>
      <c r="AL2614" s="133"/>
      <c r="AM2614" s="133"/>
      <c r="AN2614" s="133"/>
      <c r="AO2614" s="133"/>
      <c r="AP2614" s="133"/>
      <c r="AQ2614" s="133"/>
      <c r="AR2614" s="133"/>
      <c r="AS2614" s="133"/>
    </row>
    <row r="2615" spans="1:45" s="51" customFormat="1">
      <c r="A2615" s="37" t="s">
        <v>7754</v>
      </c>
      <c r="B2615" s="38" t="s">
        <v>7755</v>
      </c>
      <c r="C2615" s="39">
        <v>745</v>
      </c>
      <c r="D2615" s="50" t="s">
        <v>7756</v>
      </c>
      <c r="E2615" s="127">
        <v>33199</v>
      </c>
      <c r="F2615" s="28">
        <v>26559.200000000001</v>
      </c>
      <c r="G2615" s="133"/>
      <c r="H2615" s="133"/>
      <c r="I2615" s="133"/>
      <c r="J2615" s="133"/>
      <c r="K2615" s="133"/>
      <c r="L2615" s="133"/>
      <c r="M2615" s="133"/>
      <c r="N2615" s="133"/>
      <c r="O2615" s="133"/>
      <c r="P2615" s="133"/>
      <c r="Q2615" s="133"/>
      <c r="R2615" s="133"/>
      <c r="S2615" s="133"/>
      <c r="T2615" s="133"/>
      <c r="U2615" s="133"/>
      <c r="V2615" s="133"/>
      <c r="W2615" s="133"/>
      <c r="X2615" s="133"/>
      <c r="Y2615" s="133"/>
      <c r="Z2615" s="133"/>
      <c r="AA2615" s="133"/>
      <c r="AB2615" s="133"/>
      <c r="AC2615" s="133"/>
      <c r="AD2615" s="133"/>
      <c r="AE2615" s="133"/>
      <c r="AF2615" s="133"/>
      <c r="AG2615" s="133"/>
      <c r="AH2615" s="133"/>
      <c r="AI2615" s="133"/>
      <c r="AJ2615" s="133"/>
      <c r="AK2615" s="133"/>
      <c r="AL2615" s="133"/>
      <c r="AM2615" s="133"/>
      <c r="AN2615" s="133"/>
      <c r="AO2615" s="133"/>
      <c r="AP2615" s="133"/>
      <c r="AQ2615" s="133"/>
      <c r="AR2615" s="133"/>
      <c r="AS2615" s="133"/>
    </row>
    <row r="2616" spans="1:45" s="51" customFormat="1">
      <c r="A2616" s="37" t="s">
        <v>7757</v>
      </c>
      <c r="B2616" s="38" t="s">
        <v>7758</v>
      </c>
      <c r="C2616" s="39">
        <v>745</v>
      </c>
      <c r="D2616" s="50" t="s">
        <v>7759</v>
      </c>
      <c r="E2616" s="127">
        <v>33199</v>
      </c>
      <c r="F2616" s="28">
        <v>26559.200000000001</v>
      </c>
      <c r="G2616" s="133"/>
      <c r="H2616" s="133"/>
      <c r="I2616" s="133"/>
      <c r="J2616" s="133"/>
      <c r="K2616" s="133"/>
      <c r="L2616" s="133"/>
      <c r="M2616" s="133"/>
      <c r="N2616" s="133"/>
      <c r="O2616" s="133"/>
      <c r="P2616" s="133"/>
      <c r="Q2616" s="133"/>
      <c r="R2616" s="133"/>
      <c r="S2616" s="133"/>
      <c r="T2616" s="133"/>
      <c r="U2616" s="133"/>
      <c r="V2616" s="133"/>
      <c r="W2616" s="133"/>
      <c r="X2616" s="133"/>
      <c r="Y2616" s="133"/>
      <c r="Z2616" s="133"/>
      <c r="AA2616" s="133"/>
      <c r="AB2616" s="133"/>
      <c r="AC2616" s="133"/>
      <c r="AD2616" s="133"/>
      <c r="AE2616" s="133"/>
      <c r="AF2616" s="133"/>
      <c r="AG2616" s="133"/>
      <c r="AH2616" s="133"/>
      <c r="AI2616" s="133"/>
      <c r="AJ2616" s="133"/>
      <c r="AK2616" s="133"/>
      <c r="AL2616" s="133"/>
      <c r="AM2616" s="133"/>
      <c r="AN2616" s="133"/>
      <c r="AO2616" s="133"/>
      <c r="AP2616" s="133"/>
      <c r="AQ2616" s="133"/>
      <c r="AR2616" s="133"/>
      <c r="AS2616" s="133"/>
    </row>
    <row r="2617" spans="1:45" s="51" customFormat="1">
      <c r="A2617" s="37" t="s">
        <v>7760</v>
      </c>
      <c r="B2617" s="38" t="s">
        <v>7761</v>
      </c>
      <c r="C2617" s="39">
        <v>745</v>
      </c>
      <c r="D2617" s="50" t="s">
        <v>7762</v>
      </c>
      <c r="E2617" s="127">
        <v>33199</v>
      </c>
      <c r="F2617" s="28">
        <v>26559.200000000001</v>
      </c>
      <c r="G2617" s="133"/>
      <c r="H2617" s="133"/>
      <c r="I2617" s="133"/>
      <c r="J2617" s="133"/>
      <c r="K2617" s="133"/>
      <c r="L2617" s="133"/>
      <c r="M2617" s="133"/>
      <c r="N2617" s="133"/>
      <c r="O2617" s="133"/>
      <c r="P2617" s="133"/>
      <c r="Q2617" s="133"/>
      <c r="R2617" s="133"/>
      <c r="S2617" s="133"/>
      <c r="T2617" s="133"/>
      <c r="U2617" s="133"/>
      <c r="V2617" s="133"/>
      <c r="W2617" s="133"/>
      <c r="X2617" s="133"/>
      <c r="Y2617" s="133"/>
      <c r="Z2617" s="133"/>
      <c r="AA2617" s="133"/>
      <c r="AB2617" s="133"/>
      <c r="AC2617" s="133"/>
      <c r="AD2617" s="133"/>
      <c r="AE2617" s="133"/>
      <c r="AF2617" s="133"/>
      <c r="AG2617" s="133"/>
      <c r="AH2617" s="133"/>
      <c r="AI2617" s="133"/>
      <c r="AJ2617" s="133"/>
      <c r="AK2617" s="133"/>
      <c r="AL2617" s="133"/>
      <c r="AM2617" s="133"/>
      <c r="AN2617" s="133"/>
      <c r="AO2617" s="133"/>
      <c r="AP2617" s="133"/>
      <c r="AQ2617" s="133"/>
      <c r="AR2617" s="133"/>
      <c r="AS2617" s="133"/>
    </row>
    <row r="2618" spans="1:45" s="51" customFormat="1">
      <c r="A2618" s="37" t="s">
        <v>7763</v>
      </c>
      <c r="B2618" s="38" t="s">
        <v>7764</v>
      </c>
      <c r="C2618" s="39">
        <v>745</v>
      </c>
      <c r="D2618" s="50" t="s">
        <v>7765</v>
      </c>
      <c r="E2618" s="127">
        <v>33199</v>
      </c>
      <c r="F2618" s="28">
        <v>26559.200000000001</v>
      </c>
      <c r="G2618" s="133"/>
      <c r="H2618" s="133"/>
      <c r="I2618" s="133"/>
      <c r="J2618" s="133"/>
      <c r="K2618" s="133"/>
      <c r="L2618" s="133"/>
      <c r="M2618" s="133"/>
      <c r="N2618" s="133"/>
      <c r="O2618" s="133"/>
      <c r="P2618" s="133"/>
      <c r="Q2618" s="133"/>
      <c r="R2618" s="133"/>
      <c r="S2618" s="133"/>
      <c r="T2618" s="133"/>
      <c r="U2618" s="133"/>
      <c r="V2618" s="133"/>
      <c r="W2618" s="133"/>
      <c r="X2618" s="133"/>
      <c r="Y2618" s="133"/>
      <c r="Z2618" s="133"/>
      <c r="AA2618" s="133"/>
      <c r="AB2618" s="133"/>
      <c r="AC2618" s="133"/>
      <c r="AD2618" s="133"/>
      <c r="AE2618" s="133"/>
      <c r="AF2618" s="133"/>
      <c r="AG2618" s="133"/>
      <c r="AH2618" s="133"/>
      <c r="AI2618" s="133"/>
      <c r="AJ2618" s="133"/>
      <c r="AK2618" s="133"/>
      <c r="AL2618" s="133"/>
      <c r="AM2618" s="133"/>
      <c r="AN2618" s="133"/>
      <c r="AO2618" s="133"/>
      <c r="AP2618" s="133"/>
      <c r="AQ2618" s="133"/>
      <c r="AR2618" s="133"/>
      <c r="AS2618" s="133"/>
    </row>
    <row r="2619" spans="1:45" s="51" customFormat="1">
      <c r="A2619" s="37" t="s">
        <v>7766</v>
      </c>
      <c r="B2619" s="38" t="s">
        <v>7767</v>
      </c>
      <c r="C2619" s="39">
        <v>745</v>
      </c>
      <c r="D2619" s="50" t="s">
        <v>7768</v>
      </c>
      <c r="E2619" s="127">
        <v>33199</v>
      </c>
      <c r="F2619" s="28">
        <v>26559.200000000001</v>
      </c>
      <c r="G2619" s="133"/>
      <c r="H2619" s="133"/>
      <c r="I2619" s="133"/>
      <c r="J2619" s="133"/>
      <c r="K2619" s="133"/>
      <c r="L2619" s="133"/>
      <c r="M2619" s="133"/>
      <c r="N2619" s="133"/>
      <c r="O2619" s="133"/>
      <c r="P2619" s="133"/>
      <c r="Q2619" s="133"/>
      <c r="R2619" s="133"/>
      <c r="S2619" s="133"/>
      <c r="T2619" s="133"/>
      <c r="U2619" s="133"/>
      <c r="V2619" s="133"/>
      <c r="W2619" s="133"/>
      <c r="X2619" s="133"/>
      <c r="Y2619" s="133"/>
      <c r="Z2619" s="133"/>
      <c r="AA2619" s="133"/>
      <c r="AB2619" s="133"/>
      <c r="AC2619" s="133"/>
      <c r="AD2619" s="133"/>
      <c r="AE2619" s="133"/>
      <c r="AF2619" s="133"/>
      <c r="AG2619" s="133"/>
      <c r="AH2619" s="133"/>
      <c r="AI2619" s="133"/>
      <c r="AJ2619" s="133"/>
      <c r="AK2619" s="133"/>
      <c r="AL2619" s="133"/>
      <c r="AM2619" s="133"/>
      <c r="AN2619" s="133"/>
      <c r="AO2619" s="133"/>
      <c r="AP2619" s="133"/>
      <c r="AQ2619" s="133"/>
      <c r="AR2619" s="133"/>
      <c r="AS2619" s="133"/>
    </row>
    <row r="2620" spans="1:45" s="51" customFormat="1">
      <c r="A2620" s="37" t="s">
        <v>7769</v>
      </c>
      <c r="B2620" s="38" t="s">
        <v>7770</v>
      </c>
      <c r="C2620" s="39">
        <v>745</v>
      </c>
      <c r="D2620" s="50" t="s">
        <v>7771</v>
      </c>
      <c r="E2620" s="127">
        <v>33199</v>
      </c>
      <c r="F2620" s="28">
        <v>26559.200000000001</v>
      </c>
      <c r="G2620" s="133"/>
      <c r="H2620" s="133"/>
      <c r="I2620" s="133"/>
      <c r="J2620" s="133"/>
      <c r="K2620" s="133"/>
      <c r="L2620" s="133"/>
      <c r="M2620" s="133"/>
      <c r="N2620" s="133"/>
      <c r="O2620" s="133"/>
      <c r="P2620" s="133"/>
      <c r="Q2620" s="133"/>
      <c r="R2620" s="133"/>
      <c r="S2620" s="133"/>
      <c r="T2620" s="133"/>
      <c r="U2620" s="133"/>
      <c r="V2620" s="133"/>
      <c r="W2620" s="133"/>
      <c r="X2620" s="133"/>
      <c r="Y2620" s="133"/>
      <c r="Z2620" s="133"/>
      <c r="AA2620" s="133"/>
      <c r="AB2620" s="133"/>
      <c r="AC2620" s="133"/>
      <c r="AD2620" s="133"/>
      <c r="AE2620" s="133"/>
      <c r="AF2620" s="133"/>
      <c r="AG2620" s="133"/>
      <c r="AH2620" s="133"/>
      <c r="AI2620" s="133"/>
      <c r="AJ2620" s="133"/>
      <c r="AK2620" s="133"/>
      <c r="AL2620" s="133"/>
      <c r="AM2620" s="133"/>
      <c r="AN2620" s="133"/>
      <c r="AO2620" s="133"/>
      <c r="AP2620" s="133"/>
      <c r="AQ2620" s="133"/>
      <c r="AR2620" s="133"/>
      <c r="AS2620" s="133"/>
    </row>
    <row r="2621" spans="1:45" s="51" customFormat="1">
      <c r="A2621" s="37" t="s">
        <v>7772</v>
      </c>
      <c r="B2621" s="38" t="s">
        <v>7773</v>
      </c>
      <c r="C2621" s="39">
        <v>745</v>
      </c>
      <c r="D2621" s="50" t="s">
        <v>7774</v>
      </c>
      <c r="E2621" s="127">
        <v>33199</v>
      </c>
      <c r="F2621" s="28">
        <v>26559.200000000001</v>
      </c>
      <c r="G2621" s="133"/>
      <c r="H2621" s="133"/>
      <c r="I2621" s="133"/>
      <c r="J2621" s="133"/>
      <c r="K2621" s="133"/>
      <c r="L2621" s="133"/>
      <c r="M2621" s="133"/>
      <c r="N2621" s="133"/>
      <c r="O2621" s="133"/>
      <c r="P2621" s="133"/>
      <c r="Q2621" s="133"/>
      <c r="R2621" s="133"/>
      <c r="S2621" s="133"/>
      <c r="T2621" s="133"/>
      <c r="U2621" s="133"/>
      <c r="V2621" s="133"/>
      <c r="W2621" s="133"/>
      <c r="X2621" s="133"/>
      <c r="Y2621" s="133"/>
      <c r="Z2621" s="133"/>
      <c r="AA2621" s="133"/>
      <c r="AB2621" s="133"/>
      <c r="AC2621" s="133"/>
      <c r="AD2621" s="133"/>
      <c r="AE2621" s="133"/>
      <c r="AF2621" s="133"/>
      <c r="AG2621" s="133"/>
      <c r="AH2621" s="133"/>
      <c r="AI2621" s="133"/>
      <c r="AJ2621" s="133"/>
      <c r="AK2621" s="133"/>
      <c r="AL2621" s="133"/>
      <c r="AM2621" s="133"/>
      <c r="AN2621" s="133"/>
      <c r="AO2621" s="133"/>
      <c r="AP2621" s="133"/>
      <c r="AQ2621" s="133"/>
      <c r="AR2621" s="133"/>
      <c r="AS2621" s="133"/>
    </row>
    <row r="2622" spans="1:45" s="51" customFormat="1">
      <c r="A2622" s="37" t="s">
        <v>7775</v>
      </c>
      <c r="B2622" s="38" t="s">
        <v>7776</v>
      </c>
      <c r="C2622" s="39">
        <v>745</v>
      </c>
      <c r="D2622" s="50" t="s">
        <v>7777</v>
      </c>
      <c r="E2622" s="127">
        <v>33199</v>
      </c>
      <c r="F2622" s="28">
        <v>26559.200000000001</v>
      </c>
      <c r="G2622" s="133"/>
      <c r="H2622" s="133"/>
      <c r="I2622" s="133"/>
      <c r="J2622" s="133"/>
      <c r="K2622" s="133"/>
      <c r="L2622" s="133"/>
      <c r="M2622" s="133"/>
      <c r="N2622" s="133"/>
      <c r="O2622" s="133"/>
      <c r="P2622" s="133"/>
      <c r="Q2622" s="133"/>
      <c r="R2622" s="133"/>
      <c r="S2622" s="133"/>
      <c r="T2622" s="133"/>
      <c r="U2622" s="133"/>
      <c r="V2622" s="133"/>
      <c r="W2622" s="133"/>
      <c r="X2622" s="133"/>
      <c r="Y2622" s="133"/>
      <c r="Z2622" s="133"/>
      <c r="AA2622" s="133"/>
      <c r="AB2622" s="133"/>
      <c r="AC2622" s="133"/>
      <c r="AD2622" s="133"/>
      <c r="AE2622" s="133"/>
      <c r="AF2622" s="133"/>
      <c r="AG2622" s="133"/>
      <c r="AH2622" s="133"/>
      <c r="AI2622" s="133"/>
      <c r="AJ2622" s="133"/>
      <c r="AK2622" s="133"/>
      <c r="AL2622" s="133"/>
      <c r="AM2622" s="133"/>
      <c r="AN2622" s="133"/>
      <c r="AO2622" s="133"/>
      <c r="AP2622" s="133"/>
      <c r="AQ2622" s="133"/>
      <c r="AR2622" s="133"/>
      <c r="AS2622" s="133"/>
    </row>
    <row r="2623" spans="1:45" s="51" customFormat="1">
      <c r="A2623" s="37" t="s">
        <v>7778</v>
      </c>
      <c r="B2623" s="38" t="s">
        <v>7779</v>
      </c>
      <c r="C2623" s="39">
        <v>745</v>
      </c>
      <c r="D2623" s="50" t="s">
        <v>7780</v>
      </c>
      <c r="E2623" s="127">
        <v>33199</v>
      </c>
      <c r="F2623" s="28">
        <v>26559.200000000001</v>
      </c>
      <c r="G2623" s="133"/>
      <c r="H2623" s="133"/>
      <c r="I2623" s="133"/>
      <c r="J2623" s="133"/>
      <c r="K2623" s="133"/>
      <c r="L2623" s="133"/>
      <c r="M2623" s="133"/>
      <c r="N2623" s="133"/>
      <c r="O2623" s="133"/>
      <c r="P2623" s="133"/>
      <c r="Q2623" s="133"/>
      <c r="R2623" s="133"/>
      <c r="S2623" s="133"/>
      <c r="T2623" s="133"/>
      <c r="U2623" s="133"/>
      <c r="V2623" s="133"/>
      <c r="W2623" s="133"/>
      <c r="X2623" s="133"/>
      <c r="Y2623" s="133"/>
      <c r="Z2623" s="133"/>
      <c r="AA2623" s="133"/>
      <c r="AB2623" s="133"/>
      <c r="AC2623" s="133"/>
      <c r="AD2623" s="133"/>
      <c r="AE2623" s="133"/>
      <c r="AF2623" s="133"/>
      <c r="AG2623" s="133"/>
      <c r="AH2623" s="133"/>
      <c r="AI2623" s="133"/>
      <c r="AJ2623" s="133"/>
      <c r="AK2623" s="133"/>
      <c r="AL2623" s="133"/>
      <c r="AM2623" s="133"/>
      <c r="AN2623" s="133"/>
      <c r="AO2623" s="133"/>
      <c r="AP2623" s="133"/>
      <c r="AQ2623" s="133"/>
      <c r="AR2623" s="133"/>
      <c r="AS2623" s="133"/>
    </row>
    <row r="2624" spans="1:45" s="51" customFormat="1">
      <c r="A2624" s="37" t="s">
        <v>7781</v>
      </c>
      <c r="B2624" s="38" t="s">
        <v>7782</v>
      </c>
      <c r="C2624" s="39">
        <v>745</v>
      </c>
      <c r="D2624" s="50" t="s">
        <v>7783</v>
      </c>
      <c r="E2624" s="127">
        <v>33199</v>
      </c>
      <c r="F2624" s="28">
        <v>26559.200000000001</v>
      </c>
      <c r="G2624" s="133"/>
      <c r="H2624" s="133"/>
      <c r="I2624" s="133"/>
      <c r="J2624" s="133"/>
      <c r="K2624" s="133"/>
      <c r="L2624" s="133"/>
      <c r="M2624" s="133"/>
      <c r="N2624" s="133"/>
      <c r="O2624" s="133"/>
      <c r="P2624" s="133"/>
      <c r="Q2624" s="133"/>
      <c r="R2624" s="133"/>
      <c r="S2624" s="133"/>
      <c r="T2624" s="133"/>
      <c r="U2624" s="133"/>
      <c r="V2624" s="133"/>
      <c r="W2624" s="133"/>
      <c r="X2624" s="133"/>
      <c r="Y2624" s="133"/>
      <c r="Z2624" s="133"/>
      <c r="AA2624" s="133"/>
      <c r="AB2624" s="133"/>
      <c r="AC2624" s="133"/>
      <c r="AD2624" s="133"/>
      <c r="AE2624" s="133"/>
      <c r="AF2624" s="133"/>
      <c r="AG2624" s="133"/>
      <c r="AH2624" s="133"/>
      <c r="AI2624" s="133"/>
      <c r="AJ2624" s="133"/>
      <c r="AK2624" s="133"/>
      <c r="AL2624" s="133"/>
      <c r="AM2624" s="133"/>
      <c r="AN2624" s="133"/>
      <c r="AO2624" s="133"/>
      <c r="AP2624" s="133"/>
      <c r="AQ2624" s="133"/>
      <c r="AR2624" s="133"/>
      <c r="AS2624" s="133"/>
    </row>
    <row r="2625" spans="1:45" s="51" customFormat="1">
      <c r="A2625" s="37" t="s">
        <v>7784</v>
      </c>
      <c r="B2625" s="38" t="s">
        <v>7785</v>
      </c>
      <c r="C2625" s="39">
        <v>745</v>
      </c>
      <c r="D2625" s="50" t="s">
        <v>7786</v>
      </c>
      <c r="E2625" s="127">
        <v>33199</v>
      </c>
      <c r="F2625" s="28">
        <v>26559.200000000001</v>
      </c>
      <c r="G2625" s="133"/>
      <c r="H2625" s="133"/>
      <c r="I2625" s="133"/>
      <c r="J2625" s="133"/>
      <c r="K2625" s="133"/>
      <c r="L2625" s="133"/>
      <c r="M2625" s="133"/>
      <c r="N2625" s="133"/>
      <c r="O2625" s="133"/>
      <c r="P2625" s="133"/>
      <c r="Q2625" s="133"/>
      <c r="R2625" s="133"/>
      <c r="S2625" s="133"/>
      <c r="T2625" s="133"/>
      <c r="U2625" s="133"/>
      <c r="V2625" s="133"/>
      <c r="W2625" s="133"/>
      <c r="X2625" s="133"/>
      <c r="Y2625" s="133"/>
      <c r="Z2625" s="133"/>
      <c r="AA2625" s="133"/>
      <c r="AB2625" s="133"/>
      <c r="AC2625" s="133"/>
      <c r="AD2625" s="133"/>
      <c r="AE2625" s="133"/>
      <c r="AF2625" s="133"/>
      <c r="AG2625" s="133"/>
      <c r="AH2625" s="133"/>
      <c r="AI2625" s="133"/>
      <c r="AJ2625" s="133"/>
      <c r="AK2625" s="133"/>
      <c r="AL2625" s="133"/>
      <c r="AM2625" s="133"/>
      <c r="AN2625" s="133"/>
      <c r="AO2625" s="133"/>
      <c r="AP2625" s="133"/>
      <c r="AQ2625" s="133"/>
      <c r="AR2625" s="133"/>
      <c r="AS2625" s="133"/>
    </row>
    <row r="2626" spans="1:45" s="51" customFormat="1">
      <c r="A2626" s="37" t="s">
        <v>7787</v>
      </c>
      <c r="B2626" s="38" t="s">
        <v>7788</v>
      </c>
      <c r="C2626" s="39">
        <v>745</v>
      </c>
      <c r="D2626" s="50" t="s">
        <v>7789</v>
      </c>
      <c r="E2626" s="127">
        <v>33199</v>
      </c>
      <c r="F2626" s="28">
        <v>26559.200000000001</v>
      </c>
      <c r="G2626" s="133"/>
      <c r="H2626" s="133"/>
      <c r="I2626" s="133"/>
      <c r="J2626" s="133"/>
      <c r="K2626" s="133"/>
      <c r="L2626" s="133"/>
      <c r="M2626" s="133"/>
      <c r="N2626" s="133"/>
      <c r="O2626" s="133"/>
      <c r="P2626" s="133"/>
      <c r="Q2626" s="133"/>
      <c r="R2626" s="133"/>
      <c r="S2626" s="133"/>
      <c r="T2626" s="133"/>
      <c r="U2626" s="133"/>
      <c r="V2626" s="133"/>
      <c r="W2626" s="133"/>
      <c r="X2626" s="133"/>
      <c r="Y2626" s="133"/>
      <c r="Z2626" s="133"/>
      <c r="AA2626" s="133"/>
      <c r="AB2626" s="133"/>
      <c r="AC2626" s="133"/>
      <c r="AD2626" s="133"/>
      <c r="AE2626" s="133"/>
      <c r="AF2626" s="133"/>
      <c r="AG2626" s="133"/>
      <c r="AH2626" s="133"/>
      <c r="AI2626" s="133"/>
      <c r="AJ2626" s="133"/>
      <c r="AK2626" s="133"/>
      <c r="AL2626" s="133"/>
      <c r="AM2626" s="133"/>
      <c r="AN2626" s="133"/>
      <c r="AO2626" s="133"/>
      <c r="AP2626" s="133"/>
      <c r="AQ2626" s="133"/>
      <c r="AR2626" s="133"/>
      <c r="AS2626" s="133"/>
    </row>
    <row r="2627" spans="1:45" ht="12.75" customHeight="1">
      <c r="A2627" s="37"/>
      <c r="B2627" s="38"/>
      <c r="C2627" s="39"/>
      <c r="D2627" s="28"/>
      <c r="E2627" s="127"/>
      <c r="F2627" s="28"/>
    </row>
    <row r="2628" spans="1:45" s="33" customFormat="1">
      <c r="A2628" s="34"/>
      <c r="B2628" s="35" t="s">
        <v>7790</v>
      </c>
      <c r="C2628" s="36"/>
      <c r="D2628" s="56"/>
      <c r="E2628" s="56"/>
      <c r="F2628" s="129"/>
      <c r="G2628" s="132"/>
      <c r="H2628" s="132"/>
      <c r="I2628" s="132"/>
      <c r="J2628" s="132"/>
      <c r="K2628" s="132"/>
      <c r="L2628" s="132"/>
      <c r="M2628" s="132"/>
      <c r="N2628" s="132"/>
      <c r="O2628" s="132"/>
      <c r="P2628" s="132"/>
      <c r="Q2628" s="132"/>
      <c r="R2628" s="132"/>
      <c r="S2628" s="132"/>
      <c r="T2628" s="132"/>
      <c r="U2628" s="132"/>
      <c r="V2628" s="132"/>
      <c r="W2628" s="132"/>
      <c r="X2628" s="132"/>
      <c r="Y2628" s="132"/>
      <c r="Z2628" s="132"/>
      <c r="AA2628" s="132"/>
      <c r="AB2628" s="132"/>
      <c r="AC2628" s="132"/>
      <c r="AD2628" s="132"/>
      <c r="AE2628" s="132"/>
      <c r="AF2628" s="132"/>
      <c r="AG2628" s="132"/>
      <c r="AH2628" s="132"/>
      <c r="AI2628" s="132"/>
      <c r="AJ2628" s="132"/>
      <c r="AK2628" s="132"/>
      <c r="AL2628" s="132"/>
      <c r="AM2628" s="132"/>
      <c r="AN2628" s="132"/>
      <c r="AO2628" s="132"/>
      <c r="AP2628" s="132"/>
      <c r="AQ2628" s="132"/>
      <c r="AR2628" s="132"/>
      <c r="AS2628" s="132"/>
    </row>
    <row r="2629" spans="1:45" ht="12.75" customHeight="1">
      <c r="A2629" s="37" t="s">
        <v>7791</v>
      </c>
      <c r="B2629" s="38" t="s">
        <v>7792</v>
      </c>
      <c r="C2629" s="117">
        <v>149</v>
      </c>
      <c r="D2629" s="118" t="s">
        <v>7793</v>
      </c>
      <c r="E2629" s="127">
        <v>9099</v>
      </c>
      <c r="F2629" s="28">
        <v>7279.2000000000007</v>
      </c>
    </row>
    <row r="2630" spans="1:45" s="51" customFormat="1">
      <c r="A2630" s="37" t="s">
        <v>7794</v>
      </c>
      <c r="B2630" s="38" t="s">
        <v>7795</v>
      </c>
      <c r="C2630" s="117">
        <v>149</v>
      </c>
      <c r="D2630" s="118" t="s">
        <v>7796</v>
      </c>
      <c r="E2630" s="127">
        <v>9099</v>
      </c>
      <c r="F2630" s="28">
        <v>7279.2000000000007</v>
      </c>
      <c r="G2630" s="133"/>
      <c r="H2630" s="133"/>
      <c r="I2630" s="133"/>
      <c r="J2630" s="133"/>
      <c r="K2630" s="133"/>
      <c r="L2630" s="133"/>
      <c r="M2630" s="133"/>
      <c r="N2630" s="133"/>
      <c r="O2630" s="133"/>
      <c r="P2630" s="133"/>
      <c r="Q2630" s="133"/>
      <c r="R2630" s="133"/>
      <c r="S2630" s="133"/>
      <c r="T2630" s="133"/>
      <c r="U2630" s="133"/>
      <c r="V2630" s="133"/>
      <c r="W2630" s="133"/>
      <c r="X2630" s="133"/>
      <c r="Y2630" s="133"/>
      <c r="Z2630" s="133"/>
      <c r="AA2630" s="133"/>
      <c r="AB2630" s="133"/>
      <c r="AC2630" s="133"/>
      <c r="AD2630" s="133"/>
      <c r="AE2630" s="133"/>
      <c r="AF2630" s="133"/>
      <c r="AG2630" s="133"/>
      <c r="AH2630" s="133"/>
      <c r="AI2630" s="133"/>
      <c r="AJ2630" s="133"/>
      <c r="AK2630" s="133"/>
      <c r="AL2630" s="133"/>
      <c r="AM2630" s="133"/>
      <c r="AN2630" s="133"/>
      <c r="AO2630" s="133"/>
      <c r="AP2630" s="133"/>
      <c r="AQ2630" s="133"/>
      <c r="AR2630" s="133"/>
      <c r="AS2630" s="133"/>
    </row>
    <row r="2631" spans="1:45" s="51" customFormat="1">
      <c r="A2631" s="37" t="s">
        <v>7797</v>
      </c>
      <c r="B2631" s="38" t="s">
        <v>7798</v>
      </c>
      <c r="C2631" s="117">
        <v>149</v>
      </c>
      <c r="D2631" s="118" t="s">
        <v>7799</v>
      </c>
      <c r="E2631" s="127">
        <v>9099</v>
      </c>
      <c r="F2631" s="28">
        <v>7279.2000000000007</v>
      </c>
      <c r="G2631" s="133"/>
      <c r="H2631" s="133"/>
      <c r="I2631" s="133"/>
      <c r="J2631" s="133"/>
      <c r="K2631" s="133"/>
      <c r="L2631" s="133"/>
      <c r="M2631" s="133"/>
      <c r="N2631" s="133"/>
      <c r="O2631" s="133"/>
      <c r="P2631" s="133"/>
      <c r="Q2631" s="133"/>
      <c r="R2631" s="133"/>
      <c r="S2631" s="133"/>
      <c r="T2631" s="133"/>
      <c r="U2631" s="133"/>
      <c r="V2631" s="133"/>
      <c r="W2631" s="133"/>
      <c r="X2631" s="133"/>
      <c r="Y2631" s="133"/>
      <c r="Z2631" s="133"/>
      <c r="AA2631" s="133"/>
      <c r="AB2631" s="133"/>
      <c r="AC2631" s="133"/>
      <c r="AD2631" s="133"/>
      <c r="AE2631" s="133"/>
      <c r="AF2631" s="133"/>
      <c r="AG2631" s="133"/>
      <c r="AH2631" s="133"/>
      <c r="AI2631" s="133"/>
      <c r="AJ2631" s="133"/>
      <c r="AK2631" s="133"/>
      <c r="AL2631" s="133"/>
      <c r="AM2631" s="133"/>
      <c r="AN2631" s="133"/>
      <c r="AO2631" s="133"/>
      <c r="AP2631" s="133"/>
      <c r="AQ2631" s="133"/>
      <c r="AR2631" s="133"/>
      <c r="AS2631" s="133"/>
    </row>
    <row r="2632" spans="1:45" s="51" customFormat="1">
      <c r="A2632" s="37" t="s">
        <v>7800</v>
      </c>
      <c r="B2632" s="38" t="s">
        <v>7801</v>
      </c>
      <c r="C2632" s="117">
        <v>149</v>
      </c>
      <c r="D2632" s="118" t="s">
        <v>7802</v>
      </c>
      <c r="E2632" s="127">
        <v>9099</v>
      </c>
      <c r="F2632" s="28">
        <v>7279.2000000000007</v>
      </c>
      <c r="G2632" s="133"/>
      <c r="H2632" s="133"/>
      <c r="I2632" s="133"/>
      <c r="J2632" s="133"/>
      <c r="K2632" s="133"/>
      <c r="L2632" s="133"/>
      <c r="M2632" s="133"/>
      <c r="N2632" s="133"/>
      <c r="O2632" s="133"/>
      <c r="P2632" s="133"/>
      <c r="Q2632" s="133"/>
      <c r="R2632" s="133"/>
      <c r="S2632" s="133"/>
      <c r="T2632" s="133"/>
      <c r="U2632" s="133"/>
      <c r="V2632" s="133"/>
      <c r="W2632" s="133"/>
      <c r="X2632" s="133"/>
      <c r="Y2632" s="133"/>
      <c r="Z2632" s="133"/>
      <c r="AA2632" s="133"/>
      <c r="AB2632" s="133"/>
      <c r="AC2632" s="133"/>
      <c r="AD2632" s="133"/>
      <c r="AE2632" s="133"/>
      <c r="AF2632" s="133"/>
      <c r="AG2632" s="133"/>
      <c r="AH2632" s="133"/>
      <c r="AI2632" s="133"/>
      <c r="AJ2632" s="133"/>
      <c r="AK2632" s="133"/>
      <c r="AL2632" s="133"/>
      <c r="AM2632" s="133"/>
      <c r="AN2632" s="133"/>
      <c r="AO2632" s="133"/>
      <c r="AP2632" s="133"/>
      <c r="AQ2632" s="133"/>
      <c r="AR2632" s="133"/>
      <c r="AS2632" s="133"/>
    </row>
    <row r="2633" spans="1:45" s="51" customFormat="1">
      <c r="A2633" s="37" t="s">
        <v>7803</v>
      </c>
      <c r="B2633" s="38" t="s">
        <v>7804</v>
      </c>
      <c r="C2633" s="117">
        <v>149</v>
      </c>
      <c r="D2633" s="118" t="s">
        <v>7805</v>
      </c>
      <c r="E2633" s="127">
        <v>9099</v>
      </c>
      <c r="F2633" s="28">
        <v>7279.2000000000007</v>
      </c>
      <c r="G2633" s="133"/>
      <c r="H2633" s="133"/>
      <c r="I2633" s="133"/>
      <c r="J2633" s="133"/>
      <c r="K2633" s="133"/>
      <c r="L2633" s="133"/>
      <c r="M2633" s="133"/>
      <c r="N2633" s="133"/>
      <c r="O2633" s="133"/>
      <c r="P2633" s="133"/>
      <c r="Q2633" s="133"/>
      <c r="R2633" s="133"/>
      <c r="S2633" s="133"/>
      <c r="T2633" s="133"/>
      <c r="U2633" s="133"/>
      <c r="V2633" s="133"/>
      <c r="W2633" s="133"/>
      <c r="X2633" s="133"/>
      <c r="Y2633" s="133"/>
      <c r="Z2633" s="133"/>
      <c r="AA2633" s="133"/>
      <c r="AB2633" s="133"/>
      <c r="AC2633" s="133"/>
      <c r="AD2633" s="133"/>
      <c r="AE2633" s="133"/>
      <c r="AF2633" s="133"/>
      <c r="AG2633" s="133"/>
      <c r="AH2633" s="133"/>
      <c r="AI2633" s="133"/>
      <c r="AJ2633" s="133"/>
      <c r="AK2633" s="133"/>
      <c r="AL2633" s="133"/>
      <c r="AM2633" s="133"/>
      <c r="AN2633" s="133"/>
      <c r="AO2633" s="133"/>
      <c r="AP2633" s="133"/>
      <c r="AQ2633" s="133"/>
      <c r="AR2633" s="133"/>
      <c r="AS2633" s="133"/>
    </row>
    <row r="2634" spans="1:45" s="51" customFormat="1">
      <c r="A2634" s="37" t="s">
        <v>7806</v>
      </c>
      <c r="B2634" s="38" t="s">
        <v>7807</v>
      </c>
      <c r="C2634" s="117">
        <v>149</v>
      </c>
      <c r="D2634" s="118" t="s">
        <v>7808</v>
      </c>
      <c r="E2634" s="127">
        <v>9099</v>
      </c>
      <c r="F2634" s="28">
        <v>7279.2000000000007</v>
      </c>
      <c r="G2634" s="133"/>
      <c r="H2634" s="133"/>
      <c r="I2634" s="133"/>
      <c r="J2634" s="133"/>
      <c r="K2634" s="133"/>
      <c r="L2634" s="133"/>
      <c r="M2634" s="133"/>
      <c r="N2634" s="133"/>
      <c r="O2634" s="133"/>
      <c r="P2634" s="133"/>
      <c r="Q2634" s="133"/>
      <c r="R2634" s="133"/>
      <c r="S2634" s="133"/>
      <c r="T2634" s="133"/>
      <c r="U2634" s="133"/>
      <c r="V2634" s="133"/>
      <c r="W2634" s="133"/>
      <c r="X2634" s="133"/>
      <c r="Y2634" s="133"/>
      <c r="Z2634" s="133"/>
      <c r="AA2634" s="133"/>
      <c r="AB2634" s="133"/>
      <c r="AC2634" s="133"/>
      <c r="AD2634" s="133"/>
      <c r="AE2634" s="133"/>
      <c r="AF2634" s="133"/>
      <c r="AG2634" s="133"/>
      <c r="AH2634" s="133"/>
      <c r="AI2634" s="133"/>
      <c r="AJ2634" s="133"/>
      <c r="AK2634" s="133"/>
      <c r="AL2634" s="133"/>
      <c r="AM2634" s="133"/>
      <c r="AN2634" s="133"/>
      <c r="AO2634" s="133"/>
      <c r="AP2634" s="133"/>
      <c r="AQ2634" s="133"/>
      <c r="AR2634" s="133"/>
      <c r="AS2634" s="133"/>
    </row>
    <row r="2635" spans="1:45" s="51" customFormat="1">
      <c r="A2635" s="37" t="s">
        <v>7809</v>
      </c>
      <c r="B2635" s="38" t="s">
        <v>7810</v>
      </c>
      <c r="C2635" s="117">
        <v>149</v>
      </c>
      <c r="D2635" s="118" t="s">
        <v>7811</v>
      </c>
      <c r="E2635" s="127">
        <v>9099</v>
      </c>
      <c r="F2635" s="28">
        <v>7279.2000000000007</v>
      </c>
      <c r="G2635" s="133"/>
      <c r="H2635" s="133"/>
      <c r="I2635" s="133"/>
      <c r="J2635" s="133"/>
      <c r="K2635" s="133"/>
      <c r="L2635" s="133"/>
      <c r="M2635" s="133"/>
      <c r="N2635" s="133"/>
      <c r="O2635" s="133"/>
      <c r="P2635" s="133"/>
      <c r="Q2635" s="133"/>
      <c r="R2635" s="133"/>
      <c r="S2635" s="133"/>
      <c r="T2635" s="133"/>
      <c r="U2635" s="133"/>
      <c r="V2635" s="133"/>
      <c r="W2635" s="133"/>
      <c r="X2635" s="133"/>
      <c r="Y2635" s="133"/>
      <c r="Z2635" s="133"/>
      <c r="AA2635" s="133"/>
      <c r="AB2635" s="133"/>
      <c r="AC2635" s="133"/>
      <c r="AD2635" s="133"/>
      <c r="AE2635" s="133"/>
      <c r="AF2635" s="133"/>
      <c r="AG2635" s="133"/>
      <c r="AH2635" s="133"/>
      <c r="AI2635" s="133"/>
      <c r="AJ2635" s="133"/>
      <c r="AK2635" s="133"/>
      <c r="AL2635" s="133"/>
      <c r="AM2635" s="133"/>
      <c r="AN2635" s="133"/>
      <c r="AO2635" s="133"/>
      <c r="AP2635" s="133"/>
      <c r="AQ2635" s="133"/>
      <c r="AR2635" s="133"/>
      <c r="AS2635" s="133"/>
    </row>
    <row r="2636" spans="1:45" s="51" customFormat="1">
      <c r="A2636" s="37" t="s">
        <v>7812</v>
      </c>
      <c r="B2636" s="38" t="s">
        <v>7813</v>
      </c>
      <c r="C2636" s="117">
        <v>149</v>
      </c>
      <c r="D2636" s="118" t="s">
        <v>7814</v>
      </c>
      <c r="E2636" s="127">
        <v>9099</v>
      </c>
      <c r="F2636" s="28">
        <v>7279.2000000000007</v>
      </c>
      <c r="G2636" s="133"/>
      <c r="H2636" s="133"/>
      <c r="I2636" s="133"/>
      <c r="J2636" s="133"/>
      <c r="K2636" s="133"/>
      <c r="L2636" s="133"/>
      <c r="M2636" s="133"/>
      <c r="N2636" s="133"/>
      <c r="O2636" s="133"/>
      <c r="P2636" s="133"/>
      <c r="Q2636" s="133"/>
      <c r="R2636" s="133"/>
      <c r="S2636" s="133"/>
      <c r="T2636" s="133"/>
      <c r="U2636" s="133"/>
      <c r="V2636" s="133"/>
      <c r="W2636" s="133"/>
      <c r="X2636" s="133"/>
      <c r="Y2636" s="133"/>
      <c r="Z2636" s="133"/>
      <c r="AA2636" s="133"/>
      <c r="AB2636" s="133"/>
      <c r="AC2636" s="133"/>
      <c r="AD2636" s="133"/>
      <c r="AE2636" s="133"/>
      <c r="AF2636" s="133"/>
      <c r="AG2636" s="133"/>
      <c r="AH2636" s="133"/>
      <c r="AI2636" s="133"/>
      <c r="AJ2636" s="133"/>
      <c r="AK2636" s="133"/>
      <c r="AL2636" s="133"/>
      <c r="AM2636" s="133"/>
      <c r="AN2636" s="133"/>
      <c r="AO2636" s="133"/>
      <c r="AP2636" s="133"/>
      <c r="AQ2636" s="133"/>
      <c r="AR2636" s="133"/>
      <c r="AS2636" s="133"/>
    </row>
    <row r="2637" spans="1:45" s="51" customFormat="1">
      <c r="A2637" s="37" t="s">
        <v>7815</v>
      </c>
      <c r="B2637" s="38" t="s">
        <v>7816</v>
      </c>
      <c r="C2637" s="117">
        <v>149</v>
      </c>
      <c r="D2637" s="118" t="s">
        <v>7817</v>
      </c>
      <c r="E2637" s="127">
        <v>9099</v>
      </c>
      <c r="F2637" s="28">
        <v>7279.2000000000007</v>
      </c>
      <c r="G2637" s="133"/>
      <c r="H2637" s="133"/>
      <c r="I2637" s="133"/>
      <c r="J2637" s="133"/>
      <c r="K2637" s="133"/>
      <c r="L2637" s="133"/>
      <c r="M2637" s="133"/>
      <c r="N2637" s="133"/>
      <c r="O2637" s="133"/>
      <c r="P2637" s="133"/>
      <c r="Q2637" s="133"/>
      <c r="R2637" s="133"/>
      <c r="S2637" s="133"/>
      <c r="T2637" s="133"/>
      <c r="U2637" s="133"/>
      <c r="V2637" s="133"/>
      <c r="W2637" s="133"/>
      <c r="X2637" s="133"/>
      <c r="Y2637" s="133"/>
      <c r="Z2637" s="133"/>
      <c r="AA2637" s="133"/>
      <c r="AB2637" s="133"/>
      <c r="AC2637" s="133"/>
      <c r="AD2637" s="133"/>
      <c r="AE2637" s="133"/>
      <c r="AF2637" s="133"/>
      <c r="AG2637" s="133"/>
      <c r="AH2637" s="133"/>
      <c r="AI2637" s="133"/>
      <c r="AJ2637" s="133"/>
      <c r="AK2637" s="133"/>
      <c r="AL2637" s="133"/>
      <c r="AM2637" s="133"/>
      <c r="AN2637" s="133"/>
      <c r="AO2637" s="133"/>
      <c r="AP2637" s="133"/>
      <c r="AQ2637" s="133"/>
      <c r="AR2637" s="133"/>
      <c r="AS2637" s="133"/>
    </row>
    <row r="2638" spans="1:45" s="51" customFormat="1">
      <c r="A2638" s="37" t="s">
        <v>7818</v>
      </c>
      <c r="B2638" s="38" t="s">
        <v>7819</v>
      </c>
      <c r="C2638" s="117">
        <v>149</v>
      </c>
      <c r="D2638" s="118" t="s">
        <v>7820</v>
      </c>
      <c r="E2638" s="127">
        <v>9099</v>
      </c>
      <c r="F2638" s="28">
        <v>7279.2000000000007</v>
      </c>
      <c r="G2638" s="133"/>
      <c r="H2638" s="133"/>
      <c r="I2638" s="133"/>
      <c r="J2638" s="133"/>
      <c r="K2638" s="133"/>
      <c r="L2638" s="133"/>
      <c r="M2638" s="133"/>
      <c r="N2638" s="133"/>
      <c r="O2638" s="133"/>
      <c r="P2638" s="133"/>
      <c r="Q2638" s="133"/>
      <c r="R2638" s="133"/>
      <c r="S2638" s="133"/>
      <c r="T2638" s="133"/>
      <c r="U2638" s="133"/>
      <c r="V2638" s="133"/>
      <c r="W2638" s="133"/>
      <c r="X2638" s="133"/>
      <c r="Y2638" s="133"/>
      <c r="Z2638" s="133"/>
      <c r="AA2638" s="133"/>
      <c r="AB2638" s="133"/>
      <c r="AC2638" s="133"/>
      <c r="AD2638" s="133"/>
      <c r="AE2638" s="133"/>
      <c r="AF2638" s="133"/>
      <c r="AG2638" s="133"/>
      <c r="AH2638" s="133"/>
      <c r="AI2638" s="133"/>
      <c r="AJ2638" s="133"/>
      <c r="AK2638" s="133"/>
      <c r="AL2638" s="133"/>
      <c r="AM2638" s="133"/>
      <c r="AN2638" s="133"/>
      <c r="AO2638" s="133"/>
      <c r="AP2638" s="133"/>
      <c r="AQ2638" s="133"/>
      <c r="AR2638" s="133"/>
      <c r="AS2638" s="133"/>
    </row>
    <row r="2639" spans="1:45" s="51" customFormat="1">
      <c r="A2639" s="37" t="s">
        <v>7821</v>
      </c>
      <c r="B2639" s="38" t="s">
        <v>7822</v>
      </c>
      <c r="C2639" s="117">
        <v>149</v>
      </c>
      <c r="D2639" s="118" t="s">
        <v>7823</v>
      </c>
      <c r="E2639" s="127">
        <v>9099</v>
      </c>
      <c r="F2639" s="28">
        <v>7279.2000000000007</v>
      </c>
      <c r="G2639" s="133"/>
      <c r="H2639" s="133"/>
      <c r="I2639" s="133"/>
      <c r="J2639" s="133"/>
      <c r="K2639" s="133"/>
      <c r="L2639" s="133"/>
      <c r="M2639" s="133"/>
      <c r="N2639" s="133"/>
      <c r="O2639" s="133"/>
      <c r="P2639" s="133"/>
      <c r="Q2639" s="133"/>
      <c r="R2639" s="133"/>
      <c r="S2639" s="133"/>
      <c r="T2639" s="133"/>
      <c r="U2639" s="133"/>
      <c r="V2639" s="133"/>
      <c r="W2639" s="133"/>
      <c r="X2639" s="133"/>
      <c r="Y2639" s="133"/>
      <c r="Z2639" s="133"/>
      <c r="AA2639" s="133"/>
      <c r="AB2639" s="133"/>
      <c r="AC2639" s="133"/>
      <c r="AD2639" s="133"/>
      <c r="AE2639" s="133"/>
      <c r="AF2639" s="133"/>
      <c r="AG2639" s="133"/>
      <c r="AH2639" s="133"/>
      <c r="AI2639" s="133"/>
      <c r="AJ2639" s="133"/>
      <c r="AK2639" s="133"/>
      <c r="AL2639" s="133"/>
      <c r="AM2639" s="133"/>
      <c r="AN2639" s="133"/>
      <c r="AO2639" s="133"/>
      <c r="AP2639" s="133"/>
      <c r="AQ2639" s="133"/>
      <c r="AR2639" s="133"/>
      <c r="AS2639" s="133"/>
    </row>
    <row r="2640" spans="1:45" s="51" customFormat="1">
      <c r="A2640" s="37" t="s">
        <v>7824</v>
      </c>
      <c r="B2640" s="38" t="s">
        <v>7825</v>
      </c>
      <c r="C2640" s="117">
        <v>149</v>
      </c>
      <c r="D2640" s="118" t="s">
        <v>7826</v>
      </c>
      <c r="E2640" s="127">
        <v>9099</v>
      </c>
      <c r="F2640" s="28">
        <v>7279.2000000000007</v>
      </c>
      <c r="G2640" s="133"/>
      <c r="H2640" s="133"/>
      <c r="I2640" s="133"/>
      <c r="J2640" s="133"/>
      <c r="K2640" s="133"/>
      <c r="L2640" s="133"/>
      <c r="M2640" s="133"/>
      <c r="N2640" s="133"/>
      <c r="O2640" s="133"/>
      <c r="P2640" s="133"/>
      <c r="Q2640" s="133"/>
      <c r="R2640" s="133"/>
      <c r="S2640" s="133"/>
      <c r="T2640" s="133"/>
      <c r="U2640" s="133"/>
      <c r="V2640" s="133"/>
      <c r="W2640" s="133"/>
      <c r="X2640" s="133"/>
      <c r="Y2640" s="133"/>
      <c r="Z2640" s="133"/>
      <c r="AA2640" s="133"/>
      <c r="AB2640" s="133"/>
      <c r="AC2640" s="133"/>
      <c r="AD2640" s="133"/>
      <c r="AE2640" s="133"/>
      <c r="AF2640" s="133"/>
      <c r="AG2640" s="133"/>
      <c r="AH2640" s="133"/>
      <c r="AI2640" s="133"/>
      <c r="AJ2640" s="133"/>
      <c r="AK2640" s="133"/>
      <c r="AL2640" s="133"/>
      <c r="AM2640" s="133"/>
      <c r="AN2640" s="133"/>
      <c r="AO2640" s="133"/>
      <c r="AP2640" s="133"/>
      <c r="AQ2640" s="133"/>
      <c r="AR2640" s="133"/>
      <c r="AS2640" s="133"/>
    </row>
    <row r="2641" spans="1:45" s="51" customFormat="1">
      <c r="A2641" s="37" t="s">
        <v>7827</v>
      </c>
      <c r="B2641" s="38" t="s">
        <v>7828</v>
      </c>
      <c r="C2641" s="117">
        <v>149</v>
      </c>
      <c r="D2641" s="118" t="s">
        <v>7829</v>
      </c>
      <c r="E2641" s="127">
        <v>9099</v>
      </c>
      <c r="F2641" s="28">
        <v>7279.2000000000007</v>
      </c>
      <c r="G2641" s="133"/>
      <c r="H2641" s="133"/>
      <c r="I2641" s="133"/>
      <c r="J2641" s="133"/>
      <c r="K2641" s="133"/>
      <c r="L2641" s="133"/>
      <c r="M2641" s="133"/>
      <c r="N2641" s="133"/>
      <c r="O2641" s="133"/>
      <c r="P2641" s="133"/>
      <c r="Q2641" s="133"/>
      <c r="R2641" s="133"/>
      <c r="S2641" s="133"/>
      <c r="T2641" s="133"/>
      <c r="U2641" s="133"/>
      <c r="V2641" s="133"/>
      <c r="W2641" s="133"/>
      <c r="X2641" s="133"/>
      <c r="Y2641" s="133"/>
      <c r="Z2641" s="133"/>
      <c r="AA2641" s="133"/>
      <c r="AB2641" s="133"/>
      <c r="AC2641" s="133"/>
      <c r="AD2641" s="133"/>
      <c r="AE2641" s="133"/>
      <c r="AF2641" s="133"/>
      <c r="AG2641" s="133"/>
      <c r="AH2641" s="133"/>
      <c r="AI2641" s="133"/>
      <c r="AJ2641" s="133"/>
      <c r="AK2641" s="133"/>
      <c r="AL2641" s="133"/>
      <c r="AM2641" s="133"/>
      <c r="AN2641" s="133"/>
      <c r="AO2641" s="133"/>
      <c r="AP2641" s="133"/>
      <c r="AQ2641" s="133"/>
      <c r="AR2641" s="133"/>
      <c r="AS2641" s="133"/>
    </row>
    <row r="2642" spans="1:45" s="51" customFormat="1">
      <c r="A2642" s="37" t="s">
        <v>7830</v>
      </c>
      <c r="B2642" s="38" t="s">
        <v>7831</v>
      </c>
      <c r="C2642" s="117">
        <v>149</v>
      </c>
      <c r="D2642" s="118" t="s">
        <v>7832</v>
      </c>
      <c r="E2642" s="127">
        <v>9099</v>
      </c>
      <c r="F2642" s="28">
        <v>7279.2000000000007</v>
      </c>
      <c r="G2642" s="133"/>
      <c r="H2642" s="133"/>
      <c r="I2642" s="133"/>
      <c r="J2642" s="133"/>
      <c r="K2642" s="133"/>
      <c r="L2642" s="133"/>
      <c r="M2642" s="133"/>
      <c r="N2642" s="133"/>
      <c r="O2642" s="133"/>
      <c r="P2642" s="133"/>
      <c r="Q2642" s="133"/>
      <c r="R2642" s="133"/>
      <c r="S2642" s="133"/>
      <c r="T2642" s="133"/>
      <c r="U2642" s="133"/>
      <c r="V2642" s="133"/>
      <c r="W2642" s="133"/>
      <c r="X2642" s="133"/>
      <c r="Y2642" s="133"/>
      <c r="Z2642" s="133"/>
      <c r="AA2642" s="133"/>
      <c r="AB2642" s="133"/>
      <c r="AC2642" s="133"/>
      <c r="AD2642" s="133"/>
      <c r="AE2642" s="133"/>
      <c r="AF2642" s="133"/>
      <c r="AG2642" s="133"/>
      <c r="AH2642" s="133"/>
      <c r="AI2642" s="133"/>
      <c r="AJ2642" s="133"/>
      <c r="AK2642" s="133"/>
      <c r="AL2642" s="133"/>
      <c r="AM2642" s="133"/>
      <c r="AN2642" s="133"/>
      <c r="AO2642" s="133"/>
      <c r="AP2642" s="133"/>
      <c r="AQ2642" s="133"/>
      <c r="AR2642" s="133"/>
      <c r="AS2642" s="133"/>
    </row>
    <row r="2643" spans="1:45" s="51" customFormat="1">
      <c r="A2643" s="37" t="s">
        <v>7833</v>
      </c>
      <c r="B2643" s="38" t="s">
        <v>7834</v>
      </c>
      <c r="C2643" s="117">
        <v>149</v>
      </c>
      <c r="D2643" s="118" t="s">
        <v>7835</v>
      </c>
      <c r="E2643" s="127">
        <v>9099</v>
      </c>
      <c r="F2643" s="28">
        <v>7279.2000000000007</v>
      </c>
      <c r="G2643" s="133"/>
      <c r="H2643" s="133"/>
      <c r="I2643" s="133"/>
      <c r="J2643" s="133"/>
      <c r="K2643" s="133"/>
      <c r="L2643" s="133"/>
      <c r="M2643" s="133"/>
      <c r="N2643" s="133"/>
      <c r="O2643" s="133"/>
      <c r="P2643" s="133"/>
      <c r="Q2643" s="133"/>
      <c r="R2643" s="133"/>
      <c r="S2643" s="133"/>
      <c r="T2643" s="133"/>
      <c r="U2643" s="133"/>
      <c r="V2643" s="133"/>
      <c r="W2643" s="133"/>
      <c r="X2643" s="133"/>
      <c r="Y2643" s="133"/>
      <c r="Z2643" s="133"/>
      <c r="AA2643" s="133"/>
      <c r="AB2643" s="133"/>
      <c r="AC2643" s="133"/>
      <c r="AD2643" s="133"/>
      <c r="AE2643" s="133"/>
      <c r="AF2643" s="133"/>
      <c r="AG2643" s="133"/>
      <c r="AH2643" s="133"/>
      <c r="AI2643" s="133"/>
      <c r="AJ2643" s="133"/>
      <c r="AK2643" s="133"/>
      <c r="AL2643" s="133"/>
      <c r="AM2643" s="133"/>
      <c r="AN2643" s="133"/>
      <c r="AO2643" s="133"/>
      <c r="AP2643" s="133"/>
      <c r="AQ2643" s="133"/>
      <c r="AR2643" s="133"/>
      <c r="AS2643" s="133"/>
    </row>
    <row r="2644" spans="1:45" ht="12.75" customHeight="1">
      <c r="A2644" s="37" t="s">
        <v>7836</v>
      </c>
      <c r="B2644" s="38" t="s">
        <v>7837</v>
      </c>
      <c r="C2644" s="117">
        <v>149</v>
      </c>
      <c r="D2644" s="118" t="s">
        <v>7838</v>
      </c>
      <c r="E2644" s="127">
        <v>9099</v>
      </c>
      <c r="F2644" s="28">
        <v>7279.2000000000007</v>
      </c>
    </row>
    <row r="2645" spans="1:45" s="51" customFormat="1">
      <c r="A2645" s="37" t="s">
        <v>7839</v>
      </c>
      <c r="B2645" s="38" t="s">
        <v>7840</v>
      </c>
      <c r="C2645" s="117">
        <v>149</v>
      </c>
      <c r="D2645" s="118" t="s">
        <v>7841</v>
      </c>
      <c r="E2645" s="127">
        <v>9099</v>
      </c>
      <c r="F2645" s="28">
        <v>7279.2000000000007</v>
      </c>
      <c r="G2645" s="133"/>
      <c r="H2645" s="133"/>
      <c r="I2645" s="133"/>
      <c r="J2645" s="133"/>
      <c r="K2645" s="133"/>
      <c r="L2645" s="133"/>
      <c r="M2645" s="133"/>
      <c r="N2645" s="133"/>
      <c r="O2645" s="133"/>
      <c r="P2645" s="133"/>
      <c r="Q2645" s="133"/>
      <c r="R2645" s="133"/>
      <c r="S2645" s="133"/>
      <c r="T2645" s="133"/>
      <c r="U2645" s="133"/>
      <c r="V2645" s="133"/>
      <c r="W2645" s="133"/>
      <c r="X2645" s="133"/>
      <c r="Y2645" s="133"/>
      <c r="Z2645" s="133"/>
      <c r="AA2645" s="133"/>
      <c r="AB2645" s="133"/>
      <c r="AC2645" s="133"/>
      <c r="AD2645" s="133"/>
      <c r="AE2645" s="133"/>
      <c r="AF2645" s="133"/>
      <c r="AG2645" s="133"/>
      <c r="AH2645" s="133"/>
      <c r="AI2645" s="133"/>
      <c r="AJ2645" s="133"/>
      <c r="AK2645" s="133"/>
      <c r="AL2645" s="133"/>
      <c r="AM2645" s="133"/>
      <c r="AN2645" s="133"/>
      <c r="AO2645" s="133"/>
      <c r="AP2645" s="133"/>
      <c r="AQ2645" s="133"/>
      <c r="AR2645" s="133"/>
      <c r="AS2645" s="133"/>
    </row>
    <row r="2646" spans="1:45" s="51" customFormat="1">
      <c r="A2646" s="37" t="s">
        <v>7842</v>
      </c>
      <c r="B2646" s="38" t="s">
        <v>7843</v>
      </c>
      <c r="C2646" s="117">
        <v>149</v>
      </c>
      <c r="D2646" s="118" t="s">
        <v>7844</v>
      </c>
      <c r="E2646" s="127">
        <v>9099</v>
      </c>
      <c r="F2646" s="28">
        <v>7279.2000000000007</v>
      </c>
      <c r="G2646" s="133"/>
      <c r="H2646" s="133"/>
      <c r="I2646" s="133"/>
      <c r="J2646" s="133"/>
      <c r="K2646" s="133"/>
      <c r="L2646" s="133"/>
      <c r="M2646" s="133"/>
      <c r="N2646" s="133"/>
      <c r="O2646" s="133"/>
      <c r="P2646" s="133"/>
      <c r="Q2646" s="133"/>
      <c r="R2646" s="133"/>
      <c r="S2646" s="133"/>
      <c r="T2646" s="133"/>
      <c r="U2646" s="133"/>
      <c r="V2646" s="133"/>
      <c r="W2646" s="133"/>
      <c r="X2646" s="133"/>
      <c r="Y2646" s="133"/>
      <c r="Z2646" s="133"/>
      <c r="AA2646" s="133"/>
      <c r="AB2646" s="133"/>
      <c r="AC2646" s="133"/>
      <c r="AD2646" s="133"/>
      <c r="AE2646" s="133"/>
      <c r="AF2646" s="133"/>
      <c r="AG2646" s="133"/>
      <c r="AH2646" s="133"/>
      <c r="AI2646" s="133"/>
      <c r="AJ2646" s="133"/>
      <c r="AK2646" s="133"/>
      <c r="AL2646" s="133"/>
      <c r="AM2646" s="133"/>
      <c r="AN2646" s="133"/>
      <c r="AO2646" s="133"/>
      <c r="AP2646" s="133"/>
      <c r="AQ2646" s="133"/>
      <c r="AR2646" s="133"/>
      <c r="AS2646" s="133"/>
    </row>
    <row r="2647" spans="1:45" s="51" customFormat="1">
      <c r="A2647" s="37" t="s">
        <v>7845</v>
      </c>
      <c r="B2647" s="38" t="s">
        <v>7846</v>
      </c>
      <c r="C2647" s="117">
        <v>183</v>
      </c>
      <c r="D2647" s="118" t="s">
        <v>7847</v>
      </c>
      <c r="E2647" s="127">
        <v>10099</v>
      </c>
      <c r="F2647" s="28">
        <v>8079.2000000000007</v>
      </c>
      <c r="G2647" s="133"/>
      <c r="H2647" s="133"/>
      <c r="I2647" s="133"/>
      <c r="J2647" s="133"/>
      <c r="K2647" s="133"/>
      <c r="L2647" s="133"/>
      <c r="M2647" s="133"/>
      <c r="N2647" s="133"/>
      <c r="O2647" s="133"/>
      <c r="P2647" s="133"/>
      <c r="Q2647" s="133"/>
      <c r="R2647" s="133"/>
      <c r="S2647" s="133"/>
      <c r="T2647" s="133"/>
      <c r="U2647" s="133"/>
      <c r="V2647" s="133"/>
      <c r="W2647" s="133"/>
      <c r="X2647" s="133"/>
      <c r="Y2647" s="133"/>
      <c r="Z2647" s="133"/>
      <c r="AA2647" s="133"/>
      <c r="AB2647" s="133"/>
      <c r="AC2647" s="133"/>
      <c r="AD2647" s="133"/>
      <c r="AE2647" s="133"/>
      <c r="AF2647" s="133"/>
      <c r="AG2647" s="133"/>
      <c r="AH2647" s="133"/>
      <c r="AI2647" s="133"/>
      <c r="AJ2647" s="133"/>
      <c r="AK2647" s="133"/>
      <c r="AL2647" s="133"/>
      <c r="AM2647" s="133"/>
      <c r="AN2647" s="133"/>
      <c r="AO2647" s="133"/>
      <c r="AP2647" s="133"/>
      <c r="AQ2647" s="133"/>
      <c r="AR2647" s="133"/>
      <c r="AS2647" s="133"/>
    </row>
    <row r="2648" spans="1:45" s="51" customFormat="1">
      <c r="A2648" s="37" t="s">
        <v>7848</v>
      </c>
      <c r="B2648" s="38" t="s">
        <v>7849</v>
      </c>
      <c r="C2648" s="117">
        <v>183</v>
      </c>
      <c r="D2648" s="118" t="s">
        <v>7850</v>
      </c>
      <c r="E2648" s="127">
        <v>10099</v>
      </c>
      <c r="F2648" s="28">
        <v>8079.2000000000007</v>
      </c>
      <c r="G2648" s="133"/>
      <c r="H2648" s="133"/>
      <c r="I2648" s="133"/>
      <c r="J2648" s="133"/>
      <c r="K2648" s="133"/>
      <c r="L2648" s="133"/>
      <c r="M2648" s="133"/>
      <c r="N2648" s="133"/>
      <c r="O2648" s="133"/>
      <c r="P2648" s="133"/>
      <c r="Q2648" s="133"/>
      <c r="R2648" s="133"/>
      <c r="S2648" s="133"/>
      <c r="T2648" s="133"/>
      <c r="U2648" s="133"/>
      <c r="V2648" s="133"/>
      <c r="W2648" s="133"/>
      <c r="X2648" s="133"/>
      <c r="Y2648" s="133"/>
      <c r="Z2648" s="133"/>
      <c r="AA2648" s="133"/>
      <c r="AB2648" s="133"/>
      <c r="AC2648" s="133"/>
      <c r="AD2648" s="133"/>
      <c r="AE2648" s="133"/>
      <c r="AF2648" s="133"/>
      <c r="AG2648" s="133"/>
      <c r="AH2648" s="133"/>
      <c r="AI2648" s="133"/>
      <c r="AJ2648" s="133"/>
      <c r="AK2648" s="133"/>
      <c r="AL2648" s="133"/>
      <c r="AM2648" s="133"/>
      <c r="AN2648" s="133"/>
      <c r="AO2648" s="133"/>
      <c r="AP2648" s="133"/>
      <c r="AQ2648" s="133"/>
      <c r="AR2648" s="133"/>
      <c r="AS2648" s="133"/>
    </row>
    <row r="2649" spans="1:45" s="51" customFormat="1">
      <c r="A2649" s="37" t="s">
        <v>7851</v>
      </c>
      <c r="B2649" s="38" t="s">
        <v>7852</v>
      </c>
      <c r="C2649" s="117">
        <v>183</v>
      </c>
      <c r="D2649" s="118" t="s">
        <v>7853</v>
      </c>
      <c r="E2649" s="127">
        <v>10099</v>
      </c>
      <c r="F2649" s="28">
        <v>8079.2000000000007</v>
      </c>
      <c r="G2649" s="133"/>
      <c r="H2649" s="133"/>
      <c r="I2649" s="133"/>
      <c r="J2649" s="133"/>
      <c r="K2649" s="133"/>
      <c r="L2649" s="133"/>
      <c r="M2649" s="133"/>
      <c r="N2649" s="133"/>
      <c r="O2649" s="133"/>
      <c r="P2649" s="133"/>
      <c r="Q2649" s="133"/>
      <c r="R2649" s="133"/>
      <c r="S2649" s="133"/>
      <c r="T2649" s="133"/>
      <c r="U2649" s="133"/>
      <c r="V2649" s="133"/>
      <c r="W2649" s="133"/>
      <c r="X2649" s="133"/>
      <c r="Y2649" s="133"/>
      <c r="Z2649" s="133"/>
      <c r="AA2649" s="133"/>
      <c r="AB2649" s="133"/>
      <c r="AC2649" s="133"/>
      <c r="AD2649" s="133"/>
      <c r="AE2649" s="133"/>
      <c r="AF2649" s="133"/>
      <c r="AG2649" s="133"/>
      <c r="AH2649" s="133"/>
      <c r="AI2649" s="133"/>
      <c r="AJ2649" s="133"/>
      <c r="AK2649" s="133"/>
      <c r="AL2649" s="133"/>
      <c r="AM2649" s="133"/>
      <c r="AN2649" s="133"/>
      <c r="AO2649" s="133"/>
      <c r="AP2649" s="133"/>
      <c r="AQ2649" s="133"/>
      <c r="AR2649" s="133"/>
      <c r="AS2649" s="133"/>
    </row>
    <row r="2650" spans="1:45" s="51" customFormat="1">
      <c r="A2650" s="37" t="s">
        <v>7854</v>
      </c>
      <c r="B2650" s="38" t="s">
        <v>7855</v>
      </c>
      <c r="C2650" s="117">
        <v>183</v>
      </c>
      <c r="D2650" s="118" t="s">
        <v>7856</v>
      </c>
      <c r="E2650" s="127">
        <v>10099</v>
      </c>
      <c r="F2650" s="28">
        <v>8079.2000000000007</v>
      </c>
      <c r="G2650" s="133"/>
      <c r="H2650" s="133"/>
      <c r="I2650" s="133"/>
      <c r="J2650" s="133"/>
      <c r="K2650" s="133"/>
      <c r="L2650" s="133"/>
      <c r="M2650" s="133"/>
      <c r="N2650" s="133"/>
      <c r="O2650" s="133"/>
      <c r="P2650" s="133"/>
      <c r="Q2650" s="133"/>
      <c r="R2650" s="133"/>
      <c r="S2650" s="133"/>
      <c r="T2650" s="133"/>
      <c r="U2650" s="133"/>
      <c r="V2650" s="133"/>
      <c r="W2650" s="133"/>
      <c r="X2650" s="133"/>
      <c r="Y2650" s="133"/>
      <c r="Z2650" s="133"/>
      <c r="AA2650" s="133"/>
      <c r="AB2650" s="133"/>
      <c r="AC2650" s="133"/>
      <c r="AD2650" s="133"/>
      <c r="AE2650" s="133"/>
      <c r="AF2650" s="133"/>
      <c r="AG2650" s="133"/>
      <c r="AH2650" s="133"/>
      <c r="AI2650" s="133"/>
      <c r="AJ2650" s="133"/>
      <c r="AK2650" s="133"/>
      <c r="AL2650" s="133"/>
      <c r="AM2650" s="133"/>
      <c r="AN2650" s="133"/>
      <c r="AO2650" s="133"/>
      <c r="AP2650" s="133"/>
      <c r="AQ2650" s="133"/>
      <c r="AR2650" s="133"/>
      <c r="AS2650" s="133"/>
    </row>
    <row r="2651" spans="1:45" s="51" customFormat="1">
      <c r="A2651" s="37" t="s">
        <v>7857</v>
      </c>
      <c r="B2651" s="38" t="s">
        <v>7858</v>
      </c>
      <c r="C2651" s="117">
        <v>183</v>
      </c>
      <c r="D2651" s="118" t="s">
        <v>7859</v>
      </c>
      <c r="E2651" s="127">
        <v>10099</v>
      </c>
      <c r="F2651" s="28">
        <v>8079.2000000000007</v>
      </c>
      <c r="G2651" s="133"/>
      <c r="H2651" s="133"/>
      <c r="I2651" s="133"/>
      <c r="J2651" s="133"/>
      <c r="K2651" s="133"/>
      <c r="L2651" s="133"/>
      <c r="M2651" s="133"/>
      <c r="N2651" s="133"/>
      <c r="O2651" s="133"/>
      <c r="P2651" s="133"/>
      <c r="Q2651" s="133"/>
      <c r="R2651" s="133"/>
      <c r="S2651" s="133"/>
      <c r="T2651" s="133"/>
      <c r="U2651" s="133"/>
      <c r="V2651" s="133"/>
      <c r="W2651" s="133"/>
      <c r="X2651" s="133"/>
      <c r="Y2651" s="133"/>
      <c r="Z2651" s="133"/>
      <c r="AA2651" s="133"/>
      <c r="AB2651" s="133"/>
      <c r="AC2651" s="133"/>
      <c r="AD2651" s="133"/>
      <c r="AE2651" s="133"/>
      <c r="AF2651" s="133"/>
      <c r="AG2651" s="133"/>
      <c r="AH2651" s="133"/>
      <c r="AI2651" s="133"/>
      <c r="AJ2651" s="133"/>
      <c r="AK2651" s="133"/>
      <c r="AL2651" s="133"/>
      <c r="AM2651" s="133"/>
      <c r="AN2651" s="133"/>
      <c r="AO2651" s="133"/>
      <c r="AP2651" s="133"/>
      <c r="AQ2651" s="133"/>
      <c r="AR2651" s="133"/>
      <c r="AS2651" s="133"/>
    </row>
    <row r="2652" spans="1:45" s="51" customFormat="1">
      <c r="A2652" s="37" t="s">
        <v>7860</v>
      </c>
      <c r="B2652" s="38" t="s">
        <v>7861</v>
      </c>
      <c r="C2652" s="117">
        <v>183</v>
      </c>
      <c r="D2652" s="118" t="s">
        <v>7862</v>
      </c>
      <c r="E2652" s="127">
        <v>10099</v>
      </c>
      <c r="F2652" s="28">
        <v>8079.2000000000007</v>
      </c>
      <c r="G2652" s="133"/>
      <c r="H2652" s="133"/>
      <c r="I2652" s="133"/>
      <c r="J2652" s="133"/>
      <c r="K2652" s="133"/>
      <c r="L2652" s="133"/>
      <c r="M2652" s="133"/>
      <c r="N2652" s="133"/>
      <c r="O2652" s="133"/>
      <c r="P2652" s="133"/>
      <c r="Q2652" s="133"/>
      <c r="R2652" s="133"/>
      <c r="S2652" s="133"/>
      <c r="T2652" s="133"/>
      <c r="U2652" s="133"/>
      <c r="V2652" s="133"/>
      <c r="W2652" s="133"/>
      <c r="X2652" s="133"/>
      <c r="Y2652" s="133"/>
      <c r="Z2652" s="133"/>
      <c r="AA2652" s="133"/>
      <c r="AB2652" s="133"/>
      <c r="AC2652" s="133"/>
      <c r="AD2652" s="133"/>
      <c r="AE2652" s="133"/>
      <c r="AF2652" s="133"/>
      <c r="AG2652" s="133"/>
      <c r="AH2652" s="133"/>
      <c r="AI2652" s="133"/>
      <c r="AJ2652" s="133"/>
      <c r="AK2652" s="133"/>
      <c r="AL2652" s="133"/>
      <c r="AM2652" s="133"/>
      <c r="AN2652" s="133"/>
      <c r="AO2652" s="133"/>
      <c r="AP2652" s="133"/>
      <c r="AQ2652" s="133"/>
      <c r="AR2652" s="133"/>
      <c r="AS2652" s="133"/>
    </row>
    <row r="2653" spans="1:45" s="51" customFormat="1">
      <c r="A2653" s="37" t="s">
        <v>7863</v>
      </c>
      <c r="B2653" s="38" t="s">
        <v>7864</v>
      </c>
      <c r="C2653" s="117">
        <v>183</v>
      </c>
      <c r="D2653" s="118" t="s">
        <v>7865</v>
      </c>
      <c r="E2653" s="127">
        <v>10099</v>
      </c>
      <c r="F2653" s="28">
        <v>8079.2000000000007</v>
      </c>
      <c r="G2653" s="133"/>
      <c r="H2653" s="133"/>
      <c r="I2653" s="133"/>
      <c r="J2653" s="133"/>
      <c r="K2653" s="133"/>
      <c r="L2653" s="133"/>
      <c r="M2653" s="133"/>
      <c r="N2653" s="133"/>
      <c r="O2653" s="133"/>
      <c r="P2653" s="133"/>
      <c r="Q2653" s="133"/>
      <c r="R2653" s="133"/>
      <c r="S2653" s="133"/>
      <c r="T2653" s="133"/>
      <c r="U2653" s="133"/>
      <c r="V2653" s="133"/>
      <c r="W2653" s="133"/>
      <c r="X2653" s="133"/>
      <c r="Y2653" s="133"/>
      <c r="Z2653" s="133"/>
      <c r="AA2653" s="133"/>
      <c r="AB2653" s="133"/>
      <c r="AC2653" s="133"/>
      <c r="AD2653" s="133"/>
      <c r="AE2653" s="133"/>
      <c r="AF2653" s="133"/>
      <c r="AG2653" s="133"/>
      <c r="AH2653" s="133"/>
      <c r="AI2653" s="133"/>
      <c r="AJ2653" s="133"/>
      <c r="AK2653" s="133"/>
      <c r="AL2653" s="133"/>
      <c r="AM2653" s="133"/>
      <c r="AN2653" s="133"/>
      <c r="AO2653" s="133"/>
      <c r="AP2653" s="133"/>
      <c r="AQ2653" s="133"/>
      <c r="AR2653" s="133"/>
      <c r="AS2653" s="133"/>
    </row>
    <row r="2654" spans="1:45" s="51" customFormat="1">
      <c r="A2654" s="37" t="s">
        <v>7866</v>
      </c>
      <c r="B2654" s="38" t="s">
        <v>7867</v>
      </c>
      <c r="C2654" s="117">
        <v>183</v>
      </c>
      <c r="D2654" s="118" t="s">
        <v>7868</v>
      </c>
      <c r="E2654" s="127">
        <v>10099</v>
      </c>
      <c r="F2654" s="28">
        <v>8079.2000000000007</v>
      </c>
      <c r="G2654" s="133"/>
      <c r="H2654" s="133"/>
      <c r="I2654" s="133"/>
      <c r="J2654" s="133"/>
      <c r="K2654" s="133"/>
      <c r="L2654" s="133"/>
      <c r="M2654" s="133"/>
      <c r="N2654" s="133"/>
      <c r="O2654" s="133"/>
      <c r="P2654" s="133"/>
      <c r="Q2654" s="133"/>
      <c r="R2654" s="133"/>
      <c r="S2654" s="133"/>
      <c r="T2654" s="133"/>
      <c r="U2654" s="133"/>
      <c r="V2654" s="133"/>
      <c r="W2654" s="133"/>
      <c r="X2654" s="133"/>
      <c r="Y2654" s="133"/>
      <c r="Z2654" s="133"/>
      <c r="AA2654" s="133"/>
      <c r="AB2654" s="133"/>
      <c r="AC2654" s="133"/>
      <c r="AD2654" s="133"/>
      <c r="AE2654" s="133"/>
      <c r="AF2654" s="133"/>
      <c r="AG2654" s="133"/>
      <c r="AH2654" s="133"/>
      <c r="AI2654" s="133"/>
      <c r="AJ2654" s="133"/>
      <c r="AK2654" s="133"/>
      <c r="AL2654" s="133"/>
      <c r="AM2654" s="133"/>
      <c r="AN2654" s="133"/>
      <c r="AO2654" s="133"/>
      <c r="AP2654" s="133"/>
      <c r="AQ2654" s="133"/>
      <c r="AR2654" s="133"/>
      <c r="AS2654" s="133"/>
    </row>
    <row r="2655" spans="1:45" s="51" customFormat="1">
      <c r="A2655" s="37" t="s">
        <v>7869</v>
      </c>
      <c r="B2655" s="38" t="s">
        <v>7870</v>
      </c>
      <c r="C2655" s="117">
        <v>183</v>
      </c>
      <c r="D2655" s="118" t="s">
        <v>7871</v>
      </c>
      <c r="E2655" s="127">
        <v>10099</v>
      </c>
      <c r="F2655" s="28">
        <v>8079.2000000000007</v>
      </c>
      <c r="G2655" s="133"/>
      <c r="H2655" s="133"/>
      <c r="I2655" s="133"/>
      <c r="J2655" s="133"/>
      <c r="K2655" s="133"/>
      <c r="L2655" s="133"/>
      <c r="M2655" s="133"/>
      <c r="N2655" s="133"/>
      <c r="O2655" s="133"/>
      <c r="P2655" s="133"/>
      <c r="Q2655" s="133"/>
      <c r="R2655" s="133"/>
      <c r="S2655" s="133"/>
      <c r="T2655" s="133"/>
      <c r="U2655" s="133"/>
      <c r="V2655" s="133"/>
      <c r="W2655" s="133"/>
      <c r="X2655" s="133"/>
      <c r="Y2655" s="133"/>
      <c r="Z2655" s="133"/>
      <c r="AA2655" s="133"/>
      <c r="AB2655" s="133"/>
      <c r="AC2655" s="133"/>
      <c r="AD2655" s="133"/>
      <c r="AE2655" s="133"/>
      <c r="AF2655" s="133"/>
      <c r="AG2655" s="133"/>
      <c r="AH2655" s="133"/>
      <c r="AI2655" s="133"/>
      <c r="AJ2655" s="133"/>
      <c r="AK2655" s="133"/>
      <c r="AL2655" s="133"/>
      <c r="AM2655" s="133"/>
      <c r="AN2655" s="133"/>
      <c r="AO2655" s="133"/>
      <c r="AP2655" s="133"/>
      <c r="AQ2655" s="133"/>
      <c r="AR2655" s="133"/>
      <c r="AS2655" s="133"/>
    </row>
    <row r="2656" spans="1:45" s="51" customFormat="1">
      <c r="A2656" s="37" t="s">
        <v>7872</v>
      </c>
      <c r="B2656" s="38" t="s">
        <v>7873</v>
      </c>
      <c r="C2656" s="117">
        <v>183</v>
      </c>
      <c r="D2656" s="118" t="s">
        <v>7874</v>
      </c>
      <c r="E2656" s="127">
        <v>10099</v>
      </c>
      <c r="F2656" s="28">
        <v>8079.2000000000007</v>
      </c>
      <c r="G2656" s="133"/>
      <c r="H2656" s="133"/>
      <c r="I2656" s="133"/>
      <c r="J2656" s="133"/>
      <c r="K2656" s="133"/>
      <c r="L2656" s="133"/>
      <c r="M2656" s="133"/>
      <c r="N2656" s="133"/>
      <c r="O2656" s="133"/>
      <c r="P2656" s="133"/>
      <c r="Q2656" s="133"/>
      <c r="R2656" s="133"/>
      <c r="S2656" s="133"/>
      <c r="T2656" s="133"/>
      <c r="U2656" s="133"/>
      <c r="V2656" s="133"/>
      <c r="W2656" s="133"/>
      <c r="X2656" s="133"/>
      <c r="Y2656" s="133"/>
      <c r="Z2656" s="133"/>
      <c r="AA2656" s="133"/>
      <c r="AB2656" s="133"/>
      <c r="AC2656" s="133"/>
      <c r="AD2656" s="133"/>
      <c r="AE2656" s="133"/>
      <c r="AF2656" s="133"/>
      <c r="AG2656" s="133"/>
      <c r="AH2656" s="133"/>
      <c r="AI2656" s="133"/>
      <c r="AJ2656" s="133"/>
      <c r="AK2656" s="133"/>
      <c r="AL2656" s="133"/>
      <c r="AM2656" s="133"/>
      <c r="AN2656" s="133"/>
      <c r="AO2656" s="133"/>
      <c r="AP2656" s="133"/>
      <c r="AQ2656" s="133"/>
      <c r="AR2656" s="133"/>
      <c r="AS2656" s="133"/>
    </row>
    <row r="2657" spans="1:45" s="51" customFormat="1">
      <c r="A2657" s="37" t="s">
        <v>7875</v>
      </c>
      <c r="B2657" s="38" t="s">
        <v>7876</v>
      </c>
      <c r="C2657" s="117">
        <v>183</v>
      </c>
      <c r="D2657" s="118" t="s">
        <v>7877</v>
      </c>
      <c r="E2657" s="127">
        <v>10099</v>
      </c>
      <c r="F2657" s="28">
        <v>8079.2000000000007</v>
      </c>
      <c r="G2657" s="133"/>
      <c r="H2657" s="133"/>
      <c r="I2657" s="133"/>
      <c r="J2657" s="133"/>
      <c r="K2657" s="133"/>
      <c r="L2657" s="133"/>
      <c r="M2657" s="133"/>
      <c r="N2657" s="133"/>
      <c r="O2657" s="133"/>
      <c r="P2657" s="133"/>
      <c r="Q2657" s="133"/>
      <c r="R2657" s="133"/>
      <c r="S2657" s="133"/>
      <c r="T2657" s="133"/>
      <c r="U2657" s="133"/>
      <c r="V2657" s="133"/>
      <c r="W2657" s="133"/>
      <c r="X2657" s="133"/>
      <c r="Y2657" s="133"/>
      <c r="Z2657" s="133"/>
      <c r="AA2657" s="133"/>
      <c r="AB2657" s="133"/>
      <c r="AC2657" s="133"/>
      <c r="AD2657" s="133"/>
      <c r="AE2657" s="133"/>
      <c r="AF2657" s="133"/>
      <c r="AG2657" s="133"/>
      <c r="AH2657" s="133"/>
      <c r="AI2657" s="133"/>
      <c r="AJ2657" s="133"/>
      <c r="AK2657" s="133"/>
      <c r="AL2657" s="133"/>
      <c r="AM2657" s="133"/>
      <c r="AN2657" s="133"/>
      <c r="AO2657" s="133"/>
      <c r="AP2657" s="133"/>
      <c r="AQ2657" s="133"/>
      <c r="AR2657" s="133"/>
      <c r="AS2657" s="133"/>
    </row>
    <row r="2658" spans="1:45" s="51" customFormat="1">
      <c r="A2658" s="37" t="s">
        <v>7878</v>
      </c>
      <c r="B2658" s="38" t="s">
        <v>7879</v>
      </c>
      <c r="C2658" s="117">
        <v>183</v>
      </c>
      <c r="D2658" s="118" t="s">
        <v>7880</v>
      </c>
      <c r="E2658" s="127">
        <v>10099</v>
      </c>
      <c r="F2658" s="28">
        <v>8079.2000000000007</v>
      </c>
      <c r="G2658" s="133"/>
      <c r="H2658" s="133"/>
      <c r="I2658" s="133"/>
      <c r="J2658" s="133"/>
      <c r="K2658" s="133"/>
      <c r="L2658" s="133"/>
      <c r="M2658" s="133"/>
      <c r="N2658" s="133"/>
      <c r="O2658" s="133"/>
      <c r="P2658" s="133"/>
      <c r="Q2658" s="133"/>
      <c r="R2658" s="133"/>
      <c r="S2658" s="133"/>
      <c r="T2658" s="133"/>
      <c r="U2658" s="133"/>
      <c r="V2658" s="133"/>
      <c r="W2658" s="133"/>
      <c r="X2658" s="133"/>
      <c r="Y2658" s="133"/>
      <c r="Z2658" s="133"/>
      <c r="AA2658" s="133"/>
      <c r="AB2658" s="133"/>
      <c r="AC2658" s="133"/>
      <c r="AD2658" s="133"/>
      <c r="AE2658" s="133"/>
      <c r="AF2658" s="133"/>
      <c r="AG2658" s="133"/>
      <c r="AH2658" s="133"/>
      <c r="AI2658" s="133"/>
      <c r="AJ2658" s="133"/>
      <c r="AK2658" s="133"/>
      <c r="AL2658" s="133"/>
      <c r="AM2658" s="133"/>
      <c r="AN2658" s="133"/>
      <c r="AO2658" s="133"/>
      <c r="AP2658" s="133"/>
      <c r="AQ2658" s="133"/>
      <c r="AR2658" s="133"/>
      <c r="AS2658" s="133"/>
    </row>
    <row r="2659" spans="1:45" ht="12.75" customHeight="1">
      <c r="A2659" s="37" t="s">
        <v>7881</v>
      </c>
      <c r="B2659" s="38" t="s">
        <v>7882</v>
      </c>
      <c r="C2659" s="117">
        <v>183</v>
      </c>
      <c r="D2659" s="118" t="s">
        <v>7883</v>
      </c>
      <c r="E2659" s="127">
        <v>10099</v>
      </c>
      <c r="F2659" s="28">
        <v>8079.2000000000007</v>
      </c>
    </row>
    <row r="2660" spans="1:45" ht="12.75" customHeight="1">
      <c r="A2660" s="37" t="s">
        <v>7884</v>
      </c>
      <c r="B2660" s="38" t="s">
        <v>7885</v>
      </c>
      <c r="C2660" s="117">
        <v>183</v>
      </c>
      <c r="D2660" s="118" t="s">
        <v>7886</v>
      </c>
      <c r="E2660" s="127">
        <v>10099</v>
      </c>
      <c r="F2660" s="28">
        <v>8079.2000000000007</v>
      </c>
    </row>
    <row r="2661" spans="1:45" ht="12.75" customHeight="1">
      <c r="A2661" s="37" t="s">
        <v>7887</v>
      </c>
      <c r="B2661" s="38" t="s">
        <v>7888</v>
      </c>
      <c r="C2661" s="117">
        <v>183</v>
      </c>
      <c r="D2661" s="118" t="s">
        <v>7889</v>
      </c>
      <c r="E2661" s="127">
        <v>10099</v>
      </c>
      <c r="F2661" s="28">
        <v>8079.2000000000007</v>
      </c>
    </row>
    <row r="2662" spans="1:45" ht="12.75" customHeight="1">
      <c r="A2662" s="37" t="s">
        <v>7890</v>
      </c>
      <c r="B2662" s="38" t="s">
        <v>7891</v>
      </c>
      <c r="C2662" s="117">
        <v>183</v>
      </c>
      <c r="D2662" s="118" t="s">
        <v>7892</v>
      </c>
      <c r="E2662" s="127">
        <v>10099</v>
      </c>
      <c r="F2662" s="28">
        <v>8079.2000000000007</v>
      </c>
    </row>
    <row r="2663" spans="1:45" ht="12.75" customHeight="1">
      <c r="A2663" s="37" t="s">
        <v>7893</v>
      </c>
      <c r="B2663" s="38" t="s">
        <v>7894</v>
      </c>
      <c r="C2663" s="117">
        <v>183</v>
      </c>
      <c r="D2663" s="118" t="s">
        <v>7895</v>
      </c>
      <c r="E2663" s="127">
        <v>10099</v>
      </c>
      <c r="F2663" s="28">
        <v>8079.2000000000007</v>
      </c>
    </row>
    <row r="2664" spans="1:45" ht="12.75" customHeight="1">
      <c r="A2664" s="37" t="s">
        <v>7896</v>
      </c>
      <c r="B2664" s="38" t="s">
        <v>7897</v>
      </c>
      <c r="C2664" s="117">
        <v>183</v>
      </c>
      <c r="D2664" s="118" t="s">
        <v>7898</v>
      </c>
      <c r="E2664" s="127">
        <v>10099</v>
      </c>
      <c r="F2664" s="28">
        <v>8079.2000000000007</v>
      </c>
    </row>
    <row r="2665" spans="1:45" ht="12.75" customHeight="1">
      <c r="A2665" s="37" t="s">
        <v>7899</v>
      </c>
      <c r="B2665" s="38" t="s">
        <v>7900</v>
      </c>
      <c r="C2665" s="96">
        <v>240</v>
      </c>
      <c r="D2665" s="118" t="s">
        <v>7901</v>
      </c>
      <c r="E2665" s="127">
        <v>11799</v>
      </c>
      <c r="F2665" s="28">
        <v>9439.2000000000007</v>
      </c>
    </row>
    <row r="2666" spans="1:45" ht="12.75" customHeight="1">
      <c r="A2666" s="37" t="s">
        <v>7902</v>
      </c>
      <c r="B2666" s="38" t="s">
        <v>7903</v>
      </c>
      <c r="C2666" s="96">
        <v>240</v>
      </c>
      <c r="D2666" s="118" t="s">
        <v>7904</v>
      </c>
      <c r="E2666" s="127">
        <v>11799</v>
      </c>
      <c r="F2666" s="28">
        <v>9439.2000000000007</v>
      </c>
    </row>
    <row r="2667" spans="1:45" ht="12.75" customHeight="1">
      <c r="A2667" s="37" t="s">
        <v>7905</v>
      </c>
      <c r="B2667" s="38" t="s">
        <v>7906</v>
      </c>
      <c r="C2667" s="96">
        <v>240</v>
      </c>
      <c r="D2667" s="118" t="s">
        <v>7907</v>
      </c>
      <c r="E2667" s="127">
        <v>11799</v>
      </c>
      <c r="F2667" s="28">
        <v>9439.2000000000007</v>
      </c>
    </row>
    <row r="2668" spans="1:45" ht="12.75" customHeight="1">
      <c r="A2668" s="37" t="s">
        <v>7908</v>
      </c>
      <c r="B2668" s="38" t="s">
        <v>7909</v>
      </c>
      <c r="C2668" s="96">
        <v>240</v>
      </c>
      <c r="D2668" s="118" t="s">
        <v>7910</v>
      </c>
      <c r="E2668" s="127">
        <v>11799</v>
      </c>
      <c r="F2668" s="28">
        <v>9439.2000000000007</v>
      </c>
    </row>
    <row r="2669" spans="1:45" ht="12.75" customHeight="1">
      <c r="A2669" s="37" t="s">
        <v>7911</v>
      </c>
      <c r="B2669" s="38" t="s">
        <v>7912</v>
      </c>
      <c r="C2669" s="96">
        <v>240</v>
      </c>
      <c r="D2669" s="118" t="s">
        <v>7913</v>
      </c>
      <c r="E2669" s="127">
        <v>11799</v>
      </c>
      <c r="F2669" s="28">
        <v>9439.2000000000007</v>
      </c>
    </row>
    <row r="2670" spans="1:45" ht="12.75" customHeight="1">
      <c r="A2670" s="37" t="s">
        <v>7914</v>
      </c>
      <c r="B2670" s="38" t="s">
        <v>7915</v>
      </c>
      <c r="C2670" s="96">
        <v>240</v>
      </c>
      <c r="D2670" s="118" t="s">
        <v>7916</v>
      </c>
      <c r="E2670" s="127">
        <v>11799</v>
      </c>
      <c r="F2670" s="28">
        <v>9439.2000000000007</v>
      </c>
    </row>
    <row r="2671" spans="1:45" ht="12.75" customHeight="1">
      <c r="A2671" s="37" t="s">
        <v>7917</v>
      </c>
      <c r="B2671" s="38" t="s">
        <v>7918</v>
      </c>
      <c r="C2671" s="96">
        <v>240</v>
      </c>
      <c r="D2671" s="118" t="s">
        <v>7919</v>
      </c>
      <c r="E2671" s="127">
        <v>11799</v>
      </c>
      <c r="F2671" s="28">
        <v>9439.2000000000007</v>
      </c>
    </row>
    <row r="2672" spans="1:45" ht="12.75" customHeight="1">
      <c r="A2672" s="37" t="s">
        <v>7920</v>
      </c>
      <c r="B2672" s="38" t="s">
        <v>7921</v>
      </c>
      <c r="C2672" s="96">
        <v>240</v>
      </c>
      <c r="D2672" s="118" t="s">
        <v>7922</v>
      </c>
      <c r="E2672" s="127">
        <v>11799</v>
      </c>
      <c r="F2672" s="28">
        <v>9439.2000000000007</v>
      </c>
    </row>
    <row r="2673" spans="1:45" ht="12.75" customHeight="1">
      <c r="A2673" s="37" t="s">
        <v>7923</v>
      </c>
      <c r="B2673" s="38" t="s">
        <v>7924</v>
      </c>
      <c r="C2673" s="96">
        <v>240</v>
      </c>
      <c r="D2673" s="118" t="s">
        <v>7925</v>
      </c>
      <c r="E2673" s="127">
        <v>11799</v>
      </c>
      <c r="F2673" s="28">
        <v>9439.2000000000007</v>
      </c>
    </row>
    <row r="2674" spans="1:45" ht="12.75" customHeight="1">
      <c r="A2674" s="37" t="s">
        <v>7926</v>
      </c>
      <c r="B2674" s="38" t="s">
        <v>7927</v>
      </c>
      <c r="C2674" s="96">
        <v>240</v>
      </c>
      <c r="D2674" s="118" t="s">
        <v>7928</v>
      </c>
      <c r="E2674" s="127">
        <v>11799</v>
      </c>
      <c r="F2674" s="28">
        <v>9439.2000000000007</v>
      </c>
    </row>
    <row r="2675" spans="1:45" ht="12.75" customHeight="1">
      <c r="A2675" s="37" t="s">
        <v>7929</v>
      </c>
      <c r="B2675" s="38" t="s">
        <v>7930</v>
      </c>
      <c r="C2675" s="96">
        <v>240</v>
      </c>
      <c r="D2675" s="118" t="s">
        <v>7931</v>
      </c>
      <c r="E2675" s="127">
        <v>11799</v>
      </c>
      <c r="F2675" s="28">
        <v>9439.2000000000007</v>
      </c>
    </row>
    <row r="2676" spans="1:45" ht="12.75" customHeight="1">
      <c r="A2676" s="37" t="s">
        <v>7932</v>
      </c>
      <c r="B2676" s="38" t="s">
        <v>7933</v>
      </c>
      <c r="C2676" s="96">
        <v>240</v>
      </c>
      <c r="D2676" s="118" t="s">
        <v>7934</v>
      </c>
      <c r="E2676" s="127">
        <v>11799</v>
      </c>
      <c r="F2676" s="28">
        <v>9439.2000000000007</v>
      </c>
    </row>
    <row r="2677" spans="1:45" ht="12.75" customHeight="1">
      <c r="A2677" s="37" t="s">
        <v>7935</v>
      </c>
      <c r="B2677" s="38" t="s">
        <v>7936</v>
      </c>
      <c r="C2677" s="96">
        <v>240</v>
      </c>
      <c r="D2677" s="118" t="s">
        <v>7937</v>
      </c>
      <c r="E2677" s="127">
        <v>11799</v>
      </c>
      <c r="F2677" s="28">
        <v>9439.2000000000007</v>
      </c>
    </row>
    <row r="2678" spans="1:45" s="51" customFormat="1">
      <c r="A2678" s="37" t="s">
        <v>7938</v>
      </c>
      <c r="B2678" s="38" t="s">
        <v>7939</v>
      </c>
      <c r="C2678" s="96">
        <v>240</v>
      </c>
      <c r="D2678" s="118" t="s">
        <v>7940</v>
      </c>
      <c r="E2678" s="127">
        <v>11799</v>
      </c>
      <c r="F2678" s="28">
        <v>9439.2000000000007</v>
      </c>
      <c r="G2678" s="133"/>
      <c r="H2678" s="133"/>
      <c r="I2678" s="133"/>
      <c r="J2678" s="133"/>
      <c r="K2678" s="133"/>
      <c r="L2678" s="133"/>
      <c r="M2678" s="133"/>
      <c r="N2678" s="133"/>
      <c r="O2678" s="133"/>
      <c r="P2678" s="133"/>
      <c r="Q2678" s="133"/>
      <c r="R2678" s="133"/>
      <c r="S2678" s="133"/>
      <c r="T2678" s="133"/>
      <c r="U2678" s="133"/>
      <c r="V2678" s="133"/>
      <c r="W2678" s="133"/>
      <c r="X2678" s="133"/>
      <c r="Y2678" s="133"/>
      <c r="Z2678" s="133"/>
      <c r="AA2678" s="133"/>
      <c r="AB2678" s="133"/>
      <c r="AC2678" s="133"/>
      <c r="AD2678" s="133"/>
      <c r="AE2678" s="133"/>
      <c r="AF2678" s="133"/>
      <c r="AG2678" s="133"/>
      <c r="AH2678" s="133"/>
      <c r="AI2678" s="133"/>
      <c r="AJ2678" s="133"/>
      <c r="AK2678" s="133"/>
      <c r="AL2678" s="133"/>
      <c r="AM2678" s="133"/>
      <c r="AN2678" s="133"/>
      <c r="AO2678" s="133"/>
      <c r="AP2678" s="133"/>
      <c r="AQ2678" s="133"/>
      <c r="AR2678" s="133"/>
      <c r="AS2678" s="133"/>
    </row>
    <row r="2679" spans="1:45" s="51" customFormat="1">
      <c r="A2679" s="37" t="s">
        <v>7941</v>
      </c>
      <c r="B2679" s="38" t="s">
        <v>7942</v>
      </c>
      <c r="C2679" s="96">
        <v>240</v>
      </c>
      <c r="D2679" s="118" t="s">
        <v>7943</v>
      </c>
      <c r="E2679" s="127">
        <v>11799</v>
      </c>
      <c r="F2679" s="28">
        <v>9439.2000000000007</v>
      </c>
      <c r="G2679" s="133"/>
      <c r="H2679" s="133"/>
      <c r="I2679" s="133"/>
      <c r="J2679" s="133"/>
      <c r="K2679" s="133"/>
      <c r="L2679" s="133"/>
      <c r="M2679" s="133"/>
      <c r="N2679" s="133"/>
      <c r="O2679" s="133"/>
      <c r="P2679" s="133"/>
      <c r="Q2679" s="133"/>
      <c r="R2679" s="133"/>
      <c r="S2679" s="133"/>
      <c r="T2679" s="133"/>
      <c r="U2679" s="133"/>
      <c r="V2679" s="133"/>
      <c r="W2679" s="133"/>
      <c r="X2679" s="133"/>
      <c r="Y2679" s="133"/>
      <c r="Z2679" s="133"/>
      <c r="AA2679" s="133"/>
      <c r="AB2679" s="133"/>
      <c r="AC2679" s="133"/>
      <c r="AD2679" s="133"/>
      <c r="AE2679" s="133"/>
      <c r="AF2679" s="133"/>
      <c r="AG2679" s="133"/>
      <c r="AH2679" s="133"/>
      <c r="AI2679" s="133"/>
      <c r="AJ2679" s="133"/>
      <c r="AK2679" s="133"/>
      <c r="AL2679" s="133"/>
      <c r="AM2679" s="133"/>
      <c r="AN2679" s="133"/>
      <c r="AO2679" s="133"/>
      <c r="AP2679" s="133"/>
      <c r="AQ2679" s="133"/>
      <c r="AR2679" s="133"/>
      <c r="AS2679" s="133"/>
    </row>
    <row r="2680" spans="1:45" s="51" customFormat="1">
      <c r="A2680" s="37" t="s">
        <v>7944</v>
      </c>
      <c r="B2680" s="38" t="s">
        <v>7945</v>
      </c>
      <c r="C2680" s="96">
        <v>240</v>
      </c>
      <c r="D2680" s="118" t="s">
        <v>7946</v>
      </c>
      <c r="E2680" s="127">
        <v>11799</v>
      </c>
      <c r="F2680" s="28">
        <v>9439.2000000000007</v>
      </c>
      <c r="G2680" s="133"/>
      <c r="H2680" s="133"/>
      <c r="I2680" s="133"/>
      <c r="J2680" s="133"/>
      <c r="K2680" s="133"/>
      <c r="L2680" s="133"/>
      <c r="M2680" s="133"/>
      <c r="N2680" s="133"/>
      <c r="O2680" s="133"/>
      <c r="P2680" s="133"/>
      <c r="Q2680" s="133"/>
      <c r="R2680" s="133"/>
      <c r="S2680" s="133"/>
      <c r="T2680" s="133"/>
      <c r="U2680" s="133"/>
      <c r="V2680" s="133"/>
      <c r="W2680" s="133"/>
      <c r="X2680" s="133"/>
      <c r="Y2680" s="133"/>
      <c r="Z2680" s="133"/>
      <c r="AA2680" s="133"/>
      <c r="AB2680" s="133"/>
      <c r="AC2680" s="133"/>
      <c r="AD2680" s="133"/>
      <c r="AE2680" s="133"/>
      <c r="AF2680" s="133"/>
      <c r="AG2680" s="133"/>
      <c r="AH2680" s="133"/>
      <c r="AI2680" s="133"/>
      <c r="AJ2680" s="133"/>
      <c r="AK2680" s="133"/>
      <c r="AL2680" s="133"/>
      <c r="AM2680" s="133"/>
      <c r="AN2680" s="133"/>
      <c r="AO2680" s="133"/>
      <c r="AP2680" s="133"/>
      <c r="AQ2680" s="133"/>
      <c r="AR2680" s="133"/>
      <c r="AS2680" s="133"/>
    </row>
    <row r="2681" spans="1:45" s="51" customFormat="1">
      <c r="A2681" s="37" t="s">
        <v>7947</v>
      </c>
      <c r="B2681" s="38" t="s">
        <v>7948</v>
      </c>
      <c r="C2681" s="96">
        <v>240</v>
      </c>
      <c r="D2681" s="118" t="s">
        <v>7949</v>
      </c>
      <c r="E2681" s="127">
        <v>11799</v>
      </c>
      <c r="F2681" s="28">
        <v>9439.2000000000007</v>
      </c>
      <c r="G2681" s="133"/>
      <c r="H2681" s="133"/>
      <c r="I2681" s="133"/>
      <c r="J2681" s="133"/>
      <c r="K2681" s="133"/>
      <c r="L2681" s="133"/>
      <c r="M2681" s="133"/>
      <c r="N2681" s="133"/>
      <c r="O2681" s="133"/>
      <c r="P2681" s="133"/>
      <c r="Q2681" s="133"/>
      <c r="R2681" s="133"/>
      <c r="S2681" s="133"/>
      <c r="T2681" s="133"/>
      <c r="U2681" s="133"/>
      <c r="V2681" s="133"/>
      <c r="W2681" s="133"/>
      <c r="X2681" s="133"/>
      <c r="Y2681" s="133"/>
      <c r="Z2681" s="133"/>
      <c r="AA2681" s="133"/>
      <c r="AB2681" s="133"/>
      <c r="AC2681" s="133"/>
      <c r="AD2681" s="133"/>
      <c r="AE2681" s="133"/>
      <c r="AF2681" s="133"/>
      <c r="AG2681" s="133"/>
      <c r="AH2681" s="133"/>
      <c r="AI2681" s="133"/>
      <c r="AJ2681" s="133"/>
      <c r="AK2681" s="133"/>
      <c r="AL2681" s="133"/>
      <c r="AM2681" s="133"/>
      <c r="AN2681" s="133"/>
      <c r="AO2681" s="133"/>
      <c r="AP2681" s="133"/>
      <c r="AQ2681" s="133"/>
      <c r="AR2681" s="133"/>
      <c r="AS2681" s="133"/>
    </row>
    <row r="2682" spans="1:45" s="51" customFormat="1">
      <c r="A2682" s="37" t="s">
        <v>7950</v>
      </c>
      <c r="B2682" s="38" t="s">
        <v>7951</v>
      </c>
      <c r="C2682" s="96">
        <v>240</v>
      </c>
      <c r="D2682" s="118" t="s">
        <v>7952</v>
      </c>
      <c r="E2682" s="127">
        <v>11799</v>
      </c>
      <c r="F2682" s="28">
        <v>9439.2000000000007</v>
      </c>
      <c r="G2682" s="133"/>
      <c r="H2682" s="133"/>
      <c r="I2682" s="133"/>
      <c r="J2682" s="133"/>
      <c r="K2682" s="133"/>
      <c r="L2682" s="133"/>
      <c r="M2682" s="133"/>
      <c r="N2682" s="133"/>
      <c r="O2682" s="133"/>
      <c r="P2682" s="133"/>
      <c r="Q2682" s="133"/>
      <c r="R2682" s="133"/>
      <c r="S2682" s="133"/>
      <c r="T2682" s="133"/>
      <c r="U2682" s="133"/>
      <c r="V2682" s="133"/>
      <c r="W2682" s="133"/>
      <c r="X2682" s="133"/>
      <c r="Y2682" s="133"/>
      <c r="Z2682" s="133"/>
      <c r="AA2682" s="133"/>
      <c r="AB2682" s="133"/>
      <c r="AC2682" s="133"/>
      <c r="AD2682" s="133"/>
      <c r="AE2682" s="133"/>
      <c r="AF2682" s="133"/>
      <c r="AG2682" s="133"/>
      <c r="AH2682" s="133"/>
      <c r="AI2682" s="133"/>
      <c r="AJ2682" s="133"/>
      <c r="AK2682" s="133"/>
      <c r="AL2682" s="133"/>
      <c r="AM2682" s="133"/>
      <c r="AN2682" s="133"/>
      <c r="AO2682" s="133"/>
      <c r="AP2682" s="133"/>
      <c r="AQ2682" s="133"/>
      <c r="AR2682" s="133"/>
      <c r="AS2682" s="133"/>
    </row>
    <row r="2683" spans="1:45" ht="12.75" customHeight="1">
      <c r="A2683" s="37" t="s">
        <v>7953</v>
      </c>
      <c r="B2683" s="38" t="s">
        <v>7954</v>
      </c>
      <c r="C2683" s="117">
        <v>167</v>
      </c>
      <c r="D2683" s="118" t="s">
        <v>7955</v>
      </c>
      <c r="E2683" s="127">
        <v>9559</v>
      </c>
      <c r="F2683" s="28">
        <v>7649</v>
      </c>
    </row>
    <row r="2684" spans="1:45" s="51" customFormat="1">
      <c r="A2684" s="37" t="s">
        <v>7956</v>
      </c>
      <c r="B2684" s="38" t="s">
        <v>7957</v>
      </c>
      <c r="C2684" s="117">
        <v>167</v>
      </c>
      <c r="D2684" s="118" t="s">
        <v>7958</v>
      </c>
      <c r="E2684" s="127">
        <v>9559</v>
      </c>
      <c r="F2684" s="28">
        <v>7649</v>
      </c>
      <c r="G2684" s="133"/>
      <c r="H2684" s="133"/>
      <c r="I2684" s="133"/>
      <c r="J2684" s="133"/>
      <c r="K2684" s="133"/>
      <c r="L2684" s="133"/>
      <c r="M2684" s="133"/>
      <c r="N2684" s="133"/>
      <c r="O2684" s="133"/>
      <c r="P2684" s="133"/>
      <c r="Q2684" s="133"/>
      <c r="R2684" s="133"/>
      <c r="S2684" s="133"/>
      <c r="T2684" s="133"/>
      <c r="U2684" s="133"/>
      <c r="V2684" s="133"/>
      <c r="W2684" s="133"/>
      <c r="X2684" s="133"/>
      <c r="Y2684" s="133"/>
      <c r="Z2684" s="133"/>
      <c r="AA2684" s="133"/>
      <c r="AB2684" s="133"/>
      <c r="AC2684" s="133"/>
      <c r="AD2684" s="133"/>
      <c r="AE2684" s="133"/>
      <c r="AF2684" s="133"/>
      <c r="AG2684" s="133"/>
      <c r="AH2684" s="133"/>
      <c r="AI2684" s="133"/>
      <c r="AJ2684" s="133"/>
      <c r="AK2684" s="133"/>
      <c r="AL2684" s="133"/>
      <c r="AM2684" s="133"/>
      <c r="AN2684" s="133"/>
      <c r="AO2684" s="133"/>
      <c r="AP2684" s="133"/>
      <c r="AQ2684" s="133"/>
      <c r="AR2684" s="133"/>
      <c r="AS2684" s="133"/>
    </row>
    <row r="2685" spans="1:45" s="51" customFormat="1">
      <c r="A2685" s="37" t="s">
        <v>7959</v>
      </c>
      <c r="B2685" s="38" t="s">
        <v>7960</v>
      </c>
      <c r="C2685" s="117">
        <v>167</v>
      </c>
      <c r="D2685" s="118" t="s">
        <v>7961</v>
      </c>
      <c r="E2685" s="127">
        <v>9559</v>
      </c>
      <c r="F2685" s="28">
        <v>7649</v>
      </c>
      <c r="G2685" s="133"/>
      <c r="H2685" s="133"/>
      <c r="I2685" s="133"/>
      <c r="J2685" s="133"/>
      <c r="K2685" s="133"/>
      <c r="L2685" s="133"/>
      <c r="M2685" s="133"/>
      <c r="N2685" s="133"/>
      <c r="O2685" s="133"/>
      <c r="P2685" s="133"/>
      <c r="Q2685" s="133"/>
      <c r="R2685" s="133"/>
      <c r="S2685" s="133"/>
      <c r="T2685" s="133"/>
      <c r="U2685" s="133"/>
      <c r="V2685" s="133"/>
      <c r="W2685" s="133"/>
      <c r="X2685" s="133"/>
      <c r="Y2685" s="133"/>
      <c r="Z2685" s="133"/>
      <c r="AA2685" s="133"/>
      <c r="AB2685" s="133"/>
      <c r="AC2685" s="133"/>
      <c r="AD2685" s="133"/>
      <c r="AE2685" s="133"/>
      <c r="AF2685" s="133"/>
      <c r="AG2685" s="133"/>
      <c r="AH2685" s="133"/>
      <c r="AI2685" s="133"/>
      <c r="AJ2685" s="133"/>
      <c r="AK2685" s="133"/>
      <c r="AL2685" s="133"/>
      <c r="AM2685" s="133"/>
      <c r="AN2685" s="133"/>
      <c r="AO2685" s="133"/>
      <c r="AP2685" s="133"/>
      <c r="AQ2685" s="133"/>
      <c r="AR2685" s="133"/>
      <c r="AS2685" s="133"/>
    </row>
    <row r="2686" spans="1:45" s="51" customFormat="1">
      <c r="A2686" s="37" t="s">
        <v>7962</v>
      </c>
      <c r="B2686" s="38" t="s">
        <v>7963</v>
      </c>
      <c r="C2686" s="117">
        <v>167</v>
      </c>
      <c r="D2686" s="118" t="s">
        <v>7964</v>
      </c>
      <c r="E2686" s="127">
        <v>9559</v>
      </c>
      <c r="F2686" s="28">
        <v>7649</v>
      </c>
      <c r="G2686" s="133"/>
      <c r="H2686" s="133"/>
      <c r="I2686" s="133"/>
      <c r="J2686" s="133"/>
      <c r="K2686" s="133"/>
      <c r="L2686" s="133"/>
      <c r="M2686" s="133"/>
      <c r="N2686" s="133"/>
      <c r="O2686" s="133"/>
      <c r="P2686" s="133"/>
      <c r="Q2686" s="133"/>
      <c r="R2686" s="133"/>
      <c r="S2686" s="133"/>
      <c r="T2686" s="133"/>
      <c r="U2686" s="133"/>
      <c r="V2686" s="133"/>
      <c r="W2686" s="133"/>
      <c r="X2686" s="133"/>
      <c r="Y2686" s="133"/>
      <c r="Z2686" s="133"/>
      <c r="AA2686" s="133"/>
      <c r="AB2686" s="133"/>
      <c r="AC2686" s="133"/>
      <c r="AD2686" s="133"/>
      <c r="AE2686" s="133"/>
      <c r="AF2686" s="133"/>
      <c r="AG2686" s="133"/>
      <c r="AH2686" s="133"/>
      <c r="AI2686" s="133"/>
      <c r="AJ2686" s="133"/>
      <c r="AK2686" s="133"/>
      <c r="AL2686" s="133"/>
      <c r="AM2686" s="133"/>
      <c r="AN2686" s="133"/>
      <c r="AO2686" s="133"/>
      <c r="AP2686" s="133"/>
      <c r="AQ2686" s="133"/>
      <c r="AR2686" s="133"/>
      <c r="AS2686" s="133"/>
    </row>
    <row r="2687" spans="1:45" s="51" customFormat="1">
      <c r="A2687" s="37" t="s">
        <v>7965</v>
      </c>
      <c r="B2687" s="38" t="s">
        <v>7966</v>
      </c>
      <c r="C2687" s="117">
        <v>167</v>
      </c>
      <c r="D2687" s="118" t="s">
        <v>7967</v>
      </c>
      <c r="E2687" s="127">
        <v>9559</v>
      </c>
      <c r="F2687" s="28">
        <v>7649</v>
      </c>
      <c r="G2687" s="133"/>
      <c r="H2687" s="133"/>
      <c r="I2687" s="133"/>
      <c r="J2687" s="133"/>
      <c r="K2687" s="133"/>
      <c r="L2687" s="133"/>
      <c r="M2687" s="133"/>
      <c r="N2687" s="133"/>
      <c r="O2687" s="133"/>
      <c r="P2687" s="133"/>
      <c r="Q2687" s="133"/>
      <c r="R2687" s="133"/>
      <c r="S2687" s="133"/>
      <c r="T2687" s="133"/>
      <c r="U2687" s="133"/>
      <c r="V2687" s="133"/>
      <c r="W2687" s="133"/>
      <c r="X2687" s="133"/>
      <c r="Y2687" s="133"/>
      <c r="Z2687" s="133"/>
      <c r="AA2687" s="133"/>
      <c r="AB2687" s="133"/>
      <c r="AC2687" s="133"/>
      <c r="AD2687" s="133"/>
      <c r="AE2687" s="133"/>
      <c r="AF2687" s="133"/>
      <c r="AG2687" s="133"/>
      <c r="AH2687" s="133"/>
      <c r="AI2687" s="133"/>
      <c r="AJ2687" s="133"/>
      <c r="AK2687" s="133"/>
      <c r="AL2687" s="133"/>
      <c r="AM2687" s="133"/>
      <c r="AN2687" s="133"/>
      <c r="AO2687" s="133"/>
      <c r="AP2687" s="133"/>
      <c r="AQ2687" s="133"/>
      <c r="AR2687" s="133"/>
      <c r="AS2687" s="133"/>
    </row>
    <row r="2688" spans="1:45" s="51" customFormat="1">
      <c r="A2688" s="37" t="s">
        <v>7968</v>
      </c>
      <c r="B2688" s="38" t="s">
        <v>7969</v>
      </c>
      <c r="C2688" s="117">
        <v>167</v>
      </c>
      <c r="D2688" s="118" t="s">
        <v>7970</v>
      </c>
      <c r="E2688" s="127">
        <v>9559</v>
      </c>
      <c r="F2688" s="28">
        <v>7649</v>
      </c>
      <c r="G2688" s="133"/>
      <c r="H2688" s="133"/>
      <c r="I2688" s="133"/>
      <c r="J2688" s="133"/>
      <c r="K2688" s="133"/>
      <c r="L2688" s="133"/>
      <c r="M2688" s="133"/>
      <c r="N2688" s="133"/>
      <c r="O2688" s="133"/>
      <c r="P2688" s="133"/>
      <c r="Q2688" s="133"/>
      <c r="R2688" s="133"/>
      <c r="S2688" s="133"/>
      <c r="T2688" s="133"/>
      <c r="U2688" s="133"/>
      <c r="V2688" s="133"/>
      <c r="W2688" s="133"/>
      <c r="X2688" s="133"/>
      <c r="Y2688" s="133"/>
      <c r="Z2688" s="133"/>
      <c r="AA2688" s="133"/>
      <c r="AB2688" s="133"/>
      <c r="AC2688" s="133"/>
      <c r="AD2688" s="133"/>
      <c r="AE2688" s="133"/>
      <c r="AF2688" s="133"/>
      <c r="AG2688" s="133"/>
      <c r="AH2688" s="133"/>
      <c r="AI2688" s="133"/>
      <c r="AJ2688" s="133"/>
      <c r="AK2688" s="133"/>
      <c r="AL2688" s="133"/>
      <c r="AM2688" s="133"/>
      <c r="AN2688" s="133"/>
      <c r="AO2688" s="133"/>
      <c r="AP2688" s="133"/>
      <c r="AQ2688" s="133"/>
      <c r="AR2688" s="133"/>
      <c r="AS2688" s="133"/>
    </row>
    <row r="2689" spans="1:45" s="51" customFormat="1">
      <c r="A2689" s="37" t="s">
        <v>7971</v>
      </c>
      <c r="B2689" s="38" t="s">
        <v>7972</v>
      </c>
      <c r="C2689" s="117">
        <v>167</v>
      </c>
      <c r="D2689" s="118" t="s">
        <v>7973</v>
      </c>
      <c r="E2689" s="127">
        <v>9559</v>
      </c>
      <c r="F2689" s="28">
        <v>7649</v>
      </c>
      <c r="G2689" s="133"/>
      <c r="H2689" s="133"/>
      <c r="I2689" s="133"/>
      <c r="J2689" s="133"/>
      <c r="K2689" s="133"/>
      <c r="L2689" s="133"/>
      <c r="M2689" s="133"/>
      <c r="N2689" s="133"/>
      <c r="O2689" s="133"/>
      <c r="P2689" s="133"/>
      <c r="Q2689" s="133"/>
      <c r="R2689" s="133"/>
      <c r="S2689" s="133"/>
      <c r="T2689" s="133"/>
      <c r="U2689" s="133"/>
      <c r="V2689" s="133"/>
      <c r="W2689" s="133"/>
      <c r="X2689" s="133"/>
      <c r="Y2689" s="133"/>
      <c r="Z2689" s="133"/>
      <c r="AA2689" s="133"/>
      <c r="AB2689" s="133"/>
      <c r="AC2689" s="133"/>
      <c r="AD2689" s="133"/>
      <c r="AE2689" s="133"/>
      <c r="AF2689" s="133"/>
      <c r="AG2689" s="133"/>
      <c r="AH2689" s="133"/>
      <c r="AI2689" s="133"/>
      <c r="AJ2689" s="133"/>
      <c r="AK2689" s="133"/>
      <c r="AL2689" s="133"/>
      <c r="AM2689" s="133"/>
      <c r="AN2689" s="133"/>
      <c r="AO2689" s="133"/>
      <c r="AP2689" s="133"/>
      <c r="AQ2689" s="133"/>
      <c r="AR2689" s="133"/>
      <c r="AS2689" s="133"/>
    </row>
    <row r="2690" spans="1:45" s="51" customFormat="1">
      <c r="A2690" s="37" t="s">
        <v>7974</v>
      </c>
      <c r="B2690" s="38" t="s">
        <v>7975</v>
      </c>
      <c r="C2690" s="117">
        <v>167</v>
      </c>
      <c r="D2690" s="118" t="s">
        <v>7976</v>
      </c>
      <c r="E2690" s="127">
        <v>9559</v>
      </c>
      <c r="F2690" s="28">
        <v>7649</v>
      </c>
      <c r="G2690" s="133"/>
      <c r="H2690" s="133"/>
      <c r="I2690" s="133"/>
      <c r="J2690" s="133"/>
      <c r="K2690" s="133"/>
      <c r="L2690" s="133"/>
      <c r="M2690" s="133"/>
      <c r="N2690" s="133"/>
      <c r="O2690" s="133"/>
      <c r="P2690" s="133"/>
      <c r="Q2690" s="133"/>
      <c r="R2690" s="133"/>
      <c r="S2690" s="133"/>
      <c r="T2690" s="133"/>
      <c r="U2690" s="133"/>
      <c r="V2690" s="133"/>
      <c r="W2690" s="133"/>
      <c r="X2690" s="133"/>
      <c r="Y2690" s="133"/>
      <c r="Z2690" s="133"/>
      <c r="AA2690" s="133"/>
      <c r="AB2690" s="133"/>
      <c r="AC2690" s="133"/>
      <c r="AD2690" s="133"/>
      <c r="AE2690" s="133"/>
      <c r="AF2690" s="133"/>
      <c r="AG2690" s="133"/>
      <c r="AH2690" s="133"/>
      <c r="AI2690" s="133"/>
      <c r="AJ2690" s="133"/>
      <c r="AK2690" s="133"/>
      <c r="AL2690" s="133"/>
      <c r="AM2690" s="133"/>
      <c r="AN2690" s="133"/>
      <c r="AO2690" s="133"/>
      <c r="AP2690" s="133"/>
      <c r="AQ2690" s="133"/>
      <c r="AR2690" s="133"/>
      <c r="AS2690" s="133"/>
    </row>
    <row r="2691" spans="1:45" s="51" customFormat="1">
      <c r="A2691" s="37" t="s">
        <v>7977</v>
      </c>
      <c r="B2691" s="38" t="s">
        <v>7978</v>
      </c>
      <c r="C2691" s="117">
        <v>167</v>
      </c>
      <c r="D2691" s="118" t="s">
        <v>7979</v>
      </c>
      <c r="E2691" s="127">
        <v>9559</v>
      </c>
      <c r="F2691" s="28">
        <v>7649</v>
      </c>
      <c r="G2691" s="133"/>
      <c r="H2691" s="133"/>
      <c r="I2691" s="133"/>
      <c r="J2691" s="133"/>
      <c r="K2691" s="133"/>
      <c r="L2691" s="133"/>
      <c r="M2691" s="133"/>
      <c r="N2691" s="133"/>
      <c r="O2691" s="133"/>
      <c r="P2691" s="133"/>
      <c r="Q2691" s="133"/>
      <c r="R2691" s="133"/>
      <c r="S2691" s="133"/>
      <c r="T2691" s="133"/>
      <c r="U2691" s="133"/>
      <c r="V2691" s="133"/>
      <c r="W2691" s="133"/>
      <c r="X2691" s="133"/>
      <c r="Y2691" s="133"/>
      <c r="Z2691" s="133"/>
      <c r="AA2691" s="133"/>
      <c r="AB2691" s="133"/>
      <c r="AC2691" s="133"/>
      <c r="AD2691" s="133"/>
      <c r="AE2691" s="133"/>
      <c r="AF2691" s="133"/>
      <c r="AG2691" s="133"/>
      <c r="AH2691" s="133"/>
      <c r="AI2691" s="133"/>
      <c r="AJ2691" s="133"/>
      <c r="AK2691" s="133"/>
      <c r="AL2691" s="133"/>
      <c r="AM2691" s="133"/>
      <c r="AN2691" s="133"/>
      <c r="AO2691" s="133"/>
      <c r="AP2691" s="133"/>
      <c r="AQ2691" s="133"/>
      <c r="AR2691" s="133"/>
      <c r="AS2691" s="133"/>
    </row>
    <row r="2692" spans="1:45" s="51" customFormat="1">
      <c r="A2692" s="37" t="s">
        <v>7980</v>
      </c>
      <c r="B2692" s="38" t="s">
        <v>7981</v>
      </c>
      <c r="C2692" s="117">
        <v>167</v>
      </c>
      <c r="D2692" s="118" t="s">
        <v>7982</v>
      </c>
      <c r="E2692" s="127">
        <v>9559</v>
      </c>
      <c r="F2692" s="28">
        <v>7649</v>
      </c>
      <c r="G2692" s="133"/>
      <c r="H2692" s="133"/>
      <c r="I2692" s="133"/>
      <c r="J2692" s="133"/>
      <c r="K2692" s="133"/>
      <c r="L2692" s="133"/>
      <c r="M2692" s="133"/>
      <c r="N2692" s="133"/>
      <c r="O2692" s="133"/>
      <c r="P2692" s="133"/>
      <c r="Q2692" s="133"/>
      <c r="R2692" s="133"/>
      <c r="S2692" s="133"/>
      <c r="T2692" s="133"/>
      <c r="U2692" s="133"/>
      <c r="V2692" s="133"/>
      <c r="W2692" s="133"/>
      <c r="X2692" s="133"/>
      <c r="Y2692" s="133"/>
      <c r="Z2692" s="133"/>
      <c r="AA2692" s="133"/>
      <c r="AB2692" s="133"/>
      <c r="AC2692" s="133"/>
      <c r="AD2692" s="133"/>
      <c r="AE2692" s="133"/>
      <c r="AF2692" s="133"/>
      <c r="AG2692" s="133"/>
      <c r="AH2692" s="133"/>
      <c r="AI2692" s="133"/>
      <c r="AJ2692" s="133"/>
      <c r="AK2692" s="133"/>
      <c r="AL2692" s="133"/>
      <c r="AM2692" s="133"/>
      <c r="AN2692" s="133"/>
      <c r="AO2692" s="133"/>
      <c r="AP2692" s="133"/>
      <c r="AQ2692" s="133"/>
      <c r="AR2692" s="133"/>
      <c r="AS2692" s="133"/>
    </row>
    <row r="2693" spans="1:45" s="51" customFormat="1">
      <c r="A2693" s="37" t="s">
        <v>7983</v>
      </c>
      <c r="B2693" s="38" t="s">
        <v>7984</v>
      </c>
      <c r="C2693" s="117">
        <v>167</v>
      </c>
      <c r="D2693" s="118" t="s">
        <v>7985</v>
      </c>
      <c r="E2693" s="127">
        <v>9559</v>
      </c>
      <c r="F2693" s="28">
        <v>7649</v>
      </c>
      <c r="G2693" s="133"/>
      <c r="H2693" s="133"/>
      <c r="I2693" s="133"/>
      <c r="J2693" s="133"/>
      <c r="K2693" s="133"/>
      <c r="L2693" s="133"/>
      <c r="M2693" s="133"/>
      <c r="N2693" s="133"/>
      <c r="O2693" s="133"/>
      <c r="P2693" s="133"/>
      <c r="Q2693" s="133"/>
      <c r="R2693" s="133"/>
      <c r="S2693" s="133"/>
      <c r="T2693" s="133"/>
      <c r="U2693" s="133"/>
      <c r="V2693" s="133"/>
      <c r="W2693" s="133"/>
      <c r="X2693" s="133"/>
      <c r="Y2693" s="133"/>
      <c r="Z2693" s="133"/>
      <c r="AA2693" s="133"/>
      <c r="AB2693" s="133"/>
      <c r="AC2693" s="133"/>
      <c r="AD2693" s="133"/>
      <c r="AE2693" s="133"/>
      <c r="AF2693" s="133"/>
      <c r="AG2693" s="133"/>
      <c r="AH2693" s="133"/>
      <c r="AI2693" s="133"/>
      <c r="AJ2693" s="133"/>
      <c r="AK2693" s="133"/>
      <c r="AL2693" s="133"/>
      <c r="AM2693" s="133"/>
      <c r="AN2693" s="133"/>
      <c r="AO2693" s="133"/>
      <c r="AP2693" s="133"/>
      <c r="AQ2693" s="133"/>
      <c r="AR2693" s="133"/>
      <c r="AS2693" s="133"/>
    </row>
    <row r="2694" spans="1:45" s="51" customFormat="1">
      <c r="A2694" s="37" t="s">
        <v>7986</v>
      </c>
      <c r="B2694" s="38" t="s">
        <v>7987</v>
      </c>
      <c r="C2694" s="117">
        <v>167</v>
      </c>
      <c r="D2694" s="118" t="s">
        <v>7988</v>
      </c>
      <c r="E2694" s="127">
        <v>9559</v>
      </c>
      <c r="F2694" s="28">
        <v>7649</v>
      </c>
      <c r="G2694" s="133"/>
      <c r="H2694" s="133"/>
      <c r="I2694" s="133"/>
      <c r="J2694" s="133"/>
      <c r="K2694" s="133"/>
      <c r="L2694" s="133"/>
      <c r="M2694" s="133"/>
      <c r="N2694" s="133"/>
      <c r="O2694" s="133"/>
      <c r="P2694" s="133"/>
      <c r="Q2694" s="133"/>
      <c r="R2694" s="133"/>
      <c r="S2694" s="133"/>
      <c r="T2694" s="133"/>
      <c r="U2694" s="133"/>
      <c r="V2694" s="133"/>
      <c r="W2694" s="133"/>
      <c r="X2694" s="133"/>
      <c r="Y2694" s="133"/>
      <c r="Z2694" s="133"/>
      <c r="AA2694" s="133"/>
      <c r="AB2694" s="133"/>
      <c r="AC2694" s="133"/>
      <c r="AD2694" s="133"/>
      <c r="AE2694" s="133"/>
      <c r="AF2694" s="133"/>
      <c r="AG2694" s="133"/>
      <c r="AH2694" s="133"/>
      <c r="AI2694" s="133"/>
      <c r="AJ2694" s="133"/>
      <c r="AK2694" s="133"/>
      <c r="AL2694" s="133"/>
      <c r="AM2694" s="133"/>
      <c r="AN2694" s="133"/>
      <c r="AO2694" s="133"/>
      <c r="AP2694" s="133"/>
      <c r="AQ2694" s="133"/>
      <c r="AR2694" s="133"/>
      <c r="AS2694" s="133"/>
    </row>
    <row r="2695" spans="1:45" s="51" customFormat="1">
      <c r="A2695" s="37" t="s">
        <v>7989</v>
      </c>
      <c r="B2695" s="38" t="s">
        <v>7990</v>
      </c>
      <c r="C2695" s="117">
        <v>167</v>
      </c>
      <c r="D2695" s="118" t="s">
        <v>7991</v>
      </c>
      <c r="E2695" s="127">
        <v>9559</v>
      </c>
      <c r="F2695" s="28">
        <v>7649</v>
      </c>
      <c r="G2695" s="133"/>
      <c r="H2695" s="133"/>
      <c r="I2695" s="133"/>
      <c r="J2695" s="133"/>
      <c r="K2695" s="133"/>
      <c r="L2695" s="133"/>
      <c r="M2695" s="133"/>
      <c r="N2695" s="133"/>
      <c r="O2695" s="133"/>
      <c r="P2695" s="133"/>
      <c r="Q2695" s="133"/>
      <c r="R2695" s="133"/>
      <c r="S2695" s="133"/>
      <c r="T2695" s="133"/>
      <c r="U2695" s="133"/>
      <c r="V2695" s="133"/>
      <c r="W2695" s="133"/>
      <c r="X2695" s="133"/>
      <c r="Y2695" s="133"/>
      <c r="Z2695" s="133"/>
      <c r="AA2695" s="133"/>
      <c r="AB2695" s="133"/>
      <c r="AC2695" s="133"/>
      <c r="AD2695" s="133"/>
      <c r="AE2695" s="133"/>
      <c r="AF2695" s="133"/>
      <c r="AG2695" s="133"/>
      <c r="AH2695" s="133"/>
      <c r="AI2695" s="133"/>
      <c r="AJ2695" s="133"/>
      <c r="AK2695" s="133"/>
      <c r="AL2695" s="133"/>
      <c r="AM2695" s="133"/>
      <c r="AN2695" s="133"/>
      <c r="AO2695" s="133"/>
      <c r="AP2695" s="133"/>
      <c r="AQ2695" s="133"/>
      <c r="AR2695" s="133"/>
      <c r="AS2695" s="133"/>
    </row>
    <row r="2696" spans="1:45" s="51" customFormat="1">
      <c r="A2696" s="37" t="s">
        <v>7992</v>
      </c>
      <c r="B2696" s="38" t="s">
        <v>7993</v>
      </c>
      <c r="C2696" s="117">
        <v>167</v>
      </c>
      <c r="D2696" s="118" t="s">
        <v>7994</v>
      </c>
      <c r="E2696" s="127">
        <v>9559</v>
      </c>
      <c r="F2696" s="28">
        <v>7649</v>
      </c>
      <c r="G2696" s="133"/>
      <c r="H2696" s="133"/>
      <c r="I2696" s="133"/>
      <c r="J2696" s="133"/>
      <c r="K2696" s="133"/>
      <c r="L2696" s="133"/>
      <c r="M2696" s="133"/>
      <c r="N2696" s="133"/>
      <c r="O2696" s="133"/>
      <c r="P2696" s="133"/>
      <c r="Q2696" s="133"/>
      <c r="R2696" s="133"/>
      <c r="S2696" s="133"/>
      <c r="T2696" s="133"/>
      <c r="U2696" s="133"/>
      <c r="V2696" s="133"/>
      <c r="W2696" s="133"/>
      <c r="X2696" s="133"/>
      <c r="Y2696" s="133"/>
      <c r="Z2696" s="133"/>
      <c r="AA2696" s="133"/>
      <c r="AB2696" s="133"/>
      <c r="AC2696" s="133"/>
      <c r="AD2696" s="133"/>
      <c r="AE2696" s="133"/>
      <c r="AF2696" s="133"/>
      <c r="AG2696" s="133"/>
      <c r="AH2696" s="133"/>
      <c r="AI2696" s="133"/>
      <c r="AJ2696" s="133"/>
      <c r="AK2696" s="133"/>
      <c r="AL2696" s="133"/>
      <c r="AM2696" s="133"/>
      <c r="AN2696" s="133"/>
      <c r="AO2696" s="133"/>
      <c r="AP2696" s="133"/>
      <c r="AQ2696" s="133"/>
      <c r="AR2696" s="133"/>
      <c r="AS2696" s="133"/>
    </row>
    <row r="2697" spans="1:45" s="51" customFormat="1">
      <c r="A2697" s="37" t="s">
        <v>7995</v>
      </c>
      <c r="B2697" s="38" t="s">
        <v>7996</v>
      </c>
      <c r="C2697" s="117">
        <v>167</v>
      </c>
      <c r="D2697" s="118" t="s">
        <v>7997</v>
      </c>
      <c r="E2697" s="127">
        <v>9559</v>
      </c>
      <c r="F2697" s="28">
        <v>7649</v>
      </c>
      <c r="G2697" s="133"/>
      <c r="H2697" s="133"/>
      <c r="I2697" s="133"/>
      <c r="J2697" s="133"/>
      <c r="K2697" s="133"/>
      <c r="L2697" s="133"/>
      <c r="M2697" s="133"/>
      <c r="N2697" s="133"/>
      <c r="O2697" s="133"/>
      <c r="P2697" s="133"/>
      <c r="Q2697" s="133"/>
      <c r="R2697" s="133"/>
      <c r="S2697" s="133"/>
      <c r="T2697" s="133"/>
      <c r="U2697" s="133"/>
      <c r="V2697" s="133"/>
      <c r="W2697" s="133"/>
      <c r="X2697" s="133"/>
      <c r="Y2697" s="133"/>
      <c r="Z2697" s="133"/>
      <c r="AA2697" s="133"/>
      <c r="AB2697" s="133"/>
      <c r="AC2697" s="133"/>
      <c r="AD2697" s="133"/>
      <c r="AE2697" s="133"/>
      <c r="AF2697" s="133"/>
      <c r="AG2697" s="133"/>
      <c r="AH2697" s="133"/>
      <c r="AI2697" s="133"/>
      <c r="AJ2697" s="133"/>
      <c r="AK2697" s="133"/>
      <c r="AL2697" s="133"/>
      <c r="AM2697" s="133"/>
      <c r="AN2697" s="133"/>
      <c r="AO2697" s="133"/>
      <c r="AP2697" s="133"/>
      <c r="AQ2697" s="133"/>
      <c r="AR2697" s="133"/>
      <c r="AS2697" s="133"/>
    </row>
    <row r="2698" spans="1:45" ht="12.75" customHeight="1">
      <c r="A2698" s="37" t="s">
        <v>7998</v>
      </c>
      <c r="B2698" s="38" t="s">
        <v>7999</v>
      </c>
      <c r="C2698" s="117">
        <v>167</v>
      </c>
      <c r="D2698" s="118" t="s">
        <v>8000</v>
      </c>
      <c r="E2698" s="127">
        <v>9559</v>
      </c>
      <c r="F2698" s="28">
        <v>7649</v>
      </c>
    </row>
    <row r="2699" spans="1:45" s="51" customFormat="1">
      <c r="A2699" s="37" t="s">
        <v>8001</v>
      </c>
      <c r="B2699" s="38" t="s">
        <v>8002</v>
      </c>
      <c r="C2699" s="117">
        <v>167</v>
      </c>
      <c r="D2699" s="118" t="s">
        <v>8003</v>
      </c>
      <c r="E2699" s="127">
        <v>9559</v>
      </c>
      <c r="F2699" s="28">
        <v>7649</v>
      </c>
      <c r="G2699" s="133"/>
      <c r="H2699" s="133"/>
      <c r="I2699" s="133"/>
      <c r="J2699" s="133"/>
      <c r="K2699" s="133"/>
      <c r="L2699" s="133"/>
      <c r="M2699" s="133"/>
      <c r="N2699" s="133"/>
      <c r="O2699" s="133"/>
      <c r="P2699" s="133"/>
      <c r="Q2699" s="133"/>
      <c r="R2699" s="133"/>
      <c r="S2699" s="133"/>
      <c r="T2699" s="133"/>
      <c r="U2699" s="133"/>
      <c r="V2699" s="133"/>
      <c r="W2699" s="133"/>
      <c r="X2699" s="133"/>
      <c r="Y2699" s="133"/>
      <c r="Z2699" s="133"/>
      <c r="AA2699" s="133"/>
      <c r="AB2699" s="133"/>
      <c r="AC2699" s="133"/>
      <c r="AD2699" s="133"/>
      <c r="AE2699" s="133"/>
      <c r="AF2699" s="133"/>
      <c r="AG2699" s="133"/>
      <c r="AH2699" s="133"/>
      <c r="AI2699" s="133"/>
      <c r="AJ2699" s="133"/>
      <c r="AK2699" s="133"/>
      <c r="AL2699" s="133"/>
      <c r="AM2699" s="133"/>
      <c r="AN2699" s="133"/>
      <c r="AO2699" s="133"/>
      <c r="AP2699" s="133"/>
      <c r="AQ2699" s="133"/>
      <c r="AR2699" s="133"/>
      <c r="AS2699" s="133"/>
    </row>
    <row r="2700" spans="1:45" s="51" customFormat="1">
      <c r="A2700" s="37" t="s">
        <v>8004</v>
      </c>
      <c r="B2700" s="38" t="s">
        <v>8005</v>
      </c>
      <c r="C2700" s="117">
        <v>167</v>
      </c>
      <c r="D2700" s="118" t="s">
        <v>8006</v>
      </c>
      <c r="E2700" s="127">
        <v>9559</v>
      </c>
      <c r="F2700" s="28">
        <v>7649</v>
      </c>
      <c r="G2700" s="133"/>
      <c r="H2700" s="133"/>
      <c r="I2700" s="133"/>
      <c r="J2700" s="133"/>
      <c r="K2700" s="133"/>
      <c r="L2700" s="133"/>
      <c r="M2700" s="133"/>
      <c r="N2700" s="133"/>
      <c r="O2700" s="133"/>
      <c r="P2700" s="133"/>
      <c r="Q2700" s="133"/>
      <c r="R2700" s="133"/>
      <c r="S2700" s="133"/>
      <c r="T2700" s="133"/>
      <c r="U2700" s="133"/>
      <c r="V2700" s="133"/>
      <c r="W2700" s="133"/>
      <c r="X2700" s="133"/>
      <c r="Y2700" s="133"/>
      <c r="Z2700" s="133"/>
      <c r="AA2700" s="133"/>
      <c r="AB2700" s="133"/>
      <c r="AC2700" s="133"/>
      <c r="AD2700" s="133"/>
      <c r="AE2700" s="133"/>
      <c r="AF2700" s="133"/>
      <c r="AG2700" s="133"/>
      <c r="AH2700" s="133"/>
      <c r="AI2700" s="133"/>
      <c r="AJ2700" s="133"/>
      <c r="AK2700" s="133"/>
      <c r="AL2700" s="133"/>
      <c r="AM2700" s="133"/>
      <c r="AN2700" s="133"/>
      <c r="AO2700" s="133"/>
      <c r="AP2700" s="133"/>
      <c r="AQ2700" s="133"/>
      <c r="AR2700" s="133"/>
      <c r="AS2700" s="133"/>
    </row>
    <row r="2701" spans="1:45" s="51" customFormat="1">
      <c r="A2701" s="37" t="s">
        <v>8007</v>
      </c>
      <c r="B2701" s="38" t="s">
        <v>8008</v>
      </c>
      <c r="C2701" s="117">
        <v>204</v>
      </c>
      <c r="D2701" s="118" t="s">
        <v>8009</v>
      </c>
      <c r="E2701" s="127">
        <v>10599</v>
      </c>
      <c r="F2701" s="28">
        <v>8479.2000000000007</v>
      </c>
      <c r="G2701" s="133"/>
      <c r="H2701" s="133"/>
      <c r="I2701" s="133"/>
      <c r="J2701" s="133"/>
      <c r="K2701" s="133"/>
      <c r="L2701" s="133"/>
      <c r="M2701" s="133"/>
      <c r="N2701" s="133"/>
      <c r="O2701" s="133"/>
      <c r="P2701" s="133"/>
      <c r="Q2701" s="133"/>
      <c r="R2701" s="133"/>
      <c r="S2701" s="133"/>
      <c r="T2701" s="133"/>
      <c r="U2701" s="133"/>
      <c r="V2701" s="133"/>
      <c r="W2701" s="133"/>
      <c r="X2701" s="133"/>
      <c r="Y2701" s="133"/>
      <c r="Z2701" s="133"/>
      <c r="AA2701" s="133"/>
      <c r="AB2701" s="133"/>
      <c r="AC2701" s="133"/>
      <c r="AD2701" s="133"/>
      <c r="AE2701" s="133"/>
      <c r="AF2701" s="133"/>
      <c r="AG2701" s="133"/>
      <c r="AH2701" s="133"/>
      <c r="AI2701" s="133"/>
      <c r="AJ2701" s="133"/>
      <c r="AK2701" s="133"/>
      <c r="AL2701" s="133"/>
      <c r="AM2701" s="133"/>
      <c r="AN2701" s="133"/>
      <c r="AO2701" s="133"/>
      <c r="AP2701" s="133"/>
      <c r="AQ2701" s="133"/>
      <c r="AR2701" s="133"/>
      <c r="AS2701" s="133"/>
    </row>
    <row r="2702" spans="1:45" s="51" customFormat="1">
      <c r="A2702" s="37" t="s">
        <v>8010</v>
      </c>
      <c r="B2702" s="38" t="s">
        <v>8011</v>
      </c>
      <c r="C2702" s="117">
        <v>204</v>
      </c>
      <c r="D2702" s="118" t="s">
        <v>8012</v>
      </c>
      <c r="E2702" s="127">
        <v>10599</v>
      </c>
      <c r="F2702" s="28">
        <v>8479.2000000000007</v>
      </c>
      <c r="G2702" s="133"/>
      <c r="H2702" s="133"/>
      <c r="I2702" s="133"/>
      <c r="J2702" s="133"/>
      <c r="K2702" s="133"/>
      <c r="L2702" s="133"/>
      <c r="M2702" s="133"/>
      <c r="N2702" s="133"/>
      <c r="O2702" s="133"/>
      <c r="P2702" s="133"/>
      <c r="Q2702" s="133"/>
      <c r="R2702" s="133"/>
      <c r="S2702" s="133"/>
      <c r="T2702" s="133"/>
      <c r="U2702" s="133"/>
      <c r="V2702" s="133"/>
      <c r="W2702" s="133"/>
      <c r="X2702" s="133"/>
      <c r="Y2702" s="133"/>
      <c r="Z2702" s="133"/>
      <c r="AA2702" s="133"/>
      <c r="AB2702" s="133"/>
      <c r="AC2702" s="133"/>
      <c r="AD2702" s="133"/>
      <c r="AE2702" s="133"/>
      <c r="AF2702" s="133"/>
      <c r="AG2702" s="133"/>
      <c r="AH2702" s="133"/>
      <c r="AI2702" s="133"/>
      <c r="AJ2702" s="133"/>
      <c r="AK2702" s="133"/>
      <c r="AL2702" s="133"/>
      <c r="AM2702" s="133"/>
      <c r="AN2702" s="133"/>
      <c r="AO2702" s="133"/>
      <c r="AP2702" s="133"/>
      <c r="AQ2702" s="133"/>
      <c r="AR2702" s="133"/>
      <c r="AS2702" s="133"/>
    </row>
    <row r="2703" spans="1:45" s="51" customFormat="1">
      <c r="A2703" s="37" t="s">
        <v>8013</v>
      </c>
      <c r="B2703" s="38" t="s">
        <v>8014</v>
      </c>
      <c r="C2703" s="117">
        <v>204</v>
      </c>
      <c r="D2703" s="118" t="s">
        <v>8015</v>
      </c>
      <c r="E2703" s="127">
        <v>10599</v>
      </c>
      <c r="F2703" s="28">
        <v>8479.2000000000007</v>
      </c>
      <c r="G2703" s="133"/>
      <c r="H2703" s="133"/>
      <c r="I2703" s="133"/>
      <c r="J2703" s="133"/>
      <c r="K2703" s="133"/>
      <c r="L2703" s="133"/>
      <c r="M2703" s="133"/>
      <c r="N2703" s="133"/>
      <c r="O2703" s="133"/>
      <c r="P2703" s="133"/>
      <c r="Q2703" s="133"/>
      <c r="R2703" s="133"/>
      <c r="S2703" s="133"/>
      <c r="T2703" s="133"/>
      <c r="U2703" s="133"/>
      <c r="V2703" s="133"/>
      <c r="W2703" s="133"/>
      <c r="X2703" s="133"/>
      <c r="Y2703" s="133"/>
      <c r="Z2703" s="133"/>
      <c r="AA2703" s="133"/>
      <c r="AB2703" s="133"/>
      <c r="AC2703" s="133"/>
      <c r="AD2703" s="133"/>
      <c r="AE2703" s="133"/>
      <c r="AF2703" s="133"/>
      <c r="AG2703" s="133"/>
      <c r="AH2703" s="133"/>
      <c r="AI2703" s="133"/>
      <c r="AJ2703" s="133"/>
      <c r="AK2703" s="133"/>
      <c r="AL2703" s="133"/>
      <c r="AM2703" s="133"/>
      <c r="AN2703" s="133"/>
      <c r="AO2703" s="133"/>
      <c r="AP2703" s="133"/>
      <c r="AQ2703" s="133"/>
      <c r="AR2703" s="133"/>
      <c r="AS2703" s="133"/>
    </row>
    <row r="2704" spans="1:45" s="51" customFormat="1">
      <c r="A2704" s="37" t="s">
        <v>8016</v>
      </c>
      <c r="B2704" s="38" t="s">
        <v>8017</v>
      </c>
      <c r="C2704" s="117">
        <v>204</v>
      </c>
      <c r="D2704" s="118" t="s">
        <v>8018</v>
      </c>
      <c r="E2704" s="127">
        <v>10599</v>
      </c>
      <c r="F2704" s="28">
        <v>8479.2000000000007</v>
      </c>
      <c r="G2704" s="133"/>
      <c r="H2704" s="133"/>
      <c r="I2704" s="133"/>
      <c r="J2704" s="133"/>
      <c r="K2704" s="133"/>
      <c r="L2704" s="133"/>
      <c r="M2704" s="133"/>
      <c r="N2704" s="133"/>
      <c r="O2704" s="133"/>
      <c r="P2704" s="133"/>
      <c r="Q2704" s="133"/>
      <c r="R2704" s="133"/>
      <c r="S2704" s="133"/>
      <c r="T2704" s="133"/>
      <c r="U2704" s="133"/>
      <c r="V2704" s="133"/>
      <c r="W2704" s="133"/>
      <c r="X2704" s="133"/>
      <c r="Y2704" s="133"/>
      <c r="Z2704" s="133"/>
      <c r="AA2704" s="133"/>
      <c r="AB2704" s="133"/>
      <c r="AC2704" s="133"/>
      <c r="AD2704" s="133"/>
      <c r="AE2704" s="133"/>
      <c r="AF2704" s="133"/>
      <c r="AG2704" s="133"/>
      <c r="AH2704" s="133"/>
      <c r="AI2704" s="133"/>
      <c r="AJ2704" s="133"/>
      <c r="AK2704" s="133"/>
      <c r="AL2704" s="133"/>
      <c r="AM2704" s="133"/>
      <c r="AN2704" s="133"/>
      <c r="AO2704" s="133"/>
      <c r="AP2704" s="133"/>
      <c r="AQ2704" s="133"/>
      <c r="AR2704" s="133"/>
      <c r="AS2704" s="133"/>
    </row>
    <row r="2705" spans="1:45" s="51" customFormat="1">
      <c r="A2705" s="37" t="s">
        <v>8019</v>
      </c>
      <c r="B2705" s="38" t="s">
        <v>8020</v>
      </c>
      <c r="C2705" s="117">
        <v>204</v>
      </c>
      <c r="D2705" s="118" t="s">
        <v>8021</v>
      </c>
      <c r="E2705" s="127">
        <v>10599</v>
      </c>
      <c r="F2705" s="28">
        <v>8479.2000000000007</v>
      </c>
      <c r="G2705" s="133"/>
      <c r="H2705" s="133"/>
      <c r="I2705" s="133"/>
      <c r="J2705" s="133"/>
      <c r="K2705" s="133"/>
      <c r="L2705" s="133"/>
      <c r="M2705" s="133"/>
      <c r="N2705" s="133"/>
      <c r="O2705" s="133"/>
      <c r="P2705" s="133"/>
      <c r="Q2705" s="133"/>
      <c r="R2705" s="133"/>
      <c r="S2705" s="133"/>
      <c r="T2705" s="133"/>
      <c r="U2705" s="133"/>
      <c r="V2705" s="133"/>
      <c r="W2705" s="133"/>
      <c r="X2705" s="133"/>
      <c r="Y2705" s="133"/>
      <c r="Z2705" s="133"/>
      <c r="AA2705" s="133"/>
      <c r="AB2705" s="133"/>
      <c r="AC2705" s="133"/>
      <c r="AD2705" s="133"/>
      <c r="AE2705" s="133"/>
      <c r="AF2705" s="133"/>
      <c r="AG2705" s="133"/>
      <c r="AH2705" s="133"/>
      <c r="AI2705" s="133"/>
      <c r="AJ2705" s="133"/>
      <c r="AK2705" s="133"/>
      <c r="AL2705" s="133"/>
      <c r="AM2705" s="133"/>
      <c r="AN2705" s="133"/>
      <c r="AO2705" s="133"/>
      <c r="AP2705" s="133"/>
      <c r="AQ2705" s="133"/>
      <c r="AR2705" s="133"/>
      <c r="AS2705" s="133"/>
    </row>
    <row r="2706" spans="1:45" s="51" customFormat="1">
      <c r="A2706" s="37" t="s">
        <v>8022</v>
      </c>
      <c r="B2706" s="38" t="s">
        <v>8023</v>
      </c>
      <c r="C2706" s="117">
        <v>204</v>
      </c>
      <c r="D2706" s="118" t="s">
        <v>8024</v>
      </c>
      <c r="E2706" s="127">
        <v>10599</v>
      </c>
      <c r="F2706" s="28">
        <v>8479.2000000000007</v>
      </c>
      <c r="G2706" s="133"/>
      <c r="H2706" s="133"/>
      <c r="I2706" s="133"/>
      <c r="J2706" s="133"/>
      <c r="K2706" s="133"/>
      <c r="L2706" s="133"/>
      <c r="M2706" s="133"/>
      <c r="N2706" s="133"/>
      <c r="O2706" s="133"/>
      <c r="P2706" s="133"/>
      <c r="Q2706" s="133"/>
      <c r="R2706" s="133"/>
      <c r="S2706" s="133"/>
      <c r="T2706" s="133"/>
      <c r="U2706" s="133"/>
      <c r="V2706" s="133"/>
      <c r="W2706" s="133"/>
      <c r="X2706" s="133"/>
      <c r="Y2706" s="133"/>
      <c r="Z2706" s="133"/>
      <c r="AA2706" s="133"/>
      <c r="AB2706" s="133"/>
      <c r="AC2706" s="133"/>
      <c r="AD2706" s="133"/>
      <c r="AE2706" s="133"/>
      <c r="AF2706" s="133"/>
      <c r="AG2706" s="133"/>
      <c r="AH2706" s="133"/>
      <c r="AI2706" s="133"/>
      <c r="AJ2706" s="133"/>
      <c r="AK2706" s="133"/>
      <c r="AL2706" s="133"/>
      <c r="AM2706" s="133"/>
      <c r="AN2706" s="133"/>
      <c r="AO2706" s="133"/>
      <c r="AP2706" s="133"/>
      <c r="AQ2706" s="133"/>
      <c r="AR2706" s="133"/>
      <c r="AS2706" s="133"/>
    </row>
    <row r="2707" spans="1:45" s="51" customFormat="1">
      <c r="A2707" s="37" t="s">
        <v>8025</v>
      </c>
      <c r="B2707" s="38" t="s">
        <v>8026</v>
      </c>
      <c r="C2707" s="117">
        <v>204</v>
      </c>
      <c r="D2707" s="118" t="s">
        <v>8027</v>
      </c>
      <c r="E2707" s="127">
        <v>10599</v>
      </c>
      <c r="F2707" s="28">
        <v>8479.2000000000007</v>
      </c>
      <c r="G2707" s="133"/>
      <c r="H2707" s="133"/>
      <c r="I2707" s="133"/>
      <c r="J2707" s="133"/>
      <c r="K2707" s="133"/>
      <c r="L2707" s="133"/>
      <c r="M2707" s="133"/>
      <c r="N2707" s="133"/>
      <c r="O2707" s="133"/>
      <c r="P2707" s="133"/>
      <c r="Q2707" s="133"/>
      <c r="R2707" s="133"/>
      <c r="S2707" s="133"/>
      <c r="T2707" s="133"/>
      <c r="U2707" s="133"/>
      <c r="V2707" s="133"/>
      <c r="W2707" s="133"/>
      <c r="X2707" s="133"/>
      <c r="Y2707" s="133"/>
      <c r="Z2707" s="133"/>
      <c r="AA2707" s="133"/>
      <c r="AB2707" s="133"/>
      <c r="AC2707" s="133"/>
      <c r="AD2707" s="133"/>
      <c r="AE2707" s="133"/>
      <c r="AF2707" s="133"/>
      <c r="AG2707" s="133"/>
      <c r="AH2707" s="133"/>
      <c r="AI2707" s="133"/>
      <c r="AJ2707" s="133"/>
      <c r="AK2707" s="133"/>
      <c r="AL2707" s="133"/>
      <c r="AM2707" s="133"/>
      <c r="AN2707" s="133"/>
      <c r="AO2707" s="133"/>
      <c r="AP2707" s="133"/>
      <c r="AQ2707" s="133"/>
      <c r="AR2707" s="133"/>
      <c r="AS2707" s="133"/>
    </row>
    <row r="2708" spans="1:45" s="51" customFormat="1">
      <c r="A2708" s="37" t="s">
        <v>8028</v>
      </c>
      <c r="B2708" s="38" t="s">
        <v>8029</v>
      </c>
      <c r="C2708" s="117">
        <v>204</v>
      </c>
      <c r="D2708" s="118" t="s">
        <v>8030</v>
      </c>
      <c r="E2708" s="127">
        <v>10599</v>
      </c>
      <c r="F2708" s="28">
        <v>8479.2000000000007</v>
      </c>
      <c r="G2708" s="133"/>
      <c r="H2708" s="133"/>
      <c r="I2708" s="133"/>
      <c r="J2708" s="133"/>
      <c r="K2708" s="133"/>
      <c r="L2708" s="133"/>
      <c r="M2708" s="133"/>
      <c r="N2708" s="133"/>
      <c r="O2708" s="133"/>
      <c r="P2708" s="133"/>
      <c r="Q2708" s="133"/>
      <c r="R2708" s="133"/>
      <c r="S2708" s="133"/>
      <c r="T2708" s="133"/>
      <c r="U2708" s="133"/>
      <c r="V2708" s="133"/>
      <c r="W2708" s="133"/>
      <c r="X2708" s="133"/>
      <c r="Y2708" s="133"/>
      <c r="Z2708" s="133"/>
      <c r="AA2708" s="133"/>
      <c r="AB2708" s="133"/>
      <c r="AC2708" s="133"/>
      <c r="AD2708" s="133"/>
      <c r="AE2708" s="133"/>
      <c r="AF2708" s="133"/>
      <c r="AG2708" s="133"/>
      <c r="AH2708" s="133"/>
      <c r="AI2708" s="133"/>
      <c r="AJ2708" s="133"/>
      <c r="AK2708" s="133"/>
      <c r="AL2708" s="133"/>
      <c r="AM2708" s="133"/>
      <c r="AN2708" s="133"/>
      <c r="AO2708" s="133"/>
      <c r="AP2708" s="133"/>
      <c r="AQ2708" s="133"/>
      <c r="AR2708" s="133"/>
      <c r="AS2708" s="133"/>
    </row>
    <row r="2709" spans="1:45" s="51" customFormat="1">
      <c r="A2709" s="37" t="s">
        <v>8031</v>
      </c>
      <c r="B2709" s="38" t="s">
        <v>8032</v>
      </c>
      <c r="C2709" s="117">
        <v>204</v>
      </c>
      <c r="D2709" s="118" t="s">
        <v>8033</v>
      </c>
      <c r="E2709" s="127">
        <v>10599</v>
      </c>
      <c r="F2709" s="28">
        <v>8479.2000000000007</v>
      </c>
      <c r="G2709" s="133"/>
      <c r="H2709" s="133"/>
      <c r="I2709" s="133"/>
      <c r="J2709" s="133"/>
      <c r="K2709" s="133"/>
      <c r="L2709" s="133"/>
      <c r="M2709" s="133"/>
      <c r="N2709" s="133"/>
      <c r="O2709" s="133"/>
      <c r="P2709" s="133"/>
      <c r="Q2709" s="133"/>
      <c r="R2709" s="133"/>
      <c r="S2709" s="133"/>
      <c r="T2709" s="133"/>
      <c r="U2709" s="133"/>
      <c r="V2709" s="133"/>
      <c r="W2709" s="133"/>
      <c r="X2709" s="133"/>
      <c r="Y2709" s="133"/>
      <c r="Z2709" s="133"/>
      <c r="AA2709" s="133"/>
      <c r="AB2709" s="133"/>
      <c r="AC2709" s="133"/>
      <c r="AD2709" s="133"/>
      <c r="AE2709" s="133"/>
      <c r="AF2709" s="133"/>
      <c r="AG2709" s="133"/>
      <c r="AH2709" s="133"/>
      <c r="AI2709" s="133"/>
      <c r="AJ2709" s="133"/>
      <c r="AK2709" s="133"/>
      <c r="AL2709" s="133"/>
      <c r="AM2709" s="133"/>
      <c r="AN2709" s="133"/>
      <c r="AO2709" s="133"/>
      <c r="AP2709" s="133"/>
      <c r="AQ2709" s="133"/>
      <c r="AR2709" s="133"/>
      <c r="AS2709" s="133"/>
    </row>
    <row r="2710" spans="1:45" s="51" customFormat="1">
      <c r="A2710" s="37" t="s">
        <v>8034</v>
      </c>
      <c r="B2710" s="38" t="s">
        <v>8035</v>
      </c>
      <c r="C2710" s="117">
        <v>204</v>
      </c>
      <c r="D2710" s="118" t="s">
        <v>8036</v>
      </c>
      <c r="E2710" s="127">
        <v>10599</v>
      </c>
      <c r="F2710" s="28">
        <v>8479.2000000000007</v>
      </c>
      <c r="G2710" s="133"/>
      <c r="H2710" s="133"/>
      <c r="I2710" s="133"/>
      <c r="J2710" s="133"/>
      <c r="K2710" s="133"/>
      <c r="L2710" s="133"/>
      <c r="M2710" s="133"/>
      <c r="N2710" s="133"/>
      <c r="O2710" s="133"/>
      <c r="P2710" s="133"/>
      <c r="Q2710" s="133"/>
      <c r="R2710" s="133"/>
      <c r="S2710" s="133"/>
      <c r="T2710" s="133"/>
      <c r="U2710" s="133"/>
      <c r="V2710" s="133"/>
      <c r="W2710" s="133"/>
      <c r="X2710" s="133"/>
      <c r="Y2710" s="133"/>
      <c r="Z2710" s="133"/>
      <c r="AA2710" s="133"/>
      <c r="AB2710" s="133"/>
      <c r="AC2710" s="133"/>
      <c r="AD2710" s="133"/>
      <c r="AE2710" s="133"/>
      <c r="AF2710" s="133"/>
      <c r="AG2710" s="133"/>
      <c r="AH2710" s="133"/>
      <c r="AI2710" s="133"/>
      <c r="AJ2710" s="133"/>
      <c r="AK2710" s="133"/>
      <c r="AL2710" s="133"/>
      <c r="AM2710" s="133"/>
      <c r="AN2710" s="133"/>
      <c r="AO2710" s="133"/>
      <c r="AP2710" s="133"/>
      <c r="AQ2710" s="133"/>
      <c r="AR2710" s="133"/>
      <c r="AS2710" s="133"/>
    </row>
    <row r="2711" spans="1:45" s="51" customFormat="1">
      <c r="A2711" s="37" t="s">
        <v>8037</v>
      </c>
      <c r="B2711" s="38" t="s">
        <v>8038</v>
      </c>
      <c r="C2711" s="117">
        <v>204</v>
      </c>
      <c r="D2711" s="118" t="s">
        <v>8039</v>
      </c>
      <c r="E2711" s="127">
        <v>10599</v>
      </c>
      <c r="F2711" s="28">
        <v>8479.2000000000007</v>
      </c>
      <c r="G2711" s="133"/>
      <c r="H2711" s="133"/>
      <c r="I2711" s="133"/>
      <c r="J2711" s="133"/>
      <c r="K2711" s="133"/>
      <c r="L2711" s="133"/>
      <c r="M2711" s="133"/>
      <c r="N2711" s="133"/>
      <c r="O2711" s="133"/>
      <c r="P2711" s="133"/>
      <c r="Q2711" s="133"/>
      <c r="R2711" s="133"/>
      <c r="S2711" s="133"/>
      <c r="T2711" s="133"/>
      <c r="U2711" s="133"/>
      <c r="V2711" s="133"/>
      <c r="W2711" s="133"/>
      <c r="X2711" s="133"/>
      <c r="Y2711" s="133"/>
      <c r="Z2711" s="133"/>
      <c r="AA2711" s="133"/>
      <c r="AB2711" s="133"/>
      <c r="AC2711" s="133"/>
      <c r="AD2711" s="133"/>
      <c r="AE2711" s="133"/>
      <c r="AF2711" s="133"/>
      <c r="AG2711" s="133"/>
      <c r="AH2711" s="133"/>
      <c r="AI2711" s="133"/>
      <c r="AJ2711" s="133"/>
      <c r="AK2711" s="133"/>
      <c r="AL2711" s="133"/>
      <c r="AM2711" s="133"/>
      <c r="AN2711" s="133"/>
      <c r="AO2711" s="133"/>
      <c r="AP2711" s="133"/>
      <c r="AQ2711" s="133"/>
      <c r="AR2711" s="133"/>
      <c r="AS2711" s="133"/>
    </row>
    <row r="2712" spans="1:45" s="51" customFormat="1">
      <c r="A2712" s="37" t="s">
        <v>8040</v>
      </c>
      <c r="B2712" s="38" t="s">
        <v>8041</v>
      </c>
      <c r="C2712" s="117">
        <v>204</v>
      </c>
      <c r="D2712" s="118" t="s">
        <v>8042</v>
      </c>
      <c r="E2712" s="127">
        <v>10599</v>
      </c>
      <c r="F2712" s="28">
        <v>8479.2000000000007</v>
      </c>
      <c r="G2712" s="133"/>
      <c r="H2712" s="133"/>
      <c r="I2712" s="133"/>
      <c r="J2712" s="133"/>
      <c r="K2712" s="133"/>
      <c r="L2712" s="133"/>
      <c r="M2712" s="133"/>
      <c r="N2712" s="133"/>
      <c r="O2712" s="133"/>
      <c r="P2712" s="133"/>
      <c r="Q2712" s="133"/>
      <c r="R2712" s="133"/>
      <c r="S2712" s="133"/>
      <c r="T2712" s="133"/>
      <c r="U2712" s="133"/>
      <c r="V2712" s="133"/>
      <c r="W2712" s="133"/>
      <c r="X2712" s="133"/>
      <c r="Y2712" s="133"/>
      <c r="Z2712" s="133"/>
      <c r="AA2712" s="133"/>
      <c r="AB2712" s="133"/>
      <c r="AC2712" s="133"/>
      <c r="AD2712" s="133"/>
      <c r="AE2712" s="133"/>
      <c r="AF2712" s="133"/>
      <c r="AG2712" s="133"/>
      <c r="AH2712" s="133"/>
      <c r="AI2712" s="133"/>
      <c r="AJ2712" s="133"/>
      <c r="AK2712" s="133"/>
      <c r="AL2712" s="133"/>
      <c r="AM2712" s="133"/>
      <c r="AN2712" s="133"/>
      <c r="AO2712" s="133"/>
      <c r="AP2712" s="133"/>
      <c r="AQ2712" s="133"/>
      <c r="AR2712" s="133"/>
      <c r="AS2712" s="133"/>
    </row>
    <row r="2713" spans="1:45" ht="12.75" customHeight="1">
      <c r="A2713" s="37" t="s">
        <v>8043</v>
      </c>
      <c r="B2713" s="38" t="s">
        <v>8044</v>
      </c>
      <c r="C2713" s="117">
        <v>204</v>
      </c>
      <c r="D2713" s="118" t="s">
        <v>8045</v>
      </c>
      <c r="E2713" s="127">
        <v>10599</v>
      </c>
      <c r="F2713" s="28">
        <v>8479.2000000000007</v>
      </c>
    </row>
    <row r="2714" spans="1:45" ht="12.75" customHeight="1">
      <c r="A2714" s="37" t="s">
        <v>8046</v>
      </c>
      <c r="B2714" s="38" t="s">
        <v>8047</v>
      </c>
      <c r="C2714" s="117">
        <v>204</v>
      </c>
      <c r="D2714" s="118" t="s">
        <v>8048</v>
      </c>
      <c r="E2714" s="127">
        <v>10599</v>
      </c>
      <c r="F2714" s="28">
        <v>8479.2000000000007</v>
      </c>
    </row>
    <row r="2715" spans="1:45" ht="12.75" customHeight="1">
      <c r="A2715" s="37" t="s">
        <v>8049</v>
      </c>
      <c r="B2715" s="38" t="s">
        <v>8050</v>
      </c>
      <c r="C2715" s="117">
        <v>204</v>
      </c>
      <c r="D2715" s="118" t="s">
        <v>8051</v>
      </c>
      <c r="E2715" s="127">
        <v>10599</v>
      </c>
      <c r="F2715" s="28">
        <v>8479.2000000000007</v>
      </c>
    </row>
    <row r="2716" spans="1:45" ht="12.75" customHeight="1">
      <c r="A2716" s="37" t="s">
        <v>8052</v>
      </c>
      <c r="B2716" s="38" t="s">
        <v>8053</v>
      </c>
      <c r="C2716" s="117">
        <v>204</v>
      </c>
      <c r="D2716" s="118" t="s">
        <v>8054</v>
      </c>
      <c r="E2716" s="127">
        <v>10599</v>
      </c>
      <c r="F2716" s="28">
        <v>8479.2000000000007</v>
      </c>
    </row>
    <row r="2717" spans="1:45" ht="12.75" customHeight="1">
      <c r="A2717" s="37" t="s">
        <v>8055</v>
      </c>
      <c r="B2717" s="38" t="s">
        <v>8056</v>
      </c>
      <c r="C2717" s="117">
        <v>204</v>
      </c>
      <c r="D2717" s="118" t="s">
        <v>8057</v>
      </c>
      <c r="E2717" s="127">
        <v>10599</v>
      </c>
      <c r="F2717" s="28">
        <v>8479.2000000000007</v>
      </c>
    </row>
    <row r="2718" spans="1:45" ht="12.75" customHeight="1">
      <c r="A2718" s="37" t="s">
        <v>8058</v>
      </c>
      <c r="B2718" s="38" t="s">
        <v>8059</v>
      </c>
      <c r="C2718" s="117">
        <v>204</v>
      </c>
      <c r="D2718" s="118" t="s">
        <v>8060</v>
      </c>
      <c r="E2718" s="127">
        <v>10599</v>
      </c>
      <c r="F2718" s="28">
        <v>8479.2000000000007</v>
      </c>
    </row>
    <row r="2719" spans="1:45" ht="12.75" customHeight="1">
      <c r="A2719" s="37" t="s">
        <v>8061</v>
      </c>
      <c r="B2719" s="38" t="s">
        <v>8062</v>
      </c>
      <c r="C2719" s="96">
        <v>310</v>
      </c>
      <c r="D2719" s="118" t="s">
        <v>8063</v>
      </c>
      <c r="E2719" s="127">
        <v>12299</v>
      </c>
      <c r="F2719" s="28">
        <v>9839.2000000000007</v>
      </c>
    </row>
    <row r="2720" spans="1:45" ht="12.75" customHeight="1">
      <c r="A2720" s="37" t="s">
        <v>8064</v>
      </c>
      <c r="B2720" s="38" t="s">
        <v>8065</v>
      </c>
      <c r="C2720" s="96">
        <v>310</v>
      </c>
      <c r="D2720" s="118" t="s">
        <v>8066</v>
      </c>
      <c r="E2720" s="127">
        <v>12299</v>
      </c>
      <c r="F2720" s="28">
        <v>9839.2000000000007</v>
      </c>
    </row>
    <row r="2721" spans="1:45" ht="12.75" customHeight="1">
      <c r="A2721" s="37" t="s">
        <v>8067</v>
      </c>
      <c r="B2721" s="38" t="s">
        <v>8068</v>
      </c>
      <c r="C2721" s="96">
        <v>310</v>
      </c>
      <c r="D2721" s="118" t="s">
        <v>8069</v>
      </c>
      <c r="E2721" s="127">
        <v>12299</v>
      </c>
      <c r="F2721" s="28">
        <v>9839.2000000000007</v>
      </c>
    </row>
    <row r="2722" spans="1:45" ht="12.75" customHeight="1">
      <c r="A2722" s="37" t="s">
        <v>8070</v>
      </c>
      <c r="B2722" s="38" t="s">
        <v>8071</v>
      </c>
      <c r="C2722" s="96">
        <v>310</v>
      </c>
      <c r="D2722" s="118" t="s">
        <v>8072</v>
      </c>
      <c r="E2722" s="127">
        <v>12299</v>
      </c>
      <c r="F2722" s="28">
        <v>9839.2000000000007</v>
      </c>
    </row>
    <row r="2723" spans="1:45" ht="12.75" customHeight="1">
      <c r="A2723" s="37" t="s">
        <v>8073</v>
      </c>
      <c r="B2723" s="38" t="s">
        <v>8074</v>
      </c>
      <c r="C2723" s="96">
        <v>310</v>
      </c>
      <c r="D2723" s="118" t="s">
        <v>8075</v>
      </c>
      <c r="E2723" s="127">
        <v>12299</v>
      </c>
      <c r="F2723" s="28">
        <v>9839.2000000000007</v>
      </c>
    </row>
    <row r="2724" spans="1:45" ht="12.75" customHeight="1">
      <c r="A2724" s="37" t="s">
        <v>8076</v>
      </c>
      <c r="B2724" s="38" t="s">
        <v>8077</v>
      </c>
      <c r="C2724" s="96">
        <v>310</v>
      </c>
      <c r="D2724" s="118" t="s">
        <v>8078</v>
      </c>
      <c r="E2724" s="127">
        <v>12299</v>
      </c>
      <c r="F2724" s="28">
        <v>9839.2000000000007</v>
      </c>
    </row>
    <row r="2725" spans="1:45" ht="12.75" customHeight="1">
      <c r="A2725" s="37" t="s">
        <v>8079</v>
      </c>
      <c r="B2725" s="38" t="s">
        <v>8080</v>
      </c>
      <c r="C2725" s="96">
        <v>310</v>
      </c>
      <c r="D2725" s="118" t="s">
        <v>8081</v>
      </c>
      <c r="E2725" s="127">
        <v>12299</v>
      </c>
      <c r="F2725" s="28">
        <v>9839.2000000000007</v>
      </c>
    </row>
    <row r="2726" spans="1:45" ht="12.75" customHeight="1">
      <c r="A2726" s="37" t="s">
        <v>8082</v>
      </c>
      <c r="B2726" s="38" t="s">
        <v>8083</v>
      </c>
      <c r="C2726" s="96">
        <v>310</v>
      </c>
      <c r="D2726" s="118" t="s">
        <v>8084</v>
      </c>
      <c r="E2726" s="127">
        <v>12299</v>
      </c>
      <c r="F2726" s="28">
        <v>9839.2000000000007</v>
      </c>
    </row>
    <row r="2727" spans="1:45" ht="12.75" customHeight="1">
      <c r="A2727" s="37" t="s">
        <v>8085</v>
      </c>
      <c r="B2727" s="38" t="s">
        <v>8086</v>
      </c>
      <c r="C2727" s="96">
        <v>310</v>
      </c>
      <c r="D2727" s="118" t="s">
        <v>8087</v>
      </c>
      <c r="E2727" s="127">
        <v>12299</v>
      </c>
      <c r="F2727" s="28">
        <v>9839.2000000000007</v>
      </c>
    </row>
    <row r="2728" spans="1:45" ht="12.75" customHeight="1">
      <c r="A2728" s="37" t="s">
        <v>8088</v>
      </c>
      <c r="B2728" s="38" t="s">
        <v>8089</v>
      </c>
      <c r="C2728" s="96">
        <v>310</v>
      </c>
      <c r="D2728" s="118" t="s">
        <v>8090</v>
      </c>
      <c r="E2728" s="127">
        <v>12299</v>
      </c>
      <c r="F2728" s="28">
        <v>9839.2000000000007</v>
      </c>
    </row>
    <row r="2729" spans="1:45" ht="12.75" customHeight="1">
      <c r="A2729" s="37" t="s">
        <v>8091</v>
      </c>
      <c r="B2729" s="38" t="s">
        <v>8092</v>
      </c>
      <c r="C2729" s="96">
        <v>310</v>
      </c>
      <c r="D2729" s="118" t="s">
        <v>8093</v>
      </c>
      <c r="E2729" s="127">
        <v>12299</v>
      </c>
      <c r="F2729" s="28">
        <v>9839.2000000000007</v>
      </c>
    </row>
    <row r="2730" spans="1:45" ht="12.75" customHeight="1">
      <c r="A2730" s="37" t="s">
        <v>8094</v>
      </c>
      <c r="B2730" s="38" t="s">
        <v>8095</v>
      </c>
      <c r="C2730" s="96">
        <v>310</v>
      </c>
      <c r="D2730" s="118" t="s">
        <v>8096</v>
      </c>
      <c r="E2730" s="127">
        <v>12299</v>
      </c>
      <c r="F2730" s="28">
        <v>9839.2000000000007</v>
      </c>
    </row>
    <row r="2731" spans="1:45" ht="12.75" customHeight="1">
      <c r="A2731" s="37" t="s">
        <v>8097</v>
      </c>
      <c r="B2731" s="38" t="s">
        <v>8098</v>
      </c>
      <c r="C2731" s="96">
        <v>310</v>
      </c>
      <c r="D2731" s="118" t="s">
        <v>8099</v>
      </c>
      <c r="E2731" s="127">
        <v>12299</v>
      </c>
      <c r="F2731" s="28">
        <v>9839.2000000000007</v>
      </c>
    </row>
    <row r="2732" spans="1:45" s="51" customFormat="1">
      <c r="A2732" s="37" t="s">
        <v>8100</v>
      </c>
      <c r="B2732" s="38" t="s">
        <v>8101</v>
      </c>
      <c r="C2732" s="96">
        <v>310</v>
      </c>
      <c r="D2732" s="118" t="s">
        <v>8102</v>
      </c>
      <c r="E2732" s="127">
        <v>12299</v>
      </c>
      <c r="F2732" s="28">
        <v>9839.2000000000007</v>
      </c>
      <c r="G2732" s="133"/>
      <c r="H2732" s="133"/>
      <c r="I2732" s="133"/>
      <c r="J2732" s="133"/>
      <c r="K2732" s="133"/>
      <c r="L2732" s="133"/>
      <c r="M2732" s="133"/>
      <c r="N2732" s="133"/>
      <c r="O2732" s="133"/>
      <c r="P2732" s="133"/>
      <c r="Q2732" s="133"/>
      <c r="R2732" s="133"/>
      <c r="S2732" s="133"/>
      <c r="T2732" s="133"/>
      <c r="U2732" s="133"/>
      <c r="V2732" s="133"/>
      <c r="W2732" s="133"/>
      <c r="X2732" s="133"/>
      <c r="Y2732" s="133"/>
      <c r="Z2732" s="133"/>
      <c r="AA2732" s="133"/>
      <c r="AB2732" s="133"/>
      <c r="AC2732" s="133"/>
      <c r="AD2732" s="133"/>
      <c r="AE2732" s="133"/>
      <c r="AF2732" s="133"/>
      <c r="AG2732" s="133"/>
      <c r="AH2732" s="133"/>
      <c r="AI2732" s="133"/>
      <c r="AJ2732" s="133"/>
      <c r="AK2732" s="133"/>
      <c r="AL2732" s="133"/>
      <c r="AM2732" s="133"/>
      <c r="AN2732" s="133"/>
      <c r="AO2732" s="133"/>
      <c r="AP2732" s="133"/>
      <c r="AQ2732" s="133"/>
      <c r="AR2732" s="133"/>
      <c r="AS2732" s="133"/>
    </row>
    <row r="2733" spans="1:45" s="51" customFormat="1">
      <c r="A2733" s="37" t="s">
        <v>8103</v>
      </c>
      <c r="B2733" s="38" t="s">
        <v>8104</v>
      </c>
      <c r="C2733" s="96">
        <v>310</v>
      </c>
      <c r="D2733" s="118" t="s">
        <v>8105</v>
      </c>
      <c r="E2733" s="127">
        <v>12299</v>
      </c>
      <c r="F2733" s="28">
        <v>9839.2000000000007</v>
      </c>
      <c r="G2733" s="133"/>
      <c r="H2733" s="133"/>
      <c r="I2733" s="133"/>
      <c r="J2733" s="133"/>
      <c r="K2733" s="133"/>
      <c r="L2733" s="133"/>
      <c r="M2733" s="133"/>
      <c r="N2733" s="133"/>
      <c r="O2733" s="133"/>
      <c r="P2733" s="133"/>
      <c r="Q2733" s="133"/>
      <c r="R2733" s="133"/>
      <c r="S2733" s="133"/>
      <c r="T2733" s="133"/>
      <c r="U2733" s="133"/>
      <c r="V2733" s="133"/>
      <c r="W2733" s="133"/>
      <c r="X2733" s="133"/>
      <c r="Y2733" s="133"/>
      <c r="Z2733" s="133"/>
      <c r="AA2733" s="133"/>
      <c r="AB2733" s="133"/>
      <c r="AC2733" s="133"/>
      <c r="AD2733" s="133"/>
      <c r="AE2733" s="133"/>
      <c r="AF2733" s="133"/>
      <c r="AG2733" s="133"/>
      <c r="AH2733" s="133"/>
      <c r="AI2733" s="133"/>
      <c r="AJ2733" s="133"/>
      <c r="AK2733" s="133"/>
      <c r="AL2733" s="133"/>
      <c r="AM2733" s="133"/>
      <c r="AN2733" s="133"/>
      <c r="AO2733" s="133"/>
      <c r="AP2733" s="133"/>
      <c r="AQ2733" s="133"/>
      <c r="AR2733" s="133"/>
      <c r="AS2733" s="133"/>
    </row>
    <row r="2734" spans="1:45" s="51" customFormat="1">
      <c r="A2734" s="37" t="s">
        <v>8106</v>
      </c>
      <c r="B2734" s="38" t="s">
        <v>8107</v>
      </c>
      <c r="C2734" s="96">
        <v>310</v>
      </c>
      <c r="D2734" s="118" t="s">
        <v>8108</v>
      </c>
      <c r="E2734" s="127">
        <v>12299</v>
      </c>
      <c r="F2734" s="28">
        <v>9839.2000000000007</v>
      </c>
      <c r="G2734" s="133"/>
      <c r="H2734" s="133"/>
      <c r="I2734" s="133"/>
      <c r="J2734" s="133"/>
      <c r="K2734" s="133"/>
      <c r="L2734" s="133"/>
      <c r="M2734" s="133"/>
      <c r="N2734" s="133"/>
      <c r="O2734" s="133"/>
      <c r="P2734" s="133"/>
      <c r="Q2734" s="133"/>
      <c r="R2734" s="133"/>
      <c r="S2734" s="133"/>
      <c r="T2734" s="133"/>
      <c r="U2734" s="133"/>
      <c r="V2734" s="133"/>
      <c r="W2734" s="133"/>
      <c r="X2734" s="133"/>
      <c r="Y2734" s="133"/>
      <c r="Z2734" s="133"/>
      <c r="AA2734" s="133"/>
      <c r="AB2734" s="133"/>
      <c r="AC2734" s="133"/>
      <c r="AD2734" s="133"/>
      <c r="AE2734" s="133"/>
      <c r="AF2734" s="133"/>
      <c r="AG2734" s="133"/>
      <c r="AH2734" s="133"/>
      <c r="AI2734" s="133"/>
      <c r="AJ2734" s="133"/>
      <c r="AK2734" s="133"/>
      <c r="AL2734" s="133"/>
      <c r="AM2734" s="133"/>
      <c r="AN2734" s="133"/>
      <c r="AO2734" s="133"/>
      <c r="AP2734" s="133"/>
      <c r="AQ2734" s="133"/>
      <c r="AR2734" s="133"/>
      <c r="AS2734" s="133"/>
    </row>
    <row r="2735" spans="1:45" s="51" customFormat="1">
      <c r="A2735" s="37" t="s">
        <v>8109</v>
      </c>
      <c r="B2735" s="38" t="s">
        <v>8110</v>
      </c>
      <c r="C2735" s="96">
        <v>310</v>
      </c>
      <c r="D2735" s="118" t="s">
        <v>8111</v>
      </c>
      <c r="E2735" s="127">
        <v>12299</v>
      </c>
      <c r="F2735" s="28">
        <v>9839.2000000000007</v>
      </c>
      <c r="G2735" s="133"/>
      <c r="H2735" s="133"/>
      <c r="I2735" s="133"/>
      <c r="J2735" s="133"/>
      <c r="K2735" s="133"/>
      <c r="L2735" s="133"/>
      <c r="M2735" s="133"/>
      <c r="N2735" s="133"/>
      <c r="O2735" s="133"/>
      <c r="P2735" s="133"/>
      <c r="Q2735" s="133"/>
      <c r="R2735" s="133"/>
      <c r="S2735" s="133"/>
      <c r="T2735" s="133"/>
      <c r="U2735" s="133"/>
      <c r="V2735" s="133"/>
      <c r="W2735" s="133"/>
      <c r="X2735" s="133"/>
      <c r="Y2735" s="133"/>
      <c r="Z2735" s="133"/>
      <c r="AA2735" s="133"/>
      <c r="AB2735" s="133"/>
      <c r="AC2735" s="133"/>
      <c r="AD2735" s="133"/>
      <c r="AE2735" s="133"/>
      <c r="AF2735" s="133"/>
      <c r="AG2735" s="133"/>
      <c r="AH2735" s="133"/>
      <c r="AI2735" s="133"/>
      <c r="AJ2735" s="133"/>
      <c r="AK2735" s="133"/>
      <c r="AL2735" s="133"/>
      <c r="AM2735" s="133"/>
      <c r="AN2735" s="133"/>
      <c r="AO2735" s="133"/>
      <c r="AP2735" s="133"/>
      <c r="AQ2735" s="133"/>
      <c r="AR2735" s="133"/>
      <c r="AS2735" s="133"/>
    </row>
    <row r="2736" spans="1:45" s="51" customFormat="1">
      <c r="A2736" s="37" t="s">
        <v>8112</v>
      </c>
      <c r="B2736" s="38" t="s">
        <v>8113</v>
      </c>
      <c r="C2736" s="96">
        <v>310</v>
      </c>
      <c r="D2736" s="118" t="s">
        <v>8114</v>
      </c>
      <c r="E2736" s="127">
        <v>12299</v>
      </c>
      <c r="F2736" s="28">
        <v>9839.2000000000007</v>
      </c>
      <c r="G2736" s="133"/>
      <c r="H2736" s="133"/>
      <c r="I2736" s="133"/>
      <c r="J2736" s="133"/>
      <c r="K2736" s="133"/>
      <c r="L2736" s="133"/>
      <c r="M2736" s="133"/>
      <c r="N2736" s="133"/>
      <c r="O2736" s="133"/>
      <c r="P2736" s="133"/>
      <c r="Q2736" s="133"/>
      <c r="R2736" s="133"/>
      <c r="S2736" s="133"/>
      <c r="T2736" s="133"/>
      <c r="U2736" s="133"/>
      <c r="V2736" s="133"/>
      <c r="W2736" s="133"/>
      <c r="X2736" s="133"/>
      <c r="Y2736" s="133"/>
      <c r="Z2736" s="133"/>
      <c r="AA2736" s="133"/>
      <c r="AB2736" s="133"/>
      <c r="AC2736" s="133"/>
      <c r="AD2736" s="133"/>
      <c r="AE2736" s="133"/>
      <c r="AF2736" s="133"/>
      <c r="AG2736" s="133"/>
      <c r="AH2736" s="133"/>
      <c r="AI2736" s="133"/>
      <c r="AJ2736" s="133"/>
      <c r="AK2736" s="133"/>
      <c r="AL2736" s="133"/>
      <c r="AM2736" s="133"/>
      <c r="AN2736" s="133"/>
      <c r="AO2736" s="133"/>
      <c r="AP2736" s="133"/>
      <c r="AQ2736" s="133"/>
      <c r="AR2736" s="133"/>
      <c r="AS2736" s="133"/>
    </row>
    <row r="2737" spans="1:45" s="33" customFormat="1">
      <c r="A2737" s="37" t="s">
        <v>8115</v>
      </c>
      <c r="B2737" s="38" t="s">
        <v>8116</v>
      </c>
      <c r="C2737" s="96">
        <v>186</v>
      </c>
      <c r="D2737" s="118" t="s">
        <v>8117</v>
      </c>
      <c r="E2737" s="127">
        <v>9859</v>
      </c>
      <c r="F2737" s="28">
        <v>7889</v>
      </c>
      <c r="G2737" s="132"/>
      <c r="H2737" s="132"/>
      <c r="I2737" s="132"/>
      <c r="J2737" s="132"/>
      <c r="K2737" s="132"/>
      <c r="L2737" s="132"/>
      <c r="M2737" s="132"/>
      <c r="N2737" s="132"/>
      <c r="O2737" s="132"/>
      <c r="P2737" s="132"/>
      <c r="Q2737" s="132"/>
      <c r="R2737" s="132"/>
      <c r="S2737" s="132"/>
      <c r="T2737" s="132"/>
      <c r="U2737" s="132"/>
      <c r="V2737" s="132"/>
      <c r="W2737" s="132"/>
      <c r="X2737" s="132"/>
      <c r="Y2737" s="132"/>
      <c r="Z2737" s="132"/>
      <c r="AA2737" s="132"/>
      <c r="AB2737" s="132"/>
      <c r="AC2737" s="132"/>
      <c r="AD2737" s="132"/>
      <c r="AE2737" s="132"/>
      <c r="AF2737" s="132"/>
      <c r="AG2737" s="132"/>
      <c r="AH2737" s="132"/>
      <c r="AI2737" s="132"/>
      <c r="AJ2737" s="132"/>
      <c r="AK2737" s="132"/>
      <c r="AL2737" s="132"/>
      <c r="AM2737" s="132"/>
      <c r="AN2737" s="132"/>
      <c r="AO2737" s="132"/>
      <c r="AP2737" s="132"/>
      <c r="AQ2737" s="132"/>
      <c r="AR2737" s="132"/>
      <c r="AS2737" s="132"/>
    </row>
    <row r="2738" spans="1:45" ht="12.75" customHeight="1">
      <c r="A2738" s="37" t="s">
        <v>8118</v>
      </c>
      <c r="B2738" s="38" t="s">
        <v>8119</v>
      </c>
      <c r="C2738" s="96">
        <v>186</v>
      </c>
      <c r="D2738" s="118" t="s">
        <v>8120</v>
      </c>
      <c r="E2738" s="127">
        <v>9859</v>
      </c>
      <c r="F2738" s="28">
        <v>7889</v>
      </c>
    </row>
    <row r="2739" spans="1:45" s="51" customFormat="1">
      <c r="A2739" s="37" t="s">
        <v>8121</v>
      </c>
      <c r="B2739" s="38" t="s">
        <v>8122</v>
      </c>
      <c r="C2739" s="96">
        <v>186</v>
      </c>
      <c r="D2739" s="118" t="s">
        <v>8123</v>
      </c>
      <c r="E2739" s="127">
        <v>9859</v>
      </c>
      <c r="F2739" s="28">
        <v>7889</v>
      </c>
      <c r="G2739" s="133"/>
      <c r="H2739" s="133"/>
      <c r="I2739" s="133"/>
      <c r="J2739" s="133"/>
      <c r="K2739" s="133"/>
      <c r="L2739" s="133"/>
      <c r="M2739" s="133"/>
      <c r="N2739" s="133"/>
      <c r="O2739" s="133"/>
      <c r="P2739" s="133"/>
      <c r="Q2739" s="133"/>
      <c r="R2739" s="133"/>
      <c r="S2739" s="133"/>
      <c r="T2739" s="133"/>
      <c r="U2739" s="133"/>
      <c r="V2739" s="133"/>
      <c r="W2739" s="133"/>
      <c r="X2739" s="133"/>
      <c r="Y2739" s="133"/>
      <c r="Z2739" s="133"/>
      <c r="AA2739" s="133"/>
      <c r="AB2739" s="133"/>
      <c r="AC2739" s="133"/>
      <c r="AD2739" s="133"/>
      <c r="AE2739" s="133"/>
      <c r="AF2739" s="133"/>
      <c r="AG2739" s="133"/>
      <c r="AH2739" s="133"/>
      <c r="AI2739" s="133"/>
      <c r="AJ2739" s="133"/>
      <c r="AK2739" s="133"/>
      <c r="AL2739" s="133"/>
      <c r="AM2739" s="133"/>
      <c r="AN2739" s="133"/>
      <c r="AO2739" s="133"/>
      <c r="AP2739" s="133"/>
      <c r="AQ2739" s="133"/>
      <c r="AR2739" s="133"/>
      <c r="AS2739" s="133"/>
    </row>
    <row r="2740" spans="1:45" s="51" customFormat="1">
      <c r="A2740" s="37" t="s">
        <v>8124</v>
      </c>
      <c r="B2740" s="38" t="s">
        <v>8125</v>
      </c>
      <c r="C2740" s="96">
        <v>186</v>
      </c>
      <c r="D2740" s="118" t="s">
        <v>8126</v>
      </c>
      <c r="E2740" s="127">
        <v>9859</v>
      </c>
      <c r="F2740" s="28">
        <v>7889</v>
      </c>
      <c r="G2740" s="133"/>
      <c r="H2740" s="133"/>
      <c r="I2740" s="133"/>
      <c r="J2740" s="133"/>
      <c r="K2740" s="133"/>
      <c r="L2740" s="133"/>
      <c r="M2740" s="133"/>
      <c r="N2740" s="133"/>
      <c r="O2740" s="133"/>
      <c r="P2740" s="133"/>
      <c r="Q2740" s="133"/>
      <c r="R2740" s="133"/>
      <c r="S2740" s="133"/>
      <c r="T2740" s="133"/>
      <c r="U2740" s="133"/>
      <c r="V2740" s="133"/>
      <c r="W2740" s="133"/>
      <c r="X2740" s="133"/>
      <c r="Y2740" s="133"/>
      <c r="Z2740" s="133"/>
      <c r="AA2740" s="133"/>
      <c r="AB2740" s="133"/>
      <c r="AC2740" s="133"/>
      <c r="AD2740" s="133"/>
      <c r="AE2740" s="133"/>
      <c r="AF2740" s="133"/>
      <c r="AG2740" s="133"/>
      <c r="AH2740" s="133"/>
      <c r="AI2740" s="133"/>
      <c r="AJ2740" s="133"/>
      <c r="AK2740" s="133"/>
      <c r="AL2740" s="133"/>
      <c r="AM2740" s="133"/>
      <c r="AN2740" s="133"/>
      <c r="AO2740" s="133"/>
      <c r="AP2740" s="133"/>
      <c r="AQ2740" s="133"/>
      <c r="AR2740" s="133"/>
      <c r="AS2740" s="133"/>
    </row>
    <row r="2741" spans="1:45" s="51" customFormat="1">
      <c r="A2741" s="37" t="s">
        <v>8127</v>
      </c>
      <c r="B2741" s="38" t="s">
        <v>8128</v>
      </c>
      <c r="C2741" s="96">
        <v>186</v>
      </c>
      <c r="D2741" s="118" t="s">
        <v>8129</v>
      </c>
      <c r="E2741" s="127">
        <v>9859</v>
      </c>
      <c r="F2741" s="28">
        <v>7889</v>
      </c>
      <c r="G2741" s="133"/>
      <c r="H2741" s="133"/>
      <c r="I2741" s="133"/>
      <c r="J2741" s="133"/>
      <c r="K2741" s="133"/>
      <c r="L2741" s="133"/>
      <c r="M2741" s="133"/>
      <c r="N2741" s="133"/>
      <c r="O2741" s="133"/>
      <c r="P2741" s="133"/>
      <c r="Q2741" s="133"/>
      <c r="R2741" s="133"/>
      <c r="S2741" s="133"/>
      <c r="T2741" s="133"/>
      <c r="U2741" s="133"/>
      <c r="V2741" s="133"/>
      <c r="W2741" s="133"/>
      <c r="X2741" s="133"/>
      <c r="Y2741" s="133"/>
      <c r="Z2741" s="133"/>
      <c r="AA2741" s="133"/>
      <c r="AB2741" s="133"/>
      <c r="AC2741" s="133"/>
      <c r="AD2741" s="133"/>
      <c r="AE2741" s="133"/>
      <c r="AF2741" s="133"/>
      <c r="AG2741" s="133"/>
      <c r="AH2741" s="133"/>
      <c r="AI2741" s="133"/>
      <c r="AJ2741" s="133"/>
      <c r="AK2741" s="133"/>
      <c r="AL2741" s="133"/>
      <c r="AM2741" s="133"/>
      <c r="AN2741" s="133"/>
      <c r="AO2741" s="133"/>
      <c r="AP2741" s="133"/>
      <c r="AQ2741" s="133"/>
      <c r="AR2741" s="133"/>
      <c r="AS2741" s="133"/>
    </row>
    <row r="2742" spans="1:45" s="51" customFormat="1">
      <c r="A2742" s="37" t="s">
        <v>8130</v>
      </c>
      <c r="B2742" s="38" t="s">
        <v>8131</v>
      </c>
      <c r="C2742" s="96">
        <v>186</v>
      </c>
      <c r="D2742" s="118" t="s">
        <v>8132</v>
      </c>
      <c r="E2742" s="127">
        <v>9859</v>
      </c>
      <c r="F2742" s="28">
        <v>7889</v>
      </c>
      <c r="G2742" s="133"/>
      <c r="H2742" s="133"/>
      <c r="I2742" s="133"/>
      <c r="J2742" s="133"/>
      <c r="K2742" s="133"/>
      <c r="L2742" s="133"/>
      <c r="M2742" s="133"/>
      <c r="N2742" s="133"/>
      <c r="O2742" s="133"/>
      <c r="P2742" s="133"/>
      <c r="Q2742" s="133"/>
      <c r="R2742" s="133"/>
      <c r="S2742" s="133"/>
      <c r="T2742" s="133"/>
      <c r="U2742" s="133"/>
      <c r="V2742" s="133"/>
      <c r="W2742" s="133"/>
      <c r="X2742" s="133"/>
      <c r="Y2742" s="133"/>
      <c r="Z2742" s="133"/>
      <c r="AA2742" s="133"/>
      <c r="AB2742" s="133"/>
      <c r="AC2742" s="133"/>
      <c r="AD2742" s="133"/>
      <c r="AE2742" s="133"/>
      <c r="AF2742" s="133"/>
      <c r="AG2742" s="133"/>
      <c r="AH2742" s="133"/>
      <c r="AI2742" s="133"/>
      <c r="AJ2742" s="133"/>
      <c r="AK2742" s="133"/>
      <c r="AL2742" s="133"/>
      <c r="AM2742" s="133"/>
      <c r="AN2742" s="133"/>
      <c r="AO2742" s="133"/>
      <c r="AP2742" s="133"/>
      <c r="AQ2742" s="133"/>
      <c r="AR2742" s="133"/>
      <c r="AS2742" s="133"/>
    </row>
    <row r="2743" spans="1:45" s="51" customFormat="1">
      <c r="A2743" s="37" t="s">
        <v>8133</v>
      </c>
      <c r="B2743" s="38" t="s">
        <v>8134</v>
      </c>
      <c r="C2743" s="96">
        <v>186</v>
      </c>
      <c r="D2743" s="118" t="s">
        <v>8135</v>
      </c>
      <c r="E2743" s="127">
        <v>9859</v>
      </c>
      <c r="F2743" s="28">
        <v>7889</v>
      </c>
      <c r="G2743" s="133"/>
      <c r="H2743" s="133"/>
      <c r="I2743" s="133"/>
      <c r="J2743" s="133"/>
      <c r="K2743" s="133"/>
      <c r="L2743" s="133"/>
      <c r="M2743" s="133"/>
      <c r="N2743" s="133"/>
      <c r="O2743" s="133"/>
      <c r="P2743" s="133"/>
      <c r="Q2743" s="133"/>
      <c r="R2743" s="133"/>
      <c r="S2743" s="133"/>
      <c r="T2743" s="133"/>
      <c r="U2743" s="133"/>
      <c r="V2743" s="133"/>
      <c r="W2743" s="133"/>
      <c r="X2743" s="133"/>
      <c r="Y2743" s="133"/>
      <c r="Z2743" s="133"/>
      <c r="AA2743" s="133"/>
      <c r="AB2743" s="133"/>
      <c r="AC2743" s="133"/>
      <c r="AD2743" s="133"/>
      <c r="AE2743" s="133"/>
      <c r="AF2743" s="133"/>
      <c r="AG2743" s="133"/>
      <c r="AH2743" s="133"/>
      <c r="AI2743" s="133"/>
      <c r="AJ2743" s="133"/>
      <c r="AK2743" s="133"/>
      <c r="AL2743" s="133"/>
      <c r="AM2743" s="133"/>
      <c r="AN2743" s="133"/>
      <c r="AO2743" s="133"/>
      <c r="AP2743" s="133"/>
      <c r="AQ2743" s="133"/>
      <c r="AR2743" s="133"/>
      <c r="AS2743" s="133"/>
    </row>
    <row r="2744" spans="1:45" s="51" customFormat="1">
      <c r="A2744" s="37" t="s">
        <v>8136</v>
      </c>
      <c r="B2744" s="38" t="s">
        <v>8137</v>
      </c>
      <c r="C2744" s="96">
        <v>186</v>
      </c>
      <c r="D2744" s="118" t="s">
        <v>8138</v>
      </c>
      <c r="E2744" s="127">
        <v>9859</v>
      </c>
      <c r="F2744" s="28">
        <v>7889</v>
      </c>
      <c r="G2744" s="133"/>
      <c r="H2744" s="133"/>
      <c r="I2744" s="133"/>
      <c r="J2744" s="133"/>
      <c r="K2744" s="133"/>
      <c r="L2744" s="133"/>
      <c r="M2744" s="133"/>
      <c r="N2744" s="133"/>
      <c r="O2744" s="133"/>
      <c r="P2744" s="133"/>
      <c r="Q2744" s="133"/>
      <c r="R2744" s="133"/>
      <c r="S2744" s="133"/>
      <c r="T2744" s="133"/>
      <c r="U2744" s="133"/>
      <c r="V2744" s="133"/>
      <c r="W2744" s="133"/>
      <c r="X2744" s="133"/>
      <c r="Y2744" s="133"/>
      <c r="Z2744" s="133"/>
      <c r="AA2744" s="133"/>
      <c r="AB2744" s="133"/>
      <c r="AC2744" s="133"/>
      <c r="AD2744" s="133"/>
      <c r="AE2744" s="133"/>
      <c r="AF2744" s="133"/>
      <c r="AG2744" s="133"/>
      <c r="AH2744" s="133"/>
      <c r="AI2744" s="133"/>
      <c r="AJ2744" s="133"/>
      <c r="AK2744" s="133"/>
      <c r="AL2744" s="133"/>
      <c r="AM2744" s="133"/>
      <c r="AN2744" s="133"/>
      <c r="AO2744" s="133"/>
      <c r="AP2744" s="133"/>
      <c r="AQ2744" s="133"/>
      <c r="AR2744" s="133"/>
      <c r="AS2744" s="133"/>
    </row>
    <row r="2745" spans="1:45" s="51" customFormat="1">
      <c r="A2745" s="37" t="s">
        <v>8139</v>
      </c>
      <c r="B2745" s="38" t="s">
        <v>8140</v>
      </c>
      <c r="C2745" s="96">
        <v>186</v>
      </c>
      <c r="D2745" s="118" t="s">
        <v>8141</v>
      </c>
      <c r="E2745" s="127">
        <v>9859</v>
      </c>
      <c r="F2745" s="28">
        <v>7889</v>
      </c>
      <c r="G2745" s="133"/>
      <c r="H2745" s="133"/>
      <c r="I2745" s="133"/>
      <c r="J2745" s="133"/>
      <c r="K2745" s="133"/>
      <c r="L2745" s="133"/>
      <c r="M2745" s="133"/>
      <c r="N2745" s="133"/>
      <c r="O2745" s="133"/>
      <c r="P2745" s="133"/>
      <c r="Q2745" s="133"/>
      <c r="R2745" s="133"/>
      <c r="S2745" s="133"/>
      <c r="T2745" s="133"/>
      <c r="U2745" s="133"/>
      <c r="V2745" s="133"/>
      <c r="W2745" s="133"/>
      <c r="X2745" s="133"/>
      <c r="Y2745" s="133"/>
      <c r="Z2745" s="133"/>
      <c r="AA2745" s="133"/>
      <c r="AB2745" s="133"/>
      <c r="AC2745" s="133"/>
      <c r="AD2745" s="133"/>
      <c r="AE2745" s="133"/>
      <c r="AF2745" s="133"/>
      <c r="AG2745" s="133"/>
      <c r="AH2745" s="133"/>
      <c r="AI2745" s="133"/>
      <c r="AJ2745" s="133"/>
      <c r="AK2745" s="133"/>
      <c r="AL2745" s="133"/>
      <c r="AM2745" s="133"/>
      <c r="AN2745" s="133"/>
      <c r="AO2745" s="133"/>
      <c r="AP2745" s="133"/>
      <c r="AQ2745" s="133"/>
      <c r="AR2745" s="133"/>
      <c r="AS2745" s="133"/>
    </row>
    <row r="2746" spans="1:45" s="51" customFormat="1">
      <c r="A2746" s="37" t="s">
        <v>8142</v>
      </c>
      <c r="B2746" s="38" t="s">
        <v>8143</v>
      </c>
      <c r="C2746" s="96">
        <v>186</v>
      </c>
      <c r="D2746" s="118" t="s">
        <v>8144</v>
      </c>
      <c r="E2746" s="127">
        <v>9859</v>
      </c>
      <c r="F2746" s="28">
        <v>7889</v>
      </c>
      <c r="G2746" s="133"/>
      <c r="H2746" s="133"/>
      <c r="I2746" s="133"/>
      <c r="J2746" s="133"/>
      <c r="K2746" s="133"/>
      <c r="L2746" s="133"/>
      <c r="M2746" s="133"/>
      <c r="N2746" s="133"/>
      <c r="O2746" s="133"/>
      <c r="P2746" s="133"/>
      <c r="Q2746" s="133"/>
      <c r="R2746" s="133"/>
      <c r="S2746" s="133"/>
      <c r="T2746" s="133"/>
      <c r="U2746" s="133"/>
      <c r="V2746" s="133"/>
      <c r="W2746" s="133"/>
      <c r="X2746" s="133"/>
      <c r="Y2746" s="133"/>
      <c r="Z2746" s="133"/>
      <c r="AA2746" s="133"/>
      <c r="AB2746" s="133"/>
      <c r="AC2746" s="133"/>
      <c r="AD2746" s="133"/>
      <c r="AE2746" s="133"/>
      <c r="AF2746" s="133"/>
      <c r="AG2746" s="133"/>
      <c r="AH2746" s="133"/>
      <c r="AI2746" s="133"/>
      <c r="AJ2746" s="133"/>
      <c r="AK2746" s="133"/>
      <c r="AL2746" s="133"/>
      <c r="AM2746" s="133"/>
      <c r="AN2746" s="133"/>
      <c r="AO2746" s="133"/>
      <c r="AP2746" s="133"/>
      <c r="AQ2746" s="133"/>
      <c r="AR2746" s="133"/>
      <c r="AS2746" s="133"/>
    </row>
    <row r="2747" spans="1:45" s="51" customFormat="1">
      <c r="A2747" s="37" t="s">
        <v>8145</v>
      </c>
      <c r="B2747" s="38" t="s">
        <v>8146</v>
      </c>
      <c r="C2747" s="96">
        <v>186</v>
      </c>
      <c r="D2747" s="118" t="s">
        <v>8147</v>
      </c>
      <c r="E2747" s="127">
        <v>9859</v>
      </c>
      <c r="F2747" s="28">
        <v>7889</v>
      </c>
      <c r="G2747" s="133"/>
      <c r="H2747" s="133"/>
      <c r="I2747" s="133"/>
      <c r="J2747" s="133"/>
      <c r="K2747" s="133"/>
      <c r="L2747" s="133"/>
      <c r="M2747" s="133"/>
      <c r="N2747" s="133"/>
      <c r="O2747" s="133"/>
      <c r="P2747" s="133"/>
      <c r="Q2747" s="133"/>
      <c r="R2747" s="133"/>
      <c r="S2747" s="133"/>
      <c r="T2747" s="133"/>
      <c r="U2747" s="133"/>
      <c r="V2747" s="133"/>
      <c r="W2747" s="133"/>
      <c r="X2747" s="133"/>
      <c r="Y2747" s="133"/>
      <c r="Z2747" s="133"/>
      <c r="AA2747" s="133"/>
      <c r="AB2747" s="133"/>
      <c r="AC2747" s="133"/>
      <c r="AD2747" s="133"/>
      <c r="AE2747" s="133"/>
      <c r="AF2747" s="133"/>
      <c r="AG2747" s="133"/>
      <c r="AH2747" s="133"/>
      <c r="AI2747" s="133"/>
      <c r="AJ2747" s="133"/>
      <c r="AK2747" s="133"/>
      <c r="AL2747" s="133"/>
      <c r="AM2747" s="133"/>
      <c r="AN2747" s="133"/>
      <c r="AO2747" s="133"/>
      <c r="AP2747" s="133"/>
      <c r="AQ2747" s="133"/>
      <c r="AR2747" s="133"/>
      <c r="AS2747" s="133"/>
    </row>
    <row r="2748" spans="1:45" s="51" customFormat="1">
      <c r="A2748" s="37" t="s">
        <v>8148</v>
      </c>
      <c r="B2748" s="38" t="s">
        <v>8149</v>
      </c>
      <c r="C2748" s="96">
        <v>186</v>
      </c>
      <c r="D2748" s="118" t="s">
        <v>8150</v>
      </c>
      <c r="E2748" s="127">
        <v>9859</v>
      </c>
      <c r="F2748" s="28">
        <v>7889</v>
      </c>
      <c r="G2748" s="133"/>
      <c r="H2748" s="133"/>
      <c r="I2748" s="133"/>
      <c r="J2748" s="133"/>
      <c r="K2748" s="133"/>
      <c r="L2748" s="133"/>
      <c r="M2748" s="133"/>
      <c r="N2748" s="133"/>
      <c r="O2748" s="133"/>
      <c r="P2748" s="133"/>
      <c r="Q2748" s="133"/>
      <c r="R2748" s="133"/>
      <c r="S2748" s="133"/>
      <c r="T2748" s="133"/>
      <c r="U2748" s="133"/>
      <c r="V2748" s="133"/>
      <c r="W2748" s="133"/>
      <c r="X2748" s="133"/>
      <c r="Y2748" s="133"/>
      <c r="Z2748" s="133"/>
      <c r="AA2748" s="133"/>
      <c r="AB2748" s="133"/>
      <c r="AC2748" s="133"/>
      <c r="AD2748" s="133"/>
      <c r="AE2748" s="133"/>
      <c r="AF2748" s="133"/>
      <c r="AG2748" s="133"/>
      <c r="AH2748" s="133"/>
      <c r="AI2748" s="133"/>
      <c r="AJ2748" s="133"/>
      <c r="AK2748" s="133"/>
      <c r="AL2748" s="133"/>
      <c r="AM2748" s="133"/>
      <c r="AN2748" s="133"/>
      <c r="AO2748" s="133"/>
      <c r="AP2748" s="133"/>
      <c r="AQ2748" s="133"/>
      <c r="AR2748" s="133"/>
      <c r="AS2748" s="133"/>
    </row>
    <row r="2749" spans="1:45" s="51" customFormat="1">
      <c r="A2749" s="37" t="s">
        <v>8151</v>
      </c>
      <c r="B2749" s="38" t="s">
        <v>8152</v>
      </c>
      <c r="C2749" s="96">
        <v>186</v>
      </c>
      <c r="D2749" s="118" t="s">
        <v>8153</v>
      </c>
      <c r="E2749" s="127">
        <v>9859</v>
      </c>
      <c r="F2749" s="28">
        <v>7889</v>
      </c>
      <c r="G2749" s="133"/>
      <c r="H2749" s="133"/>
      <c r="I2749" s="133"/>
      <c r="J2749" s="133"/>
      <c r="K2749" s="133"/>
      <c r="L2749" s="133"/>
      <c r="M2749" s="133"/>
      <c r="N2749" s="133"/>
      <c r="O2749" s="133"/>
      <c r="P2749" s="133"/>
      <c r="Q2749" s="133"/>
      <c r="R2749" s="133"/>
      <c r="S2749" s="133"/>
      <c r="T2749" s="133"/>
      <c r="U2749" s="133"/>
      <c r="V2749" s="133"/>
      <c r="W2749" s="133"/>
      <c r="X2749" s="133"/>
      <c r="Y2749" s="133"/>
      <c r="Z2749" s="133"/>
      <c r="AA2749" s="133"/>
      <c r="AB2749" s="133"/>
      <c r="AC2749" s="133"/>
      <c r="AD2749" s="133"/>
      <c r="AE2749" s="133"/>
      <c r="AF2749" s="133"/>
      <c r="AG2749" s="133"/>
      <c r="AH2749" s="133"/>
      <c r="AI2749" s="133"/>
      <c r="AJ2749" s="133"/>
      <c r="AK2749" s="133"/>
      <c r="AL2749" s="133"/>
      <c r="AM2749" s="133"/>
      <c r="AN2749" s="133"/>
      <c r="AO2749" s="133"/>
      <c r="AP2749" s="133"/>
      <c r="AQ2749" s="133"/>
      <c r="AR2749" s="133"/>
      <c r="AS2749" s="133"/>
    </row>
    <row r="2750" spans="1:45" s="51" customFormat="1">
      <c r="A2750" s="37" t="s">
        <v>8154</v>
      </c>
      <c r="B2750" s="38" t="s">
        <v>8155</v>
      </c>
      <c r="C2750" s="96">
        <v>186</v>
      </c>
      <c r="D2750" s="118" t="s">
        <v>8156</v>
      </c>
      <c r="E2750" s="127">
        <v>9859</v>
      </c>
      <c r="F2750" s="28">
        <v>7889</v>
      </c>
      <c r="G2750" s="133"/>
      <c r="H2750" s="133"/>
      <c r="I2750" s="133"/>
      <c r="J2750" s="133"/>
      <c r="K2750" s="133"/>
      <c r="L2750" s="133"/>
      <c r="M2750" s="133"/>
      <c r="N2750" s="133"/>
      <c r="O2750" s="133"/>
      <c r="P2750" s="133"/>
      <c r="Q2750" s="133"/>
      <c r="R2750" s="133"/>
      <c r="S2750" s="133"/>
      <c r="T2750" s="133"/>
      <c r="U2750" s="133"/>
      <c r="V2750" s="133"/>
      <c r="W2750" s="133"/>
      <c r="X2750" s="133"/>
      <c r="Y2750" s="133"/>
      <c r="Z2750" s="133"/>
      <c r="AA2750" s="133"/>
      <c r="AB2750" s="133"/>
      <c r="AC2750" s="133"/>
      <c r="AD2750" s="133"/>
      <c r="AE2750" s="133"/>
      <c r="AF2750" s="133"/>
      <c r="AG2750" s="133"/>
      <c r="AH2750" s="133"/>
      <c r="AI2750" s="133"/>
      <c r="AJ2750" s="133"/>
      <c r="AK2750" s="133"/>
      <c r="AL2750" s="133"/>
      <c r="AM2750" s="133"/>
      <c r="AN2750" s="133"/>
      <c r="AO2750" s="133"/>
      <c r="AP2750" s="133"/>
      <c r="AQ2750" s="133"/>
      <c r="AR2750" s="133"/>
      <c r="AS2750" s="133"/>
    </row>
    <row r="2751" spans="1:45" s="51" customFormat="1">
      <c r="A2751" s="37" t="s">
        <v>8157</v>
      </c>
      <c r="B2751" s="38" t="s">
        <v>8158</v>
      </c>
      <c r="C2751" s="96">
        <v>186</v>
      </c>
      <c r="D2751" s="118" t="s">
        <v>8159</v>
      </c>
      <c r="E2751" s="127">
        <v>9859</v>
      </c>
      <c r="F2751" s="28">
        <v>7889</v>
      </c>
      <c r="G2751" s="133"/>
      <c r="H2751" s="133"/>
      <c r="I2751" s="133"/>
      <c r="J2751" s="133"/>
      <c r="K2751" s="133"/>
      <c r="L2751" s="133"/>
      <c r="M2751" s="133"/>
      <c r="N2751" s="133"/>
      <c r="O2751" s="133"/>
      <c r="P2751" s="133"/>
      <c r="Q2751" s="133"/>
      <c r="R2751" s="133"/>
      <c r="S2751" s="133"/>
      <c r="T2751" s="133"/>
      <c r="U2751" s="133"/>
      <c r="V2751" s="133"/>
      <c r="W2751" s="133"/>
      <c r="X2751" s="133"/>
      <c r="Y2751" s="133"/>
      <c r="Z2751" s="133"/>
      <c r="AA2751" s="133"/>
      <c r="AB2751" s="133"/>
      <c r="AC2751" s="133"/>
      <c r="AD2751" s="133"/>
      <c r="AE2751" s="133"/>
      <c r="AF2751" s="133"/>
      <c r="AG2751" s="133"/>
      <c r="AH2751" s="133"/>
      <c r="AI2751" s="133"/>
      <c r="AJ2751" s="133"/>
      <c r="AK2751" s="133"/>
      <c r="AL2751" s="133"/>
      <c r="AM2751" s="133"/>
      <c r="AN2751" s="133"/>
      <c r="AO2751" s="133"/>
      <c r="AP2751" s="133"/>
      <c r="AQ2751" s="133"/>
      <c r="AR2751" s="133"/>
      <c r="AS2751" s="133"/>
    </row>
    <row r="2752" spans="1:45" s="51" customFormat="1">
      <c r="A2752" s="37" t="s">
        <v>8160</v>
      </c>
      <c r="B2752" s="38" t="s">
        <v>8161</v>
      </c>
      <c r="C2752" s="96">
        <v>186</v>
      </c>
      <c r="D2752" s="118" t="s">
        <v>8162</v>
      </c>
      <c r="E2752" s="127">
        <v>9859</v>
      </c>
      <c r="F2752" s="28">
        <v>7889</v>
      </c>
      <c r="G2752" s="133"/>
      <c r="H2752" s="133"/>
      <c r="I2752" s="133"/>
      <c r="J2752" s="133"/>
      <c r="K2752" s="133"/>
      <c r="L2752" s="133"/>
      <c r="M2752" s="133"/>
      <c r="N2752" s="133"/>
      <c r="O2752" s="133"/>
      <c r="P2752" s="133"/>
      <c r="Q2752" s="133"/>
      <c r="R2752" s="133"/>
      <c r="S2752" s="133"/>
      <c r="T2752" s="133"/>
      <c r="U2752" s="133"/>
      <c r="V2752" s="133"/>
      <c r="W2752" s="133"/>
      <c r="X2752" s="133"/>
      <c r="Y2752" s="133"/>
      <c r="Z2752" s="133"/>
      <c r="AA2752" s="133"/>
      <c r="AB2752" s="133"/>
      <c r="AC2752" s="133"/>
      <c r="AD2752" s="133"/>
      <c r="AE2752" s="133"/>
      <c r="AF2752" s="133"/>
      <c r="AG2752" s="133"/>
      <c r="AH2752" s="133"/>
      <c r="AI2752" s="133"/>
      <c r="AJ2752" s="133"/>
      <c r="AK2752" s="133"/>
      <c r="AL2752" s="133"/>
      <c r="AM2752" s="133"/>
      <c r="AN2752" s="133"/>
      <c r="AO2752" s="133"/>
      <c r="AP2752" s="133"/>
      <c r="AQ2752" s="133"/>
      <c r="AR2752" s="133"/>
      <c r="AS2752" s="133"/>
    </row>
    <row r="2753" spans="1:45" s="51" customFormat="1">
      <c r="A2753" s="37" t="s">
        <v>8163</v>
      </c>
      <c r="B2753" s="38" t="s">
        <v>8164</v>
      </c>
      <c r="C2753" s="96">
        <v>186</v>
      </c>
      <c r="D2753" s="118" t="s">
        <v>8165</v>
      </c>
      <c r="E2753" s="127">
        <v>9859</v>
      </c>
      <c r="F2753" s="28">
        <v>7889</v>
      </c>
      <c r="G2753" s="133"/>
      <c r="H2753" s="133"/>
      <c r="I2753" s="133"/>
      <c r="J2753" s="133"/>
      <c r="K2753" s="133"/>
      <c r="L2753" s="133"/>
      <c r="M2753" s="133"/>
      <c r="N2753" s="133"/>
      <c r="O2753" s="133"/>
      <c r="P2753" s="133"/>
      <c r="Q2753" s="133"/>
      <c r="R2753" s="133"/>
      <c r="S2753" s="133"/>
      <c r="T2753" s="133"/>
      <c r="U2753" s="133"/>
      <c r="V2753" s="133"/>
      <c r="W2753" s="133"/>
      <c r="X2753" s="133"/>
      <c r="Y2753" s="133"/>
      <c r="Z2753" s="133"/>
      <c r="AA2753" s="133"/>
      <c r="AB2753" s="133"/>
      <c r="AC2753" s="133"/>
      <c r="AD2753" s="133"/>
      <c r="AE2753" s="133"/>
      <c r="AF2753" s="133"/>
      <c r="AG2753" s="133"/>
      <c r="AH2753" s="133"/>
      <c r="AI2753" s="133"/>
      <c r="AJ2753" s="133"/>
      <c r="AK2753" s="133"/>
      <c r="AL2753" s="133"/>
      <c r="AM2753" s="133"/>
      <c r="AN2753" s="133"/>
      <c r="AO2753" s="133"/>
      <c r="AP2753" s="133"/>
      <c r="AQ2753" s="133"/>
      <c r="AR2753" s="133"/>
      <c r="AS2753" s="133"/>
    </row>
    <row r="2754" spans="1:45" s="51" customFormat="1">
      <c r="A2754" s="37" t="s">
        <v>8166</v>
      </c>
      <c r="B2754" s="38" t="s">
        <v>8167</v>
      </c>
      <c r="C2754" s="96">
        <v>186</v>
      </c>
      <c r="D2754" s="118" t="s">
        <v>8168</v>
      </c>
      <c r="E2754" s="127">
        <v>9859</v>
      </c>
      <c r="F2754" s="28">
        <v>7889</v>
      </c>
      <c r="G2754" s="133"/>
      <c r="H2754" s="133"/>
      <c r="I2754" s="133"/>
      <c r="J2754" s="133"/>
      <c r="K2754" s="133"/>
      <c r="L2754" s="133"/>
      <c r="M2754" s="133"/>
      <c r="N2754" s="133"/>
      <c r="O2754" s="133"/>
      <c r="P2754" s="133"/>
      <c r="Q2754" s="133"/>
      <c r="R2754" s="133"/>
      <c r="S2754" s="133"/>
      <c r="T2754" s="133"/>
      <c r="U2754" s="133"/>
      <c r="V2754" s="133"/>
      <c r="W2754" s="133"/>
      <c r="X2754" s="133"/>
      <c r="Y2754" s="133"/>
      <c r="Z2754" s="133"/>
      <c r="AA2754" s="133"/>
      <c r="AB2754" s="133"/>
      <c r="AC2754" s="133"/>
      <c r="AD2754" s="133"/>
      <c r="AE2754" s="133"/>
      <c r="AF2754" s="133"/>
      <c r="AG2754" s="133"/>
      <c r="AH2754" s="133"/>
      <c r="AI2754" s="133"/>
      <c r="AJ2754" s="133"/>
      <c r="AK2754" s="133"/>
      <c r="AL2754" s="133"/>
      <c r="AM2754" s="133"/>
      <c r="AN2754" s="133"/>
      <c r="AO2754" s="133"/>
      <c r="AP2754" s="133"/>
      <c r="AQ2754" s="133"/>
      <c r="AR2754" s="133"/>
      <c r="AS2754" s="133"/>
    </row>
    <row r="2755" spans="1:45" s="51" customFormat="1">
      <c r="A2755" s="37" t="s">
        <v>8169</v>
      </c>
      <c r="B2755" s="38" t="s">
        <v>8170</v>
      </c>
      <c r="C2755" s="117">
        <v>225</v>
      </c>
      <c r="D2755" s="118" t="s">
        <v>8171</v>
      </c>
      <c r="E2755" s="127">
        <v>10849</v>
      </c>
      <c r="F2755" s="28">
        <v>8679.2000000000007</v>
      </c>
      <c r="G2755" s="133"/>
      <c r="H2755" s="133"/>
      <c r="I2755" s="133"/>
      <c r="J2755" s="133"/>
      <c r="K2755" s="133"/>
      <c r="L2755" s="133"/>
      <c r="M2755" s="133"/>
      <c r="N2755" s="133"/>
      <c r="O2755" s="133"/>
      <c r="P2755" s="133"/>
      <c r="Q2755" s="133"/>
      <c r="R2755" s="133"/>
      <c r="S2755" s="133"/>
      <c r="T2755" s="133"/>
      <c r="U2755" s="133"/>
      <c r="V2755" s="133"/>
      <c r="W2755" s="133"/>
      <c r="X2755" s="133"/>
      <c r="Y2755" s="133"/>
      <c r="Z2755" s="133"/>
      <c r="AA2755" s="133"/>
      <c r="AB2755" s="133"/>
      <c r="AC2755" s="133"/>
      <c r="AD2755" s="133"/>
      <c r="AE2755" s="133"/>
      <c r="AF2755" s="133"/>
      <c r="AG2755" s="133"/>
      <c r="AH2755" s="133"/>
      <c r="AI2755" s="133"/>
      <c r="AJ2755" s="133"/>
      <c r="AK2755" s="133"/>
      <c r="AL2755" s="133"/>
      <c r="AM2755" s="133"/>
      <c r="AN2755" s="133"/>
      <c r="AO2755" s="133"/>
      <c r="AP2755" s="133"/>
      <c r="AQ2755" s="133"/>
      <c r="AR2755" s="133"/>
      <c r="AS2755" s="133"/>
    </row>
    <row r="2756" spans="1:45" ht="12.75" customHeight="1">
      <c r="A2756" s="37" t="s">
        <v>8172</v>
      </c>
      <c r="B2756" s="38" t="s">
        <v>8173</v>
      </c>
      <c r="C2756" s="117">
        <v>225</v>
      </c>
      <c r="D2756" s="118" t="s">
        <v>8174</v>
      </c>
      <c r="E2756" s="127">
        <v>10849</v>
      </c>
      <c r="F2756" s="28">
        <v>8679.2000000000007</v>
      </c>
    </row>
    <row r="2757" spans="1:45" ht="12.75" customHeight="1">
      <c r="A2757" s="37" t="s">
        <v>8175</v>
      </c>
      <c r="B2757" s="38" t="s">
        <v>8176</v>
      </c>
      <c r="C2757" s="117">
        <v>225</v>
      </c>
      <c r="D2757" s="118" t="s">
        <v>8177</v>
      </c>
      <c r="E2757" s="127">
        <v>10849</v>
      </c>
      <c r="F2757" s="28">
        <v>8679.2000000000007</v>
      </c>
    </row>
    <row r="2758" spans="1:45" ht="12.75" customHeight="1">
      <c r="A2758" s="37" t="s">
        <v>8178</v>
      </c>
      <c r="B2758" s="38" t="s">
        <v>8179</v>
      </c>
      <c r="C2758" s="117">
        <v>225</v>
      </c>
      <c r="D2758" s="118" t="s">
        <v>8180</v>
      </c>
      <c r="E2758" s="127">
        <v>10849</v>
      </c>
      <c r="F2758" s="28">
        <v>8679.2000000000007</v>
      </c>
    </row>
    <row r="2759" spans="1:45" s="33" customFormat="1">
      <c r="A2759" s="37" t="s">
        <v>8181</v>
      </c>
      <c r="B2759" s="38" t="s">
        <v>8182</v>
      </c>
      <c r="C2759" s="117">
        <v>225</v>
      </c>
      <c r="D2759" s="118" t="s">
        <v>8183</v>
      </c>
      <c r="E2759" s="127">
        <v>10849</v>
      </c>
      <c r="F2759" s="28">
        <v>8679.2000000000007</v>
      </c>
      <c r="G2759" s="132"/>
      <c r="H2759" s="132"/>
      <c r="I2759" s="132"/>
      <c r="J2759" s="132"/>
      <c r="K2759" s="132"/>
      <c r="L2759" s="132"/>
      <c r="M2759" s="132"/>
      <c r="N2759" s="132"/>
      <c r="O2759" s="132"/>
      <c r="P2759" s="132"/>
      <c r="Q2759" s="132"/>
      <c r="R2759" s="132"/>
      <c r="S2759" s="132"/>
      <c r="T2759" s="132"/>
      <c r="U2759" s="132"/>
      <c r="V2759" s="132"/>
      <c r="W2759" s="132"/>
      <c r="X2759" s="132"/>
      <c r="Y2759" s="132"/>
      <c r="Z2759" s="132"/>
      <c r="AA2759" s="132"/>
      <c r="AB2759" s="132"/>
      <c r="AC2759" s="132"/>
      <c r="AD2759" s="132"/>
      <c r="AE2759" s="132"/>
      <c r="AF2759" s="132"/>
      <c r="AG2759" s="132"/>
      <c r="AH2759" s="132"/>
      <c r="AI2759" s="132"/>
      <c r="AJ2759" s="132"/>
      <c r="AK2759" s="132"/>
      <c r="AL2759" s="132"/>
      <c r="AM2759" s="132"/>
      <c r="AN2759" s="132"/>
      <c r="AO2759" s="132"/>
      <c r="AP2759" s="132"/>
      <c r="AQ2759" s="132"/>
      <c r="AR2759" s="132"/>
      <c r="AS2759" s="132"/>
    </row>
    <row r="2760" spans="1:45" ht="12.75" customHeight="1">
      <c r="A2760" s="37" t="s">
        <v>8184</v>
      </c>
      <c r="B2760" s="38" t="s">
        <v>8185</v>
      </c>
      <c r="C2760" s="117">
        <v>225</v>
      </c>
      <c r="D2760" s="118" t="s">
        <v>8186</v>
      </c>
      <c r="E2760" s="127">
        <v>10849</v>
      </c>
      <c r="F2760" s="28">
        <v>8679.2000000000007</v>
      </c>
    </row>
    <row r="2761" spans="1:45" ht="12.75" customHeight="1">
      <c r="A2761" s="37" t="s">
        <v>8187</v>
      </c>
      <c r="B2761" s="38" t="s">
        <v>8188</v>
      </c>
      <c r="C2761" s="117">
        <v>225</v>
      </c>
      <c r="D2761" s="118" t="s">
        <v>8189</v>
      </c>
      <c r="E2761" s="127">
        <v>10849</v>
      </c>
      <c r="F2761" s="28">
        <v>8679.2000000000007</v>
      </c>
    </row>
    <row r="2762" spans="1:45" ht="12.75" customHeight="1">
      <c r="A2762" s="37" t="s">
        <v>8190</v>
      </c>
      <c r="B2762" s="38" t="s">
        <v>8191</v>
      </c>
      <c r="C2762" s="117">
        <v>225</v>
      </c>
      <c r="D2762" s="118" t="s">
        <v>8192</v>
      </c>
      <c r="E2762" s="127">
        <v>10849</v>
      </c>
      <c r="F2762" s="28">
        <v>8679.2000000000007</v>
      </c>
    </row>
    <row r="2763" spans="1:45" ht="12.75" customHeight="1">
      <c r="A2763" s="37" t="s">
        <v>8193</v>
      </c>
      <c r="B2763" s="38" t="s">
        <v>8194</v>
      </c>
      <c r="C2763" s="117">
        <v>225</v>
      </c>
      <c r="D2763" s="118" t="s">
        <v>8195</v>
      </c>
      <c r="E2763" s="127">
        <v>10849</v>
      </c>
      <c r="F2763" s="28">
        <v>8679.2000000000007</v>
      </c>
    </row>
    <row r="2764" spans="1:45" ht="12.75" customHeight="1">
      <c r="A2764" s="37" t="s">
        <v>8196</v>
      </c>
      <c r="B2764" s="38" t="s">
        <v>8197</v>
      </c>
      <c r="C2764" s="117">
        <v>225</v>
      </c>
      <c r="D2764" s="118" t="s">
        <v>8198</v>
      </c>
      <c r="E2764" s="127">
        <v>10849</v>
      </c>
      <c r="F2764" s="28">
        <v>8679.2000000000007</v>
      </c>
    </row>
    <row r="2765" spans="1:45" ht="12.6" customHeight="1">
      <c r="A2765" s="37" t="s">
        <v>8199</v>
      </c>
      <c r="B2765" s="38" t="s">
        <v>8200</v>
      </c>
      <c r="C2765" s="117">
        <v>225</v>
      </c>
      <c r="D2765" s="118" t="s">
        <v>8201</v>
      </c>
      <c r="E2765" s="127">
        <v>10849</v>
      </c>
      <c r="F2765" s="28">
        <v>8679.2000000000007</v>
      </c>
    </row>
    <row r="2766" spans="1:45">
      <c r="A2766" s="37" t="s">
        <v>8202</v>
      </c>
      <c r="B2766" s="38" t="s">
        <v>8203</v>
      </c>
      <c r="C2766" s="117">
        <v>225</v>
      </c>
      <c r="D2766" s="118" t="s">
        <v>8204</v>
      </c>
      <c r="E2766" s="127">
        <v>10849</v>
      </c>
      <c r="F2766" s="28">
        <v>8679.2000000000007</v>
      </c>
    </row>
    <row r="2767" spans="1:45">
      <c r="A2767" s="37" t="s">
        <v>8205</v>
      </c>
      <c r="B2767" s="38" t="s">
        <v>8206</v>
      </c>
      <c r="C2767" s="117">
        <v>225</v>
      </c>
      <c r="D2767" s="118" t="s">
        <v>8207</v>
      </c>
      <c r="E2767" s="127">
        <v>10849</v>
      </c>
      <c r="F2767" s="28">
        <v>8679.2000000000007</v>
      </c>
    </row>
    <row r="2768" spans="1:45" ht="12.75" customHeight="1">
      <c r="A2768" s="37" t="s">
        <v>8208</v>
      </c>
      <c r="B2768" s="38" t="s">
        <v>8209</v>
      </c>
      <c r="C2768" s="117">
        <v>225</v>
      </c>
      <c r="D2768" s="118" t="s">
        <v>8210</v>
      </c>
      <c r="E2768" s="127">
        <v>10849</v>
      </c>
      <c r="F2768" s="28">
        <v>8679.2000000000007</v>
      </c>
    </row>
    <row r="2769" spans="1:6" ht="12.75" customHeight="1">
      <c r="A2769" s="37" t="s">
        <v>8211</v>
      </c>
      <c r="B2769" s="38" t="s">
        <v>8212</v>
      </c>
      <c r="C2769" s="117">
        <v>225</v>
      </c>
      <c r="D2769" s="118" t="s">
        <v>8213</v>
      </c>
      <c r="E2769" s="127">
        <v>10849</v>
      </c>
      <c r="F2769" s="28">
        <v>8679.2000000000007</v>
      </c>
    </row>
    <row r="2770" spans="1:6" ht="12.75" customHeight="1">
      <c r="A2770" s="37" t="s">
        <v>8214</v>
      </c>
      <c r="B2770" s="38" t="s">
        <v>8215</v>
      </c>
      <c r="C2770" s="117">
        <v>225</v>
      </c>
      <c r="D2770" s="118" t="s">
        <v>8216</v>
      </c>
      <c r="E2770" s="127">
        <v>10849</v>
      </c>
      <c r="F2770" s="28">
        <v>8679.2000000000007</v>
      </c>
    </row>
    <row r="2771" spans="1:6" ht="12.75" customHeight="1">
      <c r="A2771" s="37" t="s">
        <v>8217</v>
      </c>
      <c r="B2771" s="38" t="s">
        <v>8218</v>
      </c>
      <c r="C2771" s="117">
        <v>225</v>
      </c>
      <c r="D2771" s="118" t="s">
        <v>8219</v>
      </c>
      <c r="E2771" s="127">
        <v>10849</v>
      </c>
      <c r="F2771" s="28">
        <v>8679.2000000000007</v>
      </c>
    </row>
    <row r="2772" spans="1:6" ht="12.75" customHeight="1">
      <c r="A2772" s="37" t="s">
        <v>8220</v>
      </c>
      <c r="B2772" s="38" t="s">
        <v>8221</v>
      </c>
      <c r="C2772" s="117">
        <v>225</v>
      </c>
      <c r="D2772" s="118" t="s">
        <v>8222</v>
      </c>
      <c r="E2772" s="127">
        <v>10849</v>
      </c>
      <c r="F2772" s="28">
        <v>8679.2000000000007</v>
      </c>
    </row>
    <row r="2773" spans="1:6" ht="12.75" customHeight="1">
      <c r="A2773" s="37" t="s">
        <v>8223</v>
      </c>
      <c r="B2773" s="38" t="s">
        <v>8224</v>
      </c>
      <c r="C2773" s="96">
        <v>378</v>
      </c>
      <c r="D2773" s="118" t="s">
        <v>8225</v>
      </c>
      <c r="E2773" s="127">
        <v>12599</v>
      </c>
      <c r="F2773" s="28">
        <v>10079.200000000001</v>
      </c>
    </row>
    <row r="2774" spans="1:6" ht="12.75" customHeight="1">
      <c r="A2774" s="37" t="s">
        <v>8226</v>
      </c>
      <c r="B2774" s="38" t="s">
        <v>8227</v>
      </c>
      <c r="C2774" s="96">
        <v>378</v>
      </c>
      <c r="D2774" s="118" t="s">
        <v>8228</v>
      </c>
      <c r="E2774" s="127">
        <v>12599</v>
      </c>
      <c r="F2774" s="28">
        <v>10079.200000000001</v>
      </c>
    </row>
    <row r="2775" spans="1:6" ht="12.75" customHeight="1">
      <c r="A2775" s="37" t="s">
        <v>8229</v>
      </c>
      <c r="B2775" s="38" t="s">
        <v>8230</v>
      </c>
      <c r="C2775" s="96">
        <v>378</v>
      </c>
      <c r="D2775" s="118" t="s">
        <v>8231</v>
      </c>
      <c r="E2775" s="127">
        <v>12599</v>
      </c>
      <c r="F2775" s="28">
        <v>10079.200000000001</v>
      </c>
    </row>
    <row r="2776" spans="1:6" ht="12.75" customHeight="1">
      <c r="A2776" s="37" t="s">
        <v>8232</v>
      </c>
      <c r="B2776" s="38" t="s">
        <v>8233</v>
      </c>
      <c r="C2776" s="96">
        <v>378</v>
      </c>
      <c r="D2776" s="118" t="s">
        <v>8234</v>
      </c>
      <c r="E2776" s="127">
        <v>12599</v>
      </c>
      <c r="F2776" s="28">
        <v>10079.200000000001</v>
      </c>
    </row>
    <row r="2777" spans="1:6" ht="12.75" customHeight="1">
      <c r="A2777" s="37" t="s">
        <v>8235</v>
      </c>
      <c r="B2777" s="38" t="s">
        <v>8236</v>
      </c>
      <c r="C2777" s="96">
        <v>378</v>
      </c>
      <c r="D2777" s="118" t="s">
        <v>8237</v>
      </c>
      <c r="E2777" s="127">
        <v>12599</v>
      </c>
      <c r="F2777" s="28">
        <v>10079.200000000001</v>
      </c>
    </row>
    <row r="2778" spans="1:6" ht="12.75" customHeight="1">
      <c r="A2778" s="37" t="s">
        <v>8238</v>
      </c>
      <c r="B2778" s="38" t="s">
        <v>8239</v>
      </c>
      <c r="C2778" s="96">
        <v>378</v>
      </c>
      <c r="D2778" s="118" t="s">
        <v>8240</v>
      </c>
      <c r="E2778" s="127">
        <v>12599</v>
      </c>
      <c r="F2778" s="28">
        <v>10079.200000000001</v>
      </c>
    </row>
    <row r="2779" spans="1:6" ht="12.75" customHeight="1">
      <c r="A2779" s="37" t="s">
        <v>8241</v>
      </c>
      <c r="B2779" s="38" t="s">
        <v>8242</v>
      </c>
      <c r="C2779" s="96">
        <v>378</v>
      </c>
      <c r="D2779" s="118" t="s">
        <v>8243</v>
      </c>
      <c r="E2779" s="127">
        <v>12599</v>
      </c>
      <c r="F2779" s="28">
        <v>10079.200000000001</v>
      </c>
    </row>
    <row r="2780" spans="1:6" ht="12.75" customHeight="1">
      <c r="A2780" s="37" t="s">
        <v>8244</v>
      </c>
      <c r="B2780" s="38" t="s">
        <v>8245</v>
      </c>
      <c r="C2780" s="96">
        <v>378</v>
      </c>
      <c r="D2780" s="118" t="s">
        <v>8246</v>
      </c>
      <c r="E2780" s="127">
        <v>12599</v>
      </c>
      <c r="F2780" s="28">
        <v>10079.200000000001</v>
      </c>
    </row>
    <row r="2781" spans="1:6" ht="12.75" customHeight="1">
      <c r="A2781" s="37" t="s">
        <v>8247</v>
      </c>
      <c r="B2781" s="38" t="s">
        <v>8248</v>
      </c>
      <c r="C2781" s="96">
        <v>378</v>
      </c>
      <c r="D2781" s="118" t="s">
        <v>8249</v>
      </c>
      <c r="E2781" s="127">
        <v>12599</v>
      </c>
      <c r="F2781" s="28">
        <v>10079.200000000001</v>
      </c>
    </row>
    <row r="2782" spans="1:6" ht="12.75" customHeight="1">
      <c r="A2782" s="37" t="s">
        <v>8250</v>
      </c>
      <c r="B2782" s="38" t="s">
        <v>8251</v>
      </c>
      <c r="C2782" s="96">
        <v>378</v>
      </c>
      <c r="D2782" s="118" t="s">
        <v>8252</v>
      </c>
      <c r="E2782" s="127">
        <v>12599</v>
      </c>
      <c r="F2782" s="28">
        <v>10079.200000000001</v>
      </c>
    </row>
    <row r="2783" spans="1:6" ht="12.75" customHeight="1">
      <c r="A2783" s="37" t="s">
        <v>8253</v>
      </c>
      <c r="B2783" s="38" t="s">
        <v>8254</v>
      </c>
      <c r="C2783" s="96">
        <v>378</v>
      </c>
      <c r="D2783" s="118" t="s">
        <v>8255</v>
      </c>
      <c r="E2783" s="127">
        <v>12599</v>
      </c>
      <c r="F2783" s="28">
        <v>10079.200000000001</v>
      </c>
    </row>
    <row r="2784" spans="1:6" ht="12.75" customHeight="1">
      <c r="A2784" s="37" t="s">
        <v>8256</v>
      </c>
      <c r="B2784" s="38" t="s">
        <v>8257</v>
      </c>
      <c r="C2784" s="96">
        <v>378</v>
      </c>
      <c r="D2784" s="118" t="s">
        <v>8258</v>
      </c>
      <c r="E2784" s="127">
        <v>12599</v>
      </c>
      <c r="F2784" s="28">
        <v>10079.200000000001</v>
      </c>
    </row>
    <row r="2785" spans="1:6" ht="12.75" customHeight="1">
      <c r="A2785" s="37" t="s">
        <v>8259</v>
      </c>
      <c r="B2785" s="38" t="s">
        <v>8260</v>
      </c>
      <c r="C2785" s="96">
        <v>378</v>
      </c>
      <c r="D2785" s="118" t="s">
        <v>8261</v>
      </c>
      <c r="E2785" s="127">
        <v>12599</v>
      </c>
      <c r="F2785" s="28">
        <v>10079.200000000001</v>
      </c>
    </row>
    <row r="2786" spans="1:6" ht="12.75" customHeight="1">
      <c r="A2786" s="37" t="s">
        <v>8262</v>
      </c>
      <c r="B2786" s="38" t="s">
        <v>8263</v>
      </c>
      <c r="C2786" s="96">
        <v>378</v>
      </c>
      <c r="D2786" s="118" t="s">
        <v>8264</v>
      </c>
      <c r="E2786" s="127">
        <v>12599</v>
      </c>
      <c r="F2786" s="28">
        <v>10079.200000000001</v>
      </c>
    </row>
    <row r="2787" spans="1:6" ht="12.75" customHeight="1">
      <c r="A2787" s="37" t="s">
        <v>8265</v>
      </c>
      <c r="B2787" s="38" t="s">
        <v>8266</v>
      </c>
      <c r="C2787" s="96">
        <v>378</v>
      </c>
      <c r="D2787" s="118" t="s">
        <v>8267</v>
      </c>
      <c r="E2787" s="127">
        <v>12599</v>
      </c>
      <c r="F2787" s="28">
        <v>10079.200000000001</v>
      </c>
    </row>
    <row r="2788" spans="1:6" ht="12.75" customHeight="1">
      <c r="A2788" s="37" t="s">
        <v>8268</v>
      </c>
      <c r="B2788" s="38" t="s">
        <v>8269</v>
      </c>
      <c r="C2788" s="96">
        <v>378</v>
      </c>
      <c r="D2788" s="118" t="s">
        <v>8270</v>
      </c>
      <c r="E2788" s="127">
        <v>12599</v>
      </c>
      <c r="F2788" s="28">
        <v>10079.200000000001</v>
      </c>
    </row>
    <row r="2789" spans="1:6" ht="12.75" customHeight="1">
      <c r="A2789" s="37" t="s">
        <v>8271</v>
      </c>
      <c r="B2789" s="38" t="s">
        <v>8272</v>
      </c>
      <c r="C2789" s="96">
        <v>378</v>
      </c>
      <c r="D2789" s="118" t="s">
        <v>8273</v>
      </c>
      <c r="E2789" s="127">
        <v>12599</v>
      </c>
      <c r="F2789" s="28">
        <v>10079.200000000001</v>
      </c>
    </row>
    <row r="2790" spans="1:6" ht="12.75" customHeight="1">
      <c r="A2790" s="37" t="s">
        <v>8274</v>
      </c>
      <c r="B2790" s="38" t="s">
        <v>8275</v>
      </c>
      <c r="C2790" s="96">
        <v>378</v>
      </c>
      <c r="D2790" s="118" t="s">
        <v>8276</v>
      </c>
      <c r="E2790" s="127">
        <v>12599</v>
      </c>
      <c r="F2790" s="28">
        <v>10079.200000000001</v>
      </c>
    </row>
    <row r="2791" spans="1:6" ht="12.75" customHeight="1">
      <c r="A2791" s="34"/>
      <c r="B2791" s="35" t="s">
        <v>8277</v>
      </c>
      <c r="C2791" s="36"/>
      <c r="D2791" s="56"/>
      <c r="E2791" s="56"/>
      <c r="F2791" s="129"/>
    </row>
    <row r="2792" spans="1:6" ht="12.75" customHeight="1">
      <c r="A2792" s="37" t="s">
        <v>8278</v>
      </c>
      <c r="B2792" s="38" t="s">
        <v>8279</v>
      </c>
      <c r="C2792" s="39">
        <v>14</v>
      </c>
      <c r="D2792" s="61" t="s">
        <v>8280</v>
      </c>
      <c r="E2792" s="128">
        <v>1159</v>
      </c>
      <c r="F2792" s="28">
        <v>929</v>
      </c>
    </row>
    <row r="2793" spans="1:6" ht="12.75" customHeight="1">
      <c r="A2793" s="37" t="s">
        <v>8281</v>
      </c>
      <c r="B2793" s="38" t="s">
        <v>8282</v>
      </c>
      <c r="C2793" s="39">
        <v>14</v>
      </c>
      <c r="D2793" s="50" t="s">
        <v>8283</v>
      </c>
      <c r="E2793" s="128">
        <v>1159</v>
      </c>
      <c r="F2793" s="28">
        <v>929</v>
      </c>
    </row>
    <row r="2794" spans="1:6" ht="12.75" customHeight="1">
      <c r="A2794" s="37" t="s">
        <v>8284</v>
      </c>
      <c r="B2794" s="38" t="s">
        <v>8285</v>
      </c>
      <c r="C2794" s="39">
        <v>14</v>
      </c>
      <c r="D2794" s="50" t="s">
        <v>8286</v>
      </c>
      <c r="E2794" s="128">
        <v>1159</v>
      </c>
      <c r="F2794" s="28">
        <v>929</v>
      </c>
    </row>
    <row r="2795" spans="1:6" ht="12.75" customHeight="1">
      <c r="A2795" s="42" t="s">
        <v>8287</v>
      </c>
      <c r="B2795" s="43" t="s">
        <v>8288</v>
      </c>
      <c r="C2795" s="44">
        <v>14</v>
      </c>
      <c r="D2795" s="47" t="s">
        <v>8289</v>
      </c>
      <c r="E2795" s="128">
        <v>1159</v>
      </c>
      <c r="F2795" s="28">
        <v>929</v>
      </c>
    </row>
    <row r="2796" spans="1:6" ht="12.75" customHeight="1">
      <c r="A2796" s="42" t="s">
        <v>8290</v>
      </c>
      <c r="B2796" s="43" t="s">
        <v>8291</v>
      </c>
      <c r="C2796" s="44">
        <v>14</v>
      </c>
      <c r="D2796" s="47" t="s">
        <v>8292</v>
      </c>
      <c r="E2796" s="128">
        <v>1159</v>
      </c>
      <c r="F2796" s="28">
        <v>929</v>
      </c>
    </row>
    <row r="2797" spans="1:6" ht="12.75" customHeight="1">
      <c r="A2797" s="42" t="s">
        <v>8293</v>
      </c>
      <c r="B2797" s="43" t="s">
        <v>8294</v>
      </c>
      <c r="C2797" s="44">
        <v>14</v>
      </c>
      <c r="D2797" s="47" t="s">
        <v>8295</v>
      </c>
      <c r="E2797" s="128">
        <v>1159</v>
      </c>
      <c r="F2797" s="28">
        <v>929</v>
      </c>
    </row>
    <row r="2798" spans="1:6" ht="12.75" customHeight="1">
      <c r="A2798" s="42" t="s">
        <v>8296</v>
      </c>
      <c r="B2798" s="43" t="s">
        <v>8297</v>
      </c>
      <c r="C2798" s="44">
        <v>14</v>
      </c>
      <c r="D2798" s="47" t="s">
        <v>8298</v>
      </c>
      <c r="E2798" s="128">
        <v>1159</v>
      </c>
      <c r="F2798" s="28">
        <v>929</v>
      </c>
    </row>
    <row r="2799" spans="1:6" ht="12.75" customHeight="1">
      <c r="A2799" s="42" t="s">
        <v>8299</v>
      </c>
      <c r="B2799" s="43" t="s">
        <v>8300</v>
      </c>
      <c r="C2799" s="44">
        <v>14</v>
      </c>
      <c r="D2799" s="47" t="s">
        <v>8301</v>
      </c>
      <c r="E2799" s="128">
        <v>1159</v>
      </c>
      <c r="F2799" s="28">
        <v>929</v>
      </c>
    </row>
    <row r="2800" spans="1:6" ht="12.75" customHeight="1">
      <c r="A2800" s="42" t="s">
        <v>8302</v>
      </c>
      <c r="B2800" s="43" t="s">
        <v>8303</v>
      </c>
      <c r="C2800" s="44">
        <v>14</v>
      </c>
      <c r="D2800" s="47" t="s">
        <v>8304</v>
      </c>
      <c r="E2800" s="128">
        <v>1159</v>
      </c>
      <c r="F2800" s="28">
        <v>929</v>
      </c>
    </row>
    <row r="2801" spans="1:6" ht="12.75" customHeight="1">
      <c r="A2801" s="42" t="s">
        <v>8305</v>
      </c>
      <c r="B2801" s="43" t="s">
        <v>8306</v>
      </c>
      <c r="C2801" s="44">
        <v>14</v>
      </c>
      <c r="D2801" s="47" t="s">
        <v>8307</v>
      </c>
      <c r="E2801" s="128">
        <v>1159</v>
      </c>
      <c r="F2801" s="28">
        <v>929</v>
      </c>
    </row>
    <row r="2802" spans="1:6" ht="12.75" customHeight="1">
      <c r="A2802" s="42" t="s">
        <v>8308</v>
      </c>
      <c r="B2802" s="43" t="s">
        <v>8309</v>
      </c>
      <c r="C2802" s="44">
        <v>14</v>
      </c>
      <c r="D2802" s="47" t="s">
        <v>8310</v>
      </c>
      <c r="E2802" s="128">
        <v>1159</v>
      </c>
      <c r="F2802" s="28">
        <v>929</v>
      </c>
    </row>
    <row r="2803" spans="1:6" ht="12.75" customHeight="1">
      <c r="A2803" s="42" t="s">
        <v>8311</v>
      </c>
      <c r="B2803" s="43" t="s">
        <v>8312</v>
      </c>
      <c r="C2803" s="44">
        <v>14</v>
      </c>
      <c r="D2803" s="47" t="s">
        <v>8313</v>
      </c>
      <c r="E2803" s="128">
        <v>1159</v>
      </c>
      <c r="F2803" s="28">
        <v>929</v>
      </c>
    </row>
    <row r="2804" spans="1:6" ht="12.75" customHeight="1">
      <c r="A2804" s="42" t="s">
        <v>8314</v>
      </c>
      <c r="B2804" s="43" t="s">
        <v>8315</v>
      </c>
      <c r="C2804" s="44">
        <v>14</v>
      </c>
      <c r="D2804" s="47" t="s">
        <v>8316</v>
      </c>
      <c r="E2804" s="128">
        <v>1159</v>
      </c>
      <c r="F2804" s="28">
        <v>929</v>
      </c>
    </row>
    <row r="2805" spans="1:6" ht="12.75" customHeight="1">
      <c r="A2805" s="42" t="s">
        <v>8317</v>
      </c>
      <c r="B2805" s="43" t="s">
        <v>8318</v>
      </c>
      <c r="C2805" s="44">
        <v>14</v>
      </c>
      <c r="D2805" s="47" t="s">
        <v>8319</v>
      </c>
      <c r="E2805" s="128">
        <v>1159</v>
      </c>
      <c r="F2805" s="28">
        <v>929</v>
      </c>
    </row>
    <row r="2806" spans="1:6" ht="12.75" customHeight="1">
      <c r="A2806" s="42" t="s">
        <v>8320</v>
      </c>
      <c r="B2806" s="43" t="s">
        <v>8321</v>
      </c>
      <c r="C2806" s="44">
        <v>14</v>
      </c>
      <c r="D2806" s="47" t="s">
        <v>8322</v>
      </c>
      <c r="E2806" s="128">
        <v>1159</v>
      </c>
      <c r="F2806" s="28">
        <v>929</v>
      </c>
    </row>
    <row r="2807" spans="1:6" ht="12.75" customHeight="1">
      <c r="A2807" s="42" t="s">
        <v>8323</v>
      </c>
      <c r="B2807" s="43" t="s">
        <v>8324</v>
      </c>
      <c r="C2807" s="44">
        <v>14</v>
      </c>
      <c r="D2807" s="47" t="s">
        <v>8325</v>
      </c>
      <c r="E2807" s="128">
        <v>1159</v>
      </c>
      <c r="F2807" s="28">
        <v>929</v>
      </c>
    </row>
    <row r="2808" spans="1:6" ht="12.75" customHeight="1">
      <c r="A2808" s="42" t="s">
        <v>8326</v>
      </c>
      <c r="B2808" s="43" t="s">
        <v>8327</v>
      </c>
      <c r="C2808" s="44">
        <v>14</v>
      </c>
      <c r="D2808" s="47" t="s">
        <v>8328</v>
      </c>
      <c r="E2808" s="128">
        <v>1159</v>
      </c>
      <c r="F2808" s="28">
        <v>929</v>
      </c>
    </row>
    <row r="2809" spans="1:6" ht="12.75" customHeight="1">
      <c r="A2809" s="42" t="s">
        <v>8329</v>
      </c>
      <c r="B2809" s="43" t="s">
        <v>8330</v>
      </c>
      <c r="C2809" s="44">
        <v>14</v>
      </c>
      <c r="D2809" s="47" t="s">
        <v>8331</v>
      </c>
      <c r="E2809" s="128">
        <v>1159</v>
      </c>
      <c r="F2809" s="28">
        <v>929</v>
      </c>
    </row>
    <row r="2810" spans="1:6" ht="12.75" customHeight="1">
      <c r="A2810" s="42" t="s">
        <v>8332</v>
      </c>
      <c r="B2810" s="43" t="s">
        <v>8333</v>
      </c>
      <c r="C2810" s="44">
        <v>5</v>
      </c>
      <c r="D2810" s="41" t="s">
        <v>8334</v>
      </c>
      <c r="E2810" s="127">
        <v>169</v>
      </c>
      <c r="F2810" s="28">
        <v>169</v>
      </c>
    </row>
    <row r="2811" spans="1:6" ht="12.75" customHeight="1">
      <c r="A2811" s="37" t="s">
        <v>8335</v>
      </c>
      <c r="B2811" s="38" t="s">
        <v>8336</v>
      </c>
      <c r="C2811" s="39">
        <v>2</v>
      </c>
      <c r="D2811" s="73" t="s">
        <v>8337</v>
      </c>
      <c r="E2811" s="127">
        <v>224</v>
      </c>
      <c r="F2811" s="28">
        <v>179.20000000000002</v>
      </c>
    </row>
    <row r="2812" spans="1:6" ht="12.75" customHeight="1">
      <c r="D2812" s="28"/>
      <c r="E2812" s="127"/>
      <c r="F2812" s="28"/>
    </row>
    <row r="2813" spans="1:6" ht="12.75" customHeight="1">
      <c r="A2813" s="34"/>
      <c r="B2813" s="101" t="s">
        <v>8338</v>
      </c>
      <c r="C2813" s="56"/>
      <c r="D2813" s="56"/>
      <c r="E2813" s="56"/>
      <c r="F2813" s="129"/>
    </row>
    <row r="2814" spans="1:6" ht="12.75" customHeight="1">
      <c r="A2814" s="90" t="s">
        <v>8339</v>
      </c>
      <c r="B2814" s="88" t="s">
        <v>8340</v>
      </c>
      <c r="C2814" s="119">
        <v>52</v>
      </c>
      <c r="D2814" s="39" t="s">
        <v>8341</v>
      </c>
      <c r="E2814" s="140">
        <v>3859</v>
      </c>
      <c r="F2814" s="28">
        <v>3089</v>
      </c>
    </row>
    <row r="2815" spans="1:6" ht="12.75" customHeight="1">
      <c r="A2815" s="90" t="s">
        <v>8342</v>
      </c>
      <c r="B2815" s="88" t="s">
        <v>8343</v>
      </c>
      <c r="C2815" s="119">
        <v>56</v>
      </c>
      <c r="D2815" s="39" t="s">
        <v>8344</v>
      </c>
      <c r="E2815" s="140">
        <v>4599</v>
      </c>
      <c r="F2815" s="28">
        <v>3679.2000000000003</v>
      </c>
    </row>
    <row r="2816" spans="1:6" ht="12.75" customHeight="1">
      <c r="A2816" s="90" t="s">
        <v>8345</v>
      </c>
      <c r="B2816" s="120" t="s">
        <v>8346</v>
      </c>
      <c r="C2816" s="119">
        <v>117</v>
      </c>
      <c r="D2816" s="39" t="s">
        <v>8347</v>
      </c>
      <c r="E2816" s="140">
        <v>6999</v>
      </c>
      <c r="F2816" s="28">
        <v>5599.2000000000007</v>
      </c>
    </row>
    <row r="2817" spans="1:6" ht="12.75" customHeight="1">
      <c r="A2817" s="90" t="s">
        <v>8348</v>
      </c>
      <c r="B2817" s="120" t="s">
        <v>8349</v>
      </c>
      <c r="C2817" s="119">
        <v>186</v>
      </c>
      <c r="D2817" s="39" t="s">
        <v>8350</v>
      </c>
      <c r="E2817" s="140">
        <v>8999</v>
      </c>
      <c r="F2817" s="28">
        <v>7199.2000000000007</v>
      </c>
    </row>
    <row r="2818" spans="1:6" ht="12.75" customHeight="1">
      <c r="A2818" s="37" t="s">
        <v>8351</v>
      </c>
      <c r="B2818" s="58" t="s">
        <v>8352</v>
      </c>
      <c r="C2818" s="89">
        <v>260</v>
      </c>
      <c r="D2818" s="39" t="s">
        <v>8353</v>
      </c>
      <c r="E2818" s="140">
        <v>6999</v>
      </c>
      <c r="F2818" s="28">
        <v>5599.2000000000007</v>
      </c>
    </row>
    <row r="2819" spans="1:6" ht="12.75" customHeight="1">
      <c r="A2819" s="37" t="s">
        <v>8354</v>
      </c>
      <c r="B2819" s="58" t="s">
        <v>8355</v>
      </c>
      <c r="C2819" s="89">
        <v>385</v>
      </c>
      <c r="D2819" s="39" t="s">
        <v>8356</v>
      </c>
      <c r="E2819" s="140">
        <v>9999</v>
      </c>
      <c r="F2819" s="28">
        <v>7999.2000000000007</v>
      </c>
    </row>
    <row r="2820" spans="1:6" ht="12.75" customHeight="1">
      <c r="A2820" s="37" t="s">
        <v>8357</v>
      </c>
      <c r="B2820" s="55" t="s">
        <v>8358</v>
      </c>
      <c r="C2820" s="89">
        <v>75</v>
      </c>
      <c r="D2820" s="39" t="s">
        <v>8359</v>
      </c>
      <c r="E2820" s="140">
        <v>2599</v>
      </c>
      <c r="F2820" s="28">
        <v>2079.2000000000003</v>
      </c>
    </row>
    <row r="2821" spans="1:6" ht="12.75" customHeight="1">
      <c r="A2821" s="37" t="s">
        <v>8360</v>
      </c>
      <c r="B2821" s="55" t="s">
        <v>8361</v>
      </c>
      <c r="C2821" s="89">
        <v>95</v>
      </c>
      <c r="D2821" s="39" t="s">
        <v>8362</v>
      </c>
      <c r="E2821" s="140">
        <v>3799</v>
      </c>
      <c r="F2821" s="28">
        <v>3039.2000000000003</v>
      </c>
    </row>
    <row r="2822" spans="1:6" ht="12.75" customHeight="1">
      <c r="A2822" s="37" t="s">
        <v>8363</v>
      </c>
      <c r="B2822" s="55" t="s">
        <v>8364</v>
      </c>
      <c r="C2822" s="96">
        <v>90</v>
      </c>
      <c r="D2822" s="39" t="s">
        <v>8365</v>
      </c>
      <c r="E2822" s="140">
        <v>3299</v>
      </c>
      <c r="F2822" s="28">
        <v>2639.2000000000003</v>
      </c>
    </row>
    <row r="2823" spans="1:6" ht="12.75" customHeight="1">
      <c r="A2823" s="37" t="s">
        <v>8366</v>
      </c>
      <c r="B2823" s="58" t="s">
        <v>8367</v>
      </c>
      <c r="C2823" s="96">
        <v>260</v>
      </c>
      <c r="D2823" s="39" t="s">
        <v>8368</v>
      </c>
      <c r="E2823" s="140">
        <v>6999</v>
      </c>
      <c r="F2823" s="28">
        <v>5599.2000000000007</v>
      </c>
    </row>
    <row r="2824" spans="1:6" ht="12.75" customHeight="1">
      <c r="A2824" s="37" t="s">
        <v>8369</v>
      </c>
      <c r="B2824" s="58" t="s">
        <v>8370</v>
      </c>
      <c r="C2824" s="96">
        <v>385</v>
      </c>
      <c r="D2824" s="39" t="s">
        <v>8371</v>
      </c>
      <c r="E2824" s="140">
        <v>9999</v>
      </c>
      <c r="F2824" s="28">
        <v>7999.2000000000007</v>
      </c>
    </row>
    <row r="2825" spans="1:6" ht="12.75" customHeight="1">
      <c r="A2825" s="37" t="s">
        <v>8372</v>
      </c>
      <c r="B2825" s="55" t="s">
        <v>8373</v>
      </c>
      <c r="C2825" s="96">
        <v>75</v>
      </c>
      <c r="D2825" s="39" t="s">
        <v>8374</v>
      </c>
      <c r="E2825" s="140">
        <v>2599</v>
      </c>
      <c r="F2825" s="28">
        <v>2079.2000000000003</v>
      </c>
    </row>
    <row r="2826" spans="1:6" ht="12.75" customHeight="1">
      <c r="A2826" s="37" t="s">
        <v>8375</v>
      </c>
      <c r="B2826" s="55" t="s">
        <v>8376</v>
      </c>
      <c r="C2826" s="96">
        <v>95</v>
      </c>
      <c r="D2826" s="39" t="s">
        <v>8377</v>
      </c>
      <c r="E2826" s="140">
        <v>3799</v>
      </c>
      <c r="F2826" s="28">
        <v>3039.2000000000003</v>
      </c>
    </row>
    <row r="2827" spans="1:6" ht="12.75" customHeight="1">
      <c r="A2827" s="37" t="s">
        <v>8378</v>
      </c>
      <c r="B2827" s="55" t="s">
        <v>8379</v>
      </c>
      <c r="C2827" s="96">
        <v>90</v>
      </c>
      <c r="D2827" s="39" t="s">
        <v>8380</v>
      </c>
      <c r="E2827" s="140">
        <v>3299</v>
      </c>
      <c r="F2827" s="28">
        <v>2639.2000000000003</v>
      </c>
    </row>
    <row r="2828" spans="1:6" ht="12.75" customHeight="1">
      <c r="A2828" s="57" t="s">
        <v>8381</v>
      </c>
      <c r="B2828" s="57" t="s">
        <v>8382</v>
      </c>
      <c r="C2828" s="96">
        <v>53</v>
      </c>
      <c r="D2828" s="39" t="s">
        <v>8383</v>
      </c>
      <c r="E2828" s="140">
        <v>3599</v>
      </c>
      <c r="F2828" s="28">
        <v>2879.2000000000003</v>
      </c>
    </row>
    <row r="2829" spans="1:6" ht="12.75" customHeight="1">
      <c r="A2829" s="57" t="s">
        <v>8384</v>
      </c>
      <c r="B2829" s="57" t="s">
        <v>8385</v>
      </c>
      <c r="C2829" s="96">
        <v>53</v>
      </c>
      <c r="D2829" s="39" t="s">
        <v>8386</v>
      </c>
      <c r="E2829" s="140">
        <v>3599</v>
      </c>
      <c r="F2829" s="28">
        <v>2879.2000000000003</v>
      </c>
    </row>
    <row r="2830" spans="1:6" ht="12.75" customHeight="1">
      <c r="A2830" s="57" t="s">
        <v>8387</v>
      </c>
      <c r="B2830" s="57" t="s">
        <v>8388</v>
      </c>
      <c r="C2830" s="96">
        <v>53</v>
      </c>
      <c r="D2830" s="39" t="s">
        <v>8389</v>
      </c>
      <c r="E2830" s="140">
        <v>3599</v>
      </c>
      <c r="F2830" s="28">
        <v>2879.2000000000003</v>
      </c>
    </row>
    <row r="2831" spans="1:6" ht="12.75" customHeight="1">
      <c r="A2831" s="57" t="s">
        <v>8390</v>
      </c>
      <c r="B2831" s="57" t="s">
        <v>8391</v>
      </c>
      <c r="C2831" s="96">
        <v>62</v>
      </c>
      <c r="D2831" s="39" t="s">
        <v>8392</v>
      </c>
      <c r="E2831" s="140">
        <v>4499</v>
      </c>
      <c r="F2831" s="28">
        <v>3599.2000000000003</v>
      </c>
    </row>
    <row r="2832" spans="1:6" ht="12.75" customHeight="1">
      <c r="A2832" s="57" t="s">
        <v>8393</v>
      </c>
      <c r="B2832" s="57" t="s">
        <v>8394</v>
      </c>
      <c r="C2832" s="96">
        <v>62</v>
      </c>
      <c r="D2832" s="39" t="s">
        <v>8395</v>
      </c>
      <c r="E2832" s="140">
        <v>4499</v>
      </c>
      <c r="F2832" s="28">
        <v>3599.2000000000003</v>
      </c>
    </row>
    <row r="2833" spans="1:6" ht="12.75" customHeight="1">
      <c r="A2833" s="57" t="s">
        <v>8396</v>
      </c>
      <c r="B2833" s="57" t="s">
        <v>8397</v>
      </c>
      <c r="C2833" s="96">
        <v>62</v>
      </c>
      <c r="D2833" s="39" t="s">
        <v>8398</v>
      </c>
      <c r="E2833" s="140">
        <v>4499</v>
      </c>
      <c r="F2833" s="28">
        <v>3599.2000000000003</v>
      </c>
    </row>
    <row r="2834" spans="1:6" ht="12.75" customHeight="1">
      <c r="E2834" s="137"/>
      <c r="F2834" s="50"/>
    </row>
    <row r="2835" spans="1:6" ht="12.75" customHeight="1">
      <c r="A2835" s="34"/>
      <c r="B2835" s="101" t="s">
        <v>8399</v>
      </c>
      <c r="C2835" s="56"/>
      <c r="D2835" s="56"/>
      <c r="E2835" s="56"/>
      <c r="F2835" s="129"/>
    </row>
    <row r="2836" spans="1:6" ht="12.75" customHeight="1">
      <c r="A2836" s="37" t="s">
        <v>8400</v>
      </c>
      <c r="B2836" s="38" t="s">
        <v>8401</v>
      </c>
      <c r="C2836" s="121">
        <v>16.5</v>
      </c>
      <c r="D2836" s="39">
        <v>800284087731</v>
      </c>
      <c r="E2836" s="127">
        <v>559</v>
      </c>
      <c r="F2836" s="28">
        <v>449</v>
      </c>
    </row>
    <row r="2837" spans="1:6" ht="12.75" customHeight="1">
      <c r="A2837" s="37" t="s">
        <v>8402</v>
      </c>
      <c r="B2837" s="38" t="s">
        <v>8403</v>
      </c>
      <c r="C2837" s="121">
        <v>16.5</v>
      </c>
      <c r="D2837" s="39">
        <v>800284087748</v>
      </c>
      <c r="E2837" s="127">
        <v>559</v>
      </c>
      <c r="F2837" s="28">
        <v>449</v>
      </c>
    </row>
    <row r="2838" spans="1:6" ht="12.75" customHeight="1">
      <c r="A2838" s="37" t="s">
        <v>8404</v>
      </c>
      <c r="B2838" s="38" t="s">
        <v>8405</v>
      </c>
      <c r="C2838" s="121">
        <v>16.5</v>
      </c>
      <c r="D2838" s="39">
        <v>800284087755</v>
      </c>
      <c r="E2838" s="127">
        <v>559</v>
      </c>
      <c r="F2838" s="28">
        <v>449</v>
      </c>
    </row>
    <row r="2839" spans="1:6" ht="12.75" customHeight="1">
      <c r="A2839" s="37" t="s">
        <v>8406</v>
      </c>
      <c r="B2839" s="38" t="s">
        <v>8407</v>
      </c>
      <c r="C2839" s="121">
        <v>22</v>
      </c>
      <c r="D2839" s="39">
        <v>800284087762</v>
      </c>
      <c r="E2839" s="127">
        <v>789</v>
      </c>
      <c r="F2839" s="28">
        <v>634</v>
      </c>
    </row>
    <row r="2840" spans="1:6" ht="12.75" customHeight="1">
      <c r="A2840" s="37" t="s">
        <v>8408</v>
      </c>
      <c r="B2840" s="38" t="s">
        <v>8409</v>
      </c>
      <c r="C2840" s="121">
        <v>22</v>
      </c>
      <c r="D2840" s="39">
        <v>800284087779</v>
      </c>
      <c r="E2840" s="127">
        <v>789</v>
      </c>
      <c r="F2840" s="28">
        <v>634</v>
      </c>
    </row>
    <row r="2841" spans="1:6" ht="12.75" customHeight="1">
      <c r="A2841" s="37" t="s">
        <v>8410</v>
      </c>
      <c r="B2841" s="38" t="s">
        <v>8411</v>
      </c>
      <c r="C2841" s="121">
        <v>22</v>
      </c>
      <c r="D2841" s="39">
        <v>800284087786</v>
      </c>
      <c r="E2841" s="127">
        <v>789</v>
      </c>
      <c r="F2841" s="28">
        <v>634</v>
      </c>
    </row>
    <row r="2842" spans="1:6" ht="12.75" customHeight="1">
      <c r="A2842" s="37" t="s">
        <v>8412</v>
      </c>
      <c r="B2842" s="38" t="s">
        <v>8413</v>
      </c>
      <c r="C2842" s="121">
        <v>0.9</v>
      </c>
      <c r="D2842" s="39">
        <v>800284087793</v>
      </c>
      <c r="E2842" s="127">
        <v>164</v>
      </c>
      <c r="F2842" s="28">
        <v>164</v>
      </c>
    </row>
    <row r="2843" spans="1:6" ht="12.75" customHeight="1">
      <c r="A2843" s="37" t="s">
        <v>8414</v>
      </c>
      <c r="B2843" s="38" t="s">
        <v>8415</v>
      </c>
      <c r="C2843" s="121">
        <v>2.4</v>
      </c>
      <c r="D2843" s="39">
        <v>800284087809</v>
      </c>
      <c r="E2843" s="127">
        <v>224</v>
      </c>
      <c r="F2843" s="28">
        <v>224</v>
      </c>
    </row>
    <row r="2844" spans="1:6" ht="12.75" customHeight="1">
      <c r="A2844" s="37" t="s">
        <v>8416</v>
      </c>
      <c r="B2844" s="38" t="s">
        <v>8417</v>
      </c>
      <c r="C2844" s="121">
        <v>1.1000000000000001</v>
      </c>
      <c r="D2844" s="39">
        <v>800284091882</v>
      </c>
      <c r="E2844" s="127">
        <v>209</v>
      </c>
      <c r="F2844" s="28">
        <v>169</v>
      </c>
    </row>
    <row r="2845" spans="1:6" ht="12.75" customHeight="1">
      <c r="A2845" s="90" t="s">
        <v>8418</v>
      </c>
      <c r="B2845" s="88" t="s">
        <v>8419</v>
      </c>
      <c r="C2845" s="119">
        <v>95</v>
      </c>
      <c r="D2845" s="28" t="s">
        <v>8420</v>
      </c>
      <c r="E2845" s="140">
        <v>1819</v>
      </c>
      <c r="F2845" s="28">
        <v>1459</v>
      </c>
    </row>
    <row r="2846" spans="1:6" ht="12.75" customHeight="1">
      <c r="A2846" s="90" t="s">
        <v>8421</v>
      </c>
      <c r="B2846" s="88" t="s">
        <v>8422</v>
      </c>
      <c r="C2846" s="122">
        <v>5</v>
      </c>
      <c r="D2846" s="50" t="s">
        <v>8423</v>
      </c>
      <c r="E2846" s="141">
        <v>579</v>
      </c>
      <c r="F2846" s="28">
        <v>464</v>
      </c>
    </row>
    <row r="2847" spans="1:6" ht="12.75" customHeight="1">
      <c r="A2847" s="42" t="s">
        <v>8424</v>
      </c>
      <c r="B2847" s="123" t="s">
        <v>8425</v>
      </c>
      <c r="C2847" s="124">
        <v>32</v>
      </c>
      <c r="D2847" s="44" t="s">
        <v>8426</v>
      </c>
      <c r="E2847" s="141">
        <v>1699</v>
      </c>
      <c r="F2847" s="28">
        <v>1359.2</v>
      </c>
    </row>
  </sheetData>
  <mergeCells count="1">
    <mergeCell ref="A1:F1"/>
  </mergeCells>
  <pageMargins left="0.45" right="0.2" top="0.25" bottom="0.5" header="0.3" footer="0.3"/>
  <pageSetup paperSize="5" fitToHeight="0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4c36414-2a33-4d60-b490-801fba580a89">
      <Terms xmlns="http://schemas.microsoft.com/office/infopath/2007/PartnerControls"/>
    </lcf76f155ced4ddcb4097134ff3c332f>
    <TaxCatchAll xmlns="780d641c-805d-44ec-bc89-a63d0d6118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8B9051BCA60F4D8B72AB302AC3EF8B" ma:contentTypeVersion="16" ma:contentTypeDescription="Create a new document." ma:contentTypeScope="" ma:versionID="f0cbf2b8bf9b114c28e10950a860581b">
  <xsd:schema xmlns:xsd="http://www.w3.org/2001/XMLSchema" xmlns:xs="http://www.w3.org/2001/XMLSchema" xmlns:p="http://schemas.microsoft.com/office/2006/metadata/properties" xmlns:ns1="http://schemas.microsoft.com/sharepoint/v3" xmlns:ns2="e4c36414-2a33-4d60-b490-801fba580a89" xmlns:ns3="780d641c-805d-44ec-bc89-a63d0d61183d" targetNamespace="http://schemas.microsoft.com/office/2006/metadata/properties" ma:root="true" ma:fieldsID="6f70683b1a9420ef55d9383e36e8c9f9" ns1:_="" ns2:_="" ns3:_="">
    <xsd:import namespace="http://schemas.microsoft.com/sharepoint/v3"/>
    <xsd:import namespace="e4c36414-2a33-4d60-b490-801fba580a89"/>
    <xsd:import namespace="780d641c-805d-44ec-bc89-a63d0d6118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36414-2a33-4d60-b490-801fba580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815715b-65e3-4cee-a3f9-e389d03d10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d641c-805d-44ec-bc89-a63d0d61183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1982032-1b93-49a0-be68-a1cb349e8113}" ma:internalName="TaxCatchAll" ma:showField="CatchAllData" ma:web="780d641c-805d-44ec-bc89-a63d0d6118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0CE194-8F98-4F61-AEBB-9572CDEE15C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4c36414-2a33-4d60-b490-801fba580a89"/>
    <ds:schemaRef ds:uri="780d641c-805d-44ec-bc89-a63d0d61183d"/>
  </ds:schemaRefs>
</ds:datastoreItem>
</file>

<file path=customXml/itemProps2.xml><?xml version="1.0" encoding="utf-8"?>
<ds:datastoreItem xmlns:ds="http://schemas.openxmlformats.org/officeDocument/2006/customXml" ds:itemID="{8356B8DF-AFD2-4713-96E7-45B004726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c36414-2a33-4d60-b490-801fba580a89"/>
    <ds:schemaRef ds:uri="780d641c-805d-44ec-bc89-a63d0d6118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F070BE-ED76-4166-9ACF-AAE84C72C4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MASTER</vt:lpstr>
      <vt:lpstr>VIKING UMRP</vt:lpstr>
      <vt:lpstr>MASTER!Print_Area</vt:lpstr>
      <vt:lpstr>'VIKING UMRP'!Print_Area</vt:lpstr>
      <vt:lpstr>MASTER!Print_Titles</vt:lpstr>
      <vt:lpstr>'VIKING UMRP'!Print_Titles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Edwards</dc:creator>
  <cp:keywords/>
  <dc:description/>
  <cp:lastModifiedBy>Amber Shatto</cp:lastModifiedBy>
  <cp:revision/>
  <dcterms:created xsi:type="dcterms:W3CDTF">2013-02-22T20:21:27Z</dcterms:created>
  <dcterms:modified xsi:type="dcterms:W3CDTF">2025-07-09T14:17:40Z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Workbook id">
    <vt:lpwstr>0c447e29-b5f6-4245-87b5-9dd0f61fa9ae</vt:lpwstr>
  </property>
  <property fmtid="{D5CDD505-2E9C-101B-9397-08002B2CF9AE}" pid="4" name="Workbook type">
    <vt:lpwstr>Custom</vt:lpwstr>
  </property>
  <property fmtid="{D5CDD505-2E9C-101B-9397-08002B2CF9AE}" pid="5" name="Workbook version">
    <vt:lpwstr>Custom</vt:lpwstr>
  </property>
  <property fmtid="{D5CDD505-2E9C-101B-9397-08002B2CF9AE}" pid="6" name="ContentTypeId">
    <vt:lpwstr>0x010100868B9051BCA60F4D8B72AB302AC3EF8B</vt:lpwstr>
  </property>
  <property fmtid="{D5CDD505-2E9C-101B-9397-08002B2CF9AE}" pid="7" name="MediaServiceImageTags">
    <vt:lpwstr/>
  </property>
</Properties>
</file>