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icki Tracey\Desktop\Desktop Files and Folders\LG\LG Promo Calendars\"/>
    </mc:Choice>
  </mc:AlternateContent>
  <xr:revisionPtr revIDLastSave="0" documentId="13_ncr:1_{50A32B0E-A96A-4270-9311-785B6E7913C3}" xr6:coauthVersionLast="47" xr6:coauthVersionMax="47" xr10:uidLastSave="{00000000-0000-0000-0000-000000000000}"/>
  <bookViews>
    <workbookView xWindow="-110" yWindow="-110" windowWidth="19420" windowHeight="10420" tabRatio="852" xr2:uid="{00000000-000D-0000-FFFF-FFFF00000000}"/>
  </bookViews>
  <sheets>
    <sheet name="All LG" sheetId="1" r:id="rId1"/>
    <sheet name="Refrigeration" sheetId="178" r:id="rId2"/>
    <sheet name="Dish" sheetId="179" r:id="rId3"/>
    <sheet name="Laundry" sheetId="180" r:id="rId4"/>
    <sheet name="Cooking" sheetId="181" r:id="rId5"/>
    <sheet name="Accessories" sheetId="182" r:id="rId6"/>
    <sheet name="Countertop Microwaves" sheetId="177" r:id="rId7"/>
    <sheet name="LG Studio" sheetId="24" r:id="rId8"/>
    <sheet name="LG Signature" sheetId="93" r:id="rId9"/>
  </sheets>
  <definedNames>
    <definedName name="_xlnm._FilterDatabase" localSheetId="0" hidden="1">'All LG'!$A$7:$V$304</definedName>
    <definedName name="_xlnm._FilterDatabase" localSheetId="8" hidden="1">'LG Signature'!$E$7:$E$8</definedName>
    <definedName name="_xlnm._FilterDatabase" localSheetId="7" hidden="1">'LG Studio'!$E$7:$E$9</definedName>
    <definedName name="adrocket_admin_retailer">#REF!</definedName>
    <definedName name="adrocket_admin_vendor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8">'LG Signature'!$A:$K,'LG Signature'!$4:$7</definedName>
    <definedName name="_xlnm.Print_Titles" localSheetId="7">'LG Studio'!$A:$J,'LG Studio'!$4:$7</definedName>
    <definedName name="promo_brand_name">#REF!</definedName>
    <definedName name="promo_date_range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6" i="182" l="1"/>
  <c r="U26" i="182" s="1"/>
  <c r="V26" i="182" s="1"/>
  <c r="K26" i="182"/>
  <c r="L26" i="182" s="1"/>
  <c r="Q25" i="182"/>
  <c r="U25" i="182" s="1"/>
  <c r="V25" i="182" s="1"/>
  <c r="K25" i="182"/>
  <c r="L25" i="182" s="1"/>
  <c r="Q24" i="182"/>
  <c r="K24" i="182"/>
  <c r="L24" i="182" s="1"/>
  <c r="Q23" i="182"/>
  <c r="U23" i="182" s="1"/>
  <c r="V23" i="182" s="1"/>
  <c r="K23" i="182"/>
  <c r="L23" i="182" s="1"/>
  <c r="Q22" i="182"/>
  <c r="U22" i="182" s="1"/>
  <c r="V22" i="182" s="1"/>
  <c r="K22" i="182"/>
  <c r="L22" i="182" s="1"/>
  <c r="Q21" i="182"/>
  <c r="R21" i="182" s="1"/>
  <c r="K21" i="182"/>
  <c r="L21" i="182" s="1"/>
  <c r="Q20" i="182"/>
  <c r="K20" i="182"/>
  <c r="L20" i="182" s="1"/>
  <c r="Q19" i="182"/>
  <c r="U19" i="182" s="1"/>
  <c r="V19" i="182" s="1"/>
  <c r="K19" i="182"/>
  <c r="L19" i="182" s="1"/>
  <c r="Q18" i="182"/>
  <c r="U18" i="182" s="1"/>
  <c r="V18" i="182" s="1"/>
  <c r="K18" i="182"/>
  <c r="L18" i="182" s="1"/>
  <c r="U17" i="182"/>
  <c r="V17" i="182" s="1"/>
  <c r="R17" i="182"/>
  <c r="Q17" i="182"/>
  <c r="K17" i="182"/>
  <c r="L17" i="182" s="1"/>
  <c r="Q16" i="182"/>
  <c r="K16" i="182"/>
  <c r="L16" i="182" s="1"/>
  <c r="Q15" i="182"/>
  <c r="U15" i="182" s="1"/>
  <c r="V15" i="182" s="1"/>
  <c r="K15" i="182"/>
  <c r="L15" i="182" s="1"/>
  <c r="Q14" i="182"/>
  <c r="U14" i="182" s="1"/>
  <c r="V14" i="182" s="1"/>
  <c r="K14" i="182"/>
  <c r="L14" i="182" s="1"/>
  <c r="Q13" i="182"/>
  <c r="K13" i="182"/>
  <c r="L13" i="182" s="1"/>
  <c r="Q12" i="182"/>
  <c r="U12" i="182" s="1"/>
  <c r="V12" i="182" s="1"/>
  <c r="K12" i="182"/>
  <c r="L12" i="182" s="1"/>
  <c r="Q11" i="182"/>
  <c r="R11" i="182" s="1"/>
  <c r="K11" i="182"/>
  <c r="L11" i="182" s="1"/>
  <c r="Q10" i="182"/>
  <c r="R10" i="182" s="1"/>
  <c r="K10" i="182"/>
  <c r="L10" i="182" s="1"/>
  <c r="Q9" i="182"/>
  <c r="K9" i="182"/>
  <c r="L9" i="182" s="1"/>
  <c r="Q8" i="182"/>
  <c r="U8" i="182" s="1"/>
  <c r="V8" i="182" s="1"/>
  <c r="K8" i="182"/>
  <c r="L8" i="182" s="1"/>
  <c r="Q110" i="181"/>
  <c r="U110" i="181" s="1"/>
  <c r="V110" i="181" s="1"/>
  <c r="K110" i="181"/>
  <c r="L110" i="181" s="1"/>
  <c r="Q109" i="181"/>
  <c r="U109" i="181" s="1"/>
  <c r="V109" i="181" s="1"/>
  <c r="K109" i="181"/>
  <c r="L109" i="181" s="1"/>
  <c r="Q108" i="181"/>
  <c r="K108" i="181"/>
  <c r="L108" i="181" s="1"/>
  <c r="Q107" i="181"/>
  <c r="U107" i="181" s="1"/>
  <c r="V107" i="181" s="1"/>
  <c r="K107" i="181"/>
  <c r="L107" i="181" s="1"/>
  <c r="Q106" i="181"/>
  <c r="U106" i="181" s="1"/>
  <c r="V106" i="181" s="1"/>
  <c r="K106" i="181"/>
  <c r="L106" i="181" s="1"/>
  <c r="Q105" i="181"/>
  <c r="U105" i="181" s="1"/>
  <c r="V105" i="181" s="1"/>
  <c r="K105" i="181"/>
  <c r="L105" i="181" s="1"/>
  <c r="Q104" i="181"/>
  <c r="K104" i="181"/>
  <c r="L104" i="181" s="1"/>
  <c r="Q103" i="181"/>
  <c r="U103" i="181" s="1"/>
  <c r="V103" i="181" s="1"/>
  <c r="K103" i="181"/>
  <c r="L103" i="181" s="1"/>
  <c r="Q102" i="181"/>
  <c r="U102" i="181" s="1"/>
  <c r="V102" i="181" s="1"/>
  <c r="K102" i="181"/>
  <c r="L102" i="181" s="1"/>
  <c r="Q101" i="181"/>
  <c r="U101" i="181" s="1"/>
  <c r="V101" i="181" s="1"/>
  <c r="K101" i="181"/>
  <c r="L101" i="181" s="1"/>
  <c r="Q100" i="181"/>
  <c r="K100" i="181"/>
  <c r="L100" i="181" s="1"/>
  <c r="Q99" i="181"/>
  <c r="U99" i="181" s="1"/>
  <c r="V99" i="181" s="1"/>
  <c r="K99" i="181"/>
  <c r="L99" i="181" s="1"/>
  <c r="Q98" i="181"/>
  <c r="U98" i="181" s="1"/>
  <c r="V98" i="181" s="1"/>
  <c r="K98" i="181"/>
  <c r="L98" i="181" s="1"/>
  <c r="Q97" i="181"/>
  <c r="U97" i="181" s="1"/>
  <c r="V97" i="181" s="1"/>
  <c r="K97" i="181"/>
  <c r="L97" i="181" s="1"/>
  <c r="Q96" i="181"/>
  <c r="K96" i="181"/>
  <c r="L96" i="181" s="1"/>
  <c r="Q95" i="181"/>
  <c r="U95" i="181" s="1"/>
  <c r="V95" i="181" s="1"/>
  <c r="K95" i="181"/>
  <c r="L95" i="181" s="1"/>
  <c r="Q94" i="181"/>
  <c r="U94" i="181" s="1"/>
  <c r="V94" i="181" s="1"/>
  <c r="K94" i="181"/>
  <c r="L94" i="181" s="1"/>
  <c r="Q93" i="181"/>
  <c r="R93" i="181" s="1"/>
  <c r="K93" i="181"/>
  <c r="L93" i="181" s="1"/>
  <c r="Q92" i="181"/>
  <c r="K92" i="181"/>
  <c r="L92" i="181" s="1"/>
  <c r="Q91" i="181"/>
  <c r="U91" i="181" s="1"/>
  <c r="V91" i="181" s="1"/>
  <c r="K91" i="181"/>
  <c r="L91" i="181" s="1"/>
  <c r="Q90" i="181"/>
  <c r="U90" i="181" s="1"/>
  <c r="V90" i="181" s="1"/>
  <c r="K90" i="181"/>
  <c r="L90" i="181" s="1"/>
  <c r="Q89" i="181"/>
  <c r="U89" i="181" s="1"/>
  <c r="V89" i="181" s="1"/>
  <c r="K89" i="181"/>
  <c r="L89" i="181" s="1"/>
  <c r="Q88" i="181"/>
  <c r="K88" i="181"/>
  <c r="L88" i="181" s="1"/>
  <c r="Q87" i="181"/>
  <c r="U87" i="181" s="1"/>
  <c r="V87" i="181" s="1"/>
  <c r="K87" i="181"/>
  <c r="L87" i="181" s="1"/>
  <c r="Q86" i="181"/>
  <c r="U86" i="181" s="1"/>
  <c r="V86" i="181" s="1"/>
  <c r="K86" i="181"/>
  <c r="L86" i="181" s="1"/>
  <c r="Q85" i="181"/>
  <c r="U85" i="181" s="1"/>
  <c r="V85" i="181" s="1"/>
  <c r="K85" i="181"/>
  <c r="L85" i="181" s="1"/>
  <c r="Q84" i="181"/>
  <c r="K84" i="181"/>
  <c r="L84" i="181" s="1"/>
  <c r="Q83" i="181"/>
  <c r="U83" i="181" s="1"/>
  <c r="V83" i="181" s="1"/>
  <c r="K83" i="181"/>
  <c r="L83" i="181" s="1"/>
  <c r="Q82" i="181"/>
  <c r="U82" i="181" s="1"/>
  <c r="V82" i="181" s="1"/>
  <c r="K82" i="181"/>
  <c r="L82" i="181" s="1"/>
  <c r="Q81" i="181"/>
  <c r="U81" i="181" s="1"/>
  <c r="V81" i="181" s="1"/>
  <c r="K81" i="181"/>
  <c r="L81" i="181" s="1"/>
  <c r="Q80" i="181"/>
  <c r="K80" i="181"/>
  <c r="L80" i="181" s="1"/>
  <c r="Q79" i="181"/>
  <c r="U79" i="181" s="1"/>
  <c r="V79" i="181" s="1"/>
  <c r="K79" i="181"/>
  <c r="L79" i="181" s="1"/>
  <c r="Q78" i="181"/>
  <c r="U78" i="181" s="1"/>
  <c r="V78" i="181" s="1"/>
  <c r="K78" i="181"/>
  <c r="L78" i="181" s="1"/>
  <c r="U77" i="181"/>
  <c r="V77" i="181" s="1"/>
  <c r="R77" i="181"/>
  <c r="Q77" i="181"/>
  <c r="K77" i="181"/>
  <c r="L77" i="181" s="1"/>
  <c r="Q76" i="181"/>
  <c r="K76" i="181"/>
  <c r="L76" i="181" s="1"/>
  <c r="Q75" i="181"/>
  <c r="U75" i="181" s="1"/>
  <c r="V75" i="181" s="1"/>
  <c r="K75" i="181"/>
  <c r="L75" i="181" s="1"/>
  <c r="Q74" i="181"/>
  <c r="U74" i="181" s="1"/>
  <c r="V74" i="181" s="1"/>
  <c r="K74" i="181"/>
  <c r="L74" i="181" s="1"/>
  <c r="Q73" i="181"/>
  <c r="U73" i="181" s="1"/>
  <c r="V73" i="181" s="1"/>
  <c r="K73" i="181"/>
  <c r="L73" i="181" s="1"/>
  <c r="Q72" i="181"/>
  <c r="K72" i="181"/>
  <c r="L72" i="181" s="1"/>
  <c r="Q71" i="181"/>
  <c r="U71" i="181" s="1"/>
  <c r="V71" i="181" s="1"/>
  <c r="K71" i="181"/>
  <c r="L71" i="181" s="1"/>
  <c r="Q70" i="181"/>
  <c r="U70" i="181" s="1"/>
  <c r="V70" i="181" s="1"/>
  <c r="K70" i="181"/>
  <c r="L70" i="181" s="1"/>
  <c r="Q69" i="181"/>
  <c r="U69" i="181" s="1"/>
  <c r="V69" i="181" s="1"/>
  <c r="K69" i="181"/>
  <c r="L69" i="181" s="1"/>
  <c r="Q68" i="181"/>
  <c r="K68" i="181"/>
  <c r="L68" i="181" s="1"/>
  <c r="Q67" i="181"/>
  <c r="U67" i="181" s="1"/>
  <c r="V67" i="181" s="1"/>
  <c r="K67" i="181"/>
  <c r="L67" i="181" s="1"/>
  <c r="Q66" i="181"/>
  <c r="U66" i="181" s="1"/>
  <c r="V66" i="181" s="1"/>
  <c r="K66" i="181"/>
  <c r="L66" i="181" s="1"/>
  <c r="U65" i="181"/>
  <c r="V65" i="181" s="1"/>
  <c r="Q65" i="181"/>
  <c r="R65" i="181" s="1"/>
  <c r="K65" i="181"/>
  <c r="L65" i="181" s="1"/>
  <c r="Q64" i="181"/>
  <c r="K64" i="181"/>
  <c r="L64" i="181" s="1"/>
  <c r="Q63" i="181"/>
  <c r="U63" i="181" s="1"/>
  <c r="V63" i="181" s="1"/>
  <c r="K63" i="181"/>
  <c r="L63" i="181" s="1"/>
  <c r="Q62" i="181"/>
  <c r="U62" i="181" s="1"/>
  <c r="V62" i="181" s="1"/>
  <c r="K62" i="181"/>
  <c r="L62" i="181" s="1"/>
  <c r="Q61" i="181"/>
  <c r="U61" i="181" s="1"/>
  <c r="V61" i="181" s="1"/>
  <c r="K61" i="181"/>
  <c r="L61" i="181" s="1"/>
  <c r="Q60" i="181"/>
  <c r="K60" i="181"/>
  <c r="L60" i="181" s="1"/>
  <c r="Q59" i="181"/>
  <c r="U59" i="181" s="1"/>
  <c r="V59" i="181" s="1"/>
  <c r="K59" i="181"/>
  <c r="L59" i="181" s="1"/>
  <c r="Q58" i="181"/>
  <c r="U58" i="181" s="1"/>
  <c r="V58" i="181" s="1"/>
  <c r="K58" i="181"/>
  <c r="L58" i="181" s="1"/>
  <c r="Q57" i="181"/>
  <c r="U57" i="181" s="1"/>
  <c r="V57" i="181" s="1"/>
  <c r="K57" i="181"/>
  <c r="L57" i="181" s="1"/>
  <c r="Q56" i="181"/>
  <c r="K56" i="181"/>
  <c r="L56" i="181" s="1"/>
  <c r="Q55" i="181"/>
  <c r="U55" i="181" s="1"/>
  <c r="V55" i="181" s="1"/>
  <c r="K55" i="181"/>
  <c r="L55" i="181" s="1"/>
  <c r="Q54" i="181"/>
  <c r="U54" i="181" s="1"/>
  <c r="V54" i="181" s="1"/>
  <c r="K54" i="181"/>
  <c r="L54" i="181" s="1"/>
  <c r="Q53" i="181"/>
  <c r="U53" i="181" s="1"/>
  <c r="V53" i="181" s="1"/>
  <c r="K53" i="181"/>
  <c r="L53" i="181" s="1"/>
  <c r="Q52" i="181"/>
  <c r="K52" i="181"/>
  <c r="L52" i="181" s="1"/>
  <c r="Q51" i="181"/>
  <c r="U51" i="181" s="1"/>
  <c r="V51" i="181" s="1"/>
  <c r="K51" i="181"/>
  <c r="L51" i="181" s="1"/>
  <c r="Q50" i="181"/>
  <c r="U50" i="181" s="1"/>
  <c r="V50" i="181" s="1"/>
  <c r="K50" i="181"/>
  <c r="L50" i="181" s="1"/>
  <c r="Q49" i="181"/>
  <c r="U49" i="181" s="1"/>
  <c r="V49" i="181" s="1"/>
  <c r="K49" i="181"/>
  <c r="L49" i="181" s="1"/>
  <c r="Q48" i="181"/>
  <c r="K48" i="181"/>
  <c r="L48" i="181" s="1"/>
  <c r="Q47" i="181"/>
  <c r="U47" i="181" s="1"/>
  <c r="V47" i="181" s="1"/>
  <c r="K47" i="181"/>
  <c r="L47" i="181" s="1"/>
  <c r="Q46" i="181"/>
  <c r="U46" i="181" s="1"/>
  <c r="V46" i="181" s="1"/>
  <c r="K46" i="181"/>
  <c r="L46" i="181" s="1"/>
  <c r="Q45" i="181"/>
  <c r="U45" i="181" s="1"/>
  <c r="V45" i="181" s="1"/>
  <c r="K45" i="181"/>
  <c r="L45" i="181" s="1"/>
  <c r="Q44" i="181"/>
  <c r="L44" i="181"/>
  <c r="K44" i="181"/>
  <c r="Q43" i="181"/>
  <c r="U43" i="181" s="1"/>
  <c r="V43" i="181" s="1"/>
  <c r="K43" i="181"/>
  <c r="L43" i="181" s="1"/>
  <c r="Q42" i="181"/>
  <c r="U42" i="181" s="1"/>
  <c r="V42" i="181" s="1"/>
  <c r="K42" i="181"/>
  <c r="L42" i="181" s="1"/>
  <c r="Q41" i="181"/>
  <c r="U41" i="181" s="1"/>
  <c r="V41" i="181" s="1"/>
  <c r="K41" i="181"/>
  <c r="L41" i="181" s="1"/>
  <c r="Q40" i="181"/>
  <c r="K40" i="181"/>
  <c r="L40" i="181" s="1"/>
  <c r="Q39" i="181"/>
  <c r="U39" i="181" s="1"/>
  <c r="V39" i="181" s="1"/>
  <c r="K39" i="181"/>
  <c r="L39" i="181" s="1"/>
  <c r="Q38" i="181"/>
  <c r="U38" i="181" s="1"/>
  <c r="V38" i="181" s="1"/>
  <c r="K38" i="181"/>
  <c r="L38" i="181" s="1"/>
  <c r="Q37" i="181"/>
  <c r="U37" i="181" s="1"/>
  <c r="V37" i="181" s="1"/>
  <c r="K37" i="181"/>
  <c r="L37" i="181" s="1"/>
  <c r="Q36" i="181"/>
  <c r="K36" i="181"/>
  <c r="L36" i="181" s="1"/>
  <c r="Q35" i="181"/>
  <c r="U35" i="181" s="1"/>
  <c r="V35" i="181" s="1"/>
  <c r="K35" i="181"/>
  <c r="L35" i="181" s="1"/>
  <c r="Q34" i="181"/>
  <c r="U34" i="181" s="1"/>
  <c r="V34" i="181" s="1"/>
  <c r="K34" i="181"/>
  <c r="L34" i="181" s="1"/>
  <c r="Q33" i="181"/>
  <c r="U33" i="181" s="1"/>
  <c r="V33" i="181" s="1"/>
  <c r="K33" i="181"/>
  <c r="L33" i="181" s="1"/>
  <c r="Q32" i="181"/>
  <c r="K32" i="181"/>
  <c r="L32" i="181" s="1"/>
  <c r="Q31" i="181"/>
  <c r="U31" i="181" s="1"/>
  <c r="V31" i="181" s="1"/>
  <c r="K31" i="181"/>
  <c r="L31" i="181" s="1"/>
  <c r="Q30" i="181"/>
  <c r="U30" i="181" s="1"/>
  <c r="V30" i="181" s="1"/>
  <c r="K30" i="181"/>
  <c r="L30" i="181" s="1"/>
  <c r="Q29" i="181"/>
  <c r="R29" i="181" s="1"/>
  <c r="K29" i="181"/>
  <c r="L29" i="181" s="1"/>
  <c r="Q28" i="181"/>
  <c r="L28" i="181"/>
  <c r="K28" i="181"/>
  <c r="Q27" i="181"/>
  <c r="U27" i="181" s="1"/>
  <c r="V27" i="181" s="1"/>
  <c r="K27" i="181"/>
  <c r="L27" i="181" s="1"/>
  <c r="Q26" i="181"/>
  <c r="U26" i="181" s="1"/>
  <c r="V26" i="181" s="1"/>
  <c r="K26" i="181"/>
  <c r="L26" i="181" s="1"/>
  <c r="Q25" i="181"/>
  <c r="U25" i="181" s="1"/>
  <c r="V25" i="181" s="1"/>
  <c r="K25" i="181"/>
  <c r="L25" i="181" s="1"/>
  <c r="Q24" i="181"/>
  <c r="K24" i="181"/>
  <c r="L24" i="181" s="1"/>
  <c r="Q23" i="181"/>
  <c r="U23" i="181" s="1"/>
  <c r="V23" i="181" s="1"/>
  <c r="K23" i="181"/>
  <c r="L23" i="181" s="1"/>
  <c r="Q22" i="181"/>
  <c r="R22" i="181" s="1"/>
  <c r="K22" i="181"/>
  <c r="L22" i="181" s="1"/>
  <c r="U21" i="181"/>
  <c r="V21" i="181" s="1"/>
  <c r="Q21" i="181"/>
  <c r="R21" i="181" s="1"/>
  <c r="K21" i="181"/>
  <c r="L21" i="181" s="1"/>
  <c r="Q20" i="181"/>
  <c r="K20" i="181"/>
  <c r="L20" i="181" s="1"/>
  <c r="Q19" i="181"/>
  <c r="U19" i="181" s="1"/>
  <c r="V19" i="181" s="1"/>
  <c r="K19" i="181"/>
  <c r="L19" i="181" s="1"/>
  <c r="Q18" i="181"/>
  <c r="R18" i="181" s="1"/>
  <c r="K18" i="181"/>
  <c r="L18" i="181" s="1"/>
  <c r="U17" i="181"/>
  <c r="V17" i="181" s="1"/>
  <c r="Q17" i="181"/>
  <c r="R17" i="181" s="1"/>
  <c r="K17" i="181"/>
  <c r="L17" i="181" s="1"/>
  <c r="Q16" i="181"/>
  <c r="K16" i="181"/>
  <c r="L16" i="181" s="1"/>
  <c r="Q15" i="181"/>
  <c r="U15" i="181" s="1"/>
  <c r="V15" i="181" s="1"/>
  <c r="K15" i="181"/>
  <c r="L15" i="181" s="1"/>
  <c r="U14" i="181"/>
  <c r="V14" i="181" s="1"/>
  <c r="Q14" i="181"/>
  <c r="R14" i="181" s="1"/>
  <c r="K14" i="181"/>
  <c r="L14" i="181" s="1"/>
  <c r="Q13" i="181"/>
  <c r="U13" i="181" s="1"/>
  <c r="V13" i="181" s="1"/>
  <c r="K13" i="181"/>
  <c r="L13" i="181" s="1"/>
  <c r="Q12" i="181"/>
  <c r="K12" i="181"/>
  <c r="L12" i="181" s="1"/>
  <c r="Q11" i="181"/>
  <c r="K11" i="181"/>
  <c r="L11" i="181" s="1"/>
  <c r="Q10" i="181"/>
  <c r="R10" i="181" s="1"/>
  <c r="K10" i="181"/>
  <c r="L10" i="181" s="1"/>
  <c r="Q9" i="181"/>
  <c r="R9" i="181" s="1"/>
  <c r="L9" i="181"/>
  <c r="K9" i="181"/>
  <c r="Q8" i="181"/>
  <c r="U8" i="181" s="1"/>
  <c r="V8" i="181" s="1"/>
  <c r="K8" i="181"/>
  <c r="L8" i="181" s="1"/>
  <c r="U119" i="180"/>
  <c r="V119" i="180" s="1"/>
  <c r="Q119" i="180"/>
  <c r="R119" i="180" s="1"/>
  <c r="K119" i="180"/>
  <c r="L119" i="180" s="1"/>
  <c r="Q118" i="180"/>
  <c r="U118" i="180" s="1"/>
  <c r="V118" i="180" s="1"/>
  <c r="K118" i="180"/>
  <c r="L118" i="180" s="1"/>
  <c r="Q117" i="180"/>
  <c r="U117" i="180" s="1"/>
  <c r="V117" i="180" s="1"/>
  <c r="K117" i="180"/>
  <c r="L117" i="180" s="1"/>
  <c r="U116" i="180"/>
  <c r="V116" i="180" s="1"/>
  <c r="Q116" i="180"/>
  <c r="R116" i="180" s="1"/>
  <c r="L116" i="180"/>
  <c r="K116" i="180"/>
  <c r="Q115" i="180"/>
  <c r="R115" i="180" s="1"/>
  <c r="K115" i="180"/>
  <c r="L115" i="180" s="1"/>
  <c r="Q114" i="180"/>
  <c r="U114" i="180" s="1"/>
  <c r="V114" i="180" s="1"/>
  <c r="K114" i="180"/>
  <c r="L114" i="180" s="1"/>
  <c r="Q113" i="180"/>
  <c r="U113" i="180" s="1"/>
  <c r="V113" i="180" s="1"/>
  <c r="K113" i="180"/>
  <c r="L113" i="180" s="1"/>
  <c r="V112" i="180"/>
  <c r="U112" i="180"/>
  <c r="R112" i="180"/>
  <c r="Q112" i="180"/>
  <c r="K112" i="180"/>
  <c r="L112" i="180" s="1"/>
  <c r="Q111" i="180"/>
  <c r="U111" i="180" s="1"/>
  <c r="V111" i="180" s="1"/>
  <c r="K111" i="180"/>
  <c r="L111" i="180" s="1"/>
  <c r="Q110" i="180"/>
  <c r="U110" i="180" s="1"/>
  <c r="V110" i="180" s="1"/>
  <c r="L110" i="180"/>
  <c r="K110" i="180"/>
  <c r="Q109" i="180"/>
  <c r="U109" i="180" s="1"/>
  <c r="V109" i="180" s="1"/>
  <c r="K109" i="180"/>
  <c r="L109" i="180" s="1"/>
  <c r="Q108" i="180"/>
  <c r="U108" i="180" s="1"/>
  <c r="V108" i="180" s="1"/>
  <c r="K108" i="180"/>
  <c r="L108" i="180" s="1"/>
  <c r="Q107" i="180"/>
  <c r="U107" i="180" s="1"/>
  <c r="V107" i="180" s="1"/>
  <c r="K107" i="180"/>
  <c r="L107" i="180" s="1"/>
  <c r="Q106" i="180"/>
  <c r="U106" i="180" s="1"/>
  <c r="V106" i="180" s="1"/>
  <c r="K106" i="180"/>
  <c r="L106" i="180" s="1"/>
  <c r="Q105" i="180"/>
  <c r="U105" i="180" s="1"/>
  <c r="V105" i="180" s="1"/>
  <c r="K105" i="180"/>
  <c r="L105" i="180" s="1"/>
  <c r="Q104" i="180"/>
  <c r="U104" i="180" s="1"/>
  <c r="V104" i="180" s="1"/>
  <c r="L104" i="180"/>
  <c r="K104" i="180"/>
  <c r="Q103" i="180"/>
  <c r="R103" i="180" s="1"/>
  <c r="L103" i="180"/>
  <c r="K103" i="180"/>
  <c r="Q102" i="180"/>
  <c r="U102" i="180" s="1"/>
  <c r="V102" i="180" s="1"/>
  <c r="K102" i="180"/>
  <c r="L102" i="180" s="1"/>
  <c r="Q101" i="180"/>
  <c r="U101" i="180" s="1"/>
  <c r="V101" i="180" s="1"/>
  <c r="K101" i="180"/>
  <c r="L101" i="180" s="1"/>
  <c r="Q100" i="180"/>
  <c r="U100" i="180" s="1"/>
  <c r="V100" i="180" s="1"/>
  <c r="K100" i="180"/>
  <c r="L100" i="180" s="1"/>
  <c r="U99" i="180"/>
  <c r="V99" i="180" s="1"/>
  <c r="Q99" i="180"/>
  <c r="R99" i="180" s="1"/>
  <c r="K99" i="180"/>
  <c r="L99" i="180" s="1"/>
  <c r="Q98" i="180"/>
  <c r="U98" i="180" s="1"/>
  <c r="V98" i="180" s="1"/>
  <c r="K98" i="180"/>
  <c r="L98" i="180" s="1"/>
  <c r="Q97" i="180"/>
  <c r="U97" i="180" s="1"/>
  <c r="V97" i="180" s="1"/>
  <c r="K97" i="180"/>
  <c r="L97" i="180" s="1"/>
  <c r="R96" i="180"/>
  <c r="Q96" i="180"/>
  <c r="U96" i="180" s="1"/>
  <c r="V96" i="180" s="1"/>
  <c r="K96" i="180"/>
  <c r="L96" i="180" s="1"/>
  <c r="Q95" i="180"/>
  <c r="U95" i="180" s="1"/>
  <c r="V95" i="180" s="1"/>
  <c r="K95" i="180"/>
  <c r="L95" i="180" s="1"/>
  <c r="Q94" i="180"/>
  <c r="K94" i="180"/>
  <c r="L94" i="180" s="1"/>
  <c r="Q93" i="180"/>
  <c r="U93" i="180" s="1"/>
  <c r="V93" i="180" s="1"/>
  <c r="K93" i="180"/>
  <c r="L93" i="180" s="1"/>
  <c r="Q92" i="180"/>
  <c r="K92" i="180"/>
  <c r="L92" i="180" s="1"/>
  <c r="Q91" i="180"/>
  <c r="U91" i="180" s="1"/>
  <c r="V91" i="180" s="1"/>
  <c r="K91" i="180"/>
  <c r="L91" i="180" s="1"/>
  <c r="R90" i="180"/>
  <c r="Q90" i="180"/>
  <c r="U90" i="180" s="1"/>
  <c r="V90" i="180" s="1"/>
  <c r="K90" i="180"/>
  <c r="L90" i="180" s="1"/>
  <c r="Q89" i="180"/>
  <c r="U89" i="180" s="1"/>
  <c r="V89" i="180" s="1"/>
  <c r="K89" i="180"/>
  <c r="L89" i="180" s="1"/>
  <c r="Q88" i="180"/>
  <c r="U88" i="180" s="1"/>
  <c r="V88" i="180" s="1"/>
  <c r="K88" i="180"/>
  <c r="L88" i="180" s="1"/>
  <c r="Q87" i="180"/>
  <c r="R87" i="180" s="1"/>
  <c r="K87" i="180"/>
  <c r="L87" i="180" s="1"/>
  <c r="Q86" i="180"/>
  <c r="U86" i="180" s="1"/>
  <c r="V86" i="180" s="1"/>
  <c r="K86" i="180"/>
  <c r="L86" i="180" s="1"/>
  <c r="Q85" i="180"/>
  <c r="K85" i="180"/>
  <c r="L85" i="180" s="1"/>
  <c r="Q84" i="180"/>
  <c r="U84" i="180" s="1"/>
  <c r="V84" i="180" s="1"/>
  <c r="K84" i="180"/>
  <c r="L84" i="180" s="1"/>
  <c r="Q83" i="180"/>
  <c r="U83" i="180" s="1"/>
  <c r="V83" i="180" s="1"/>
  <c r="K83" i="180"/>
  <c r="L83" i="180" s="1"/>
  <c r="Q82" i="180"/>
  <c r="U82" i="180" s="1"/>
  <c r="V82" i="180" s="1"/>
  <c r="K82" i="180"/>
  <c r="L82" i="180" s="1"/>
  <c r="Q81" i="180"/>
  <c r="U81" i="180" s="1"/>
  <c r="V81" i="180" s="1"/>
  <c r="K81" i="180"/>
  <c r="L81" i="180" s="1"/>
  <c r="Q80" i="180"/>
  <c r="U80" i="180" s="1"/>
  <c r="V80" i="180" s="1"/>
  <c r="K80" i="180"/>
  <c r="L80" i="180" s="1"/>
  <c r="Q79" i="180"/>
  <c r="U79" i="180" s="1"/>
  <c r="V79" i="180" s="1"/>
  <c r="K79" i="180"/>
  <c r="L79" i="180" s="1"/>
  <c r="Q78" i="180"/>
  <c r="K78" i="180"/>
  <c r="L78" i="180" s="1"/>
  <c r="Q77" i="180"/>
  <c r="U77" i="180" s="1"/>
  <c r="V77" i="180" s="1"/>
  <c r="K77" i="180"/>
  <c r="L77" i="180" s="1"/>
  <c r="Q76" i="180"/>
  <c r="U76" i="180" s="1"/>
  <c r="V76" i="180" s="1"/>
  <c r="K76" i="180"/>
  <c r="L76" i="180" s="1"/>
  <c r="Q75" i="180"/>
  <c r="R75" i="180" s="1"/>
  <c r="K75" i="180"/>
  <c r="L75" i="180" s="1"/>
  <c r="Q74" i="180"/>
  <c r="U74" i="180" s="1"/>
  <c r="V74" i="180" s="1"/>
  <c r="K74" i="180"/>
  <c r="L74" i="180" s="1"/>
  <c r="Q73" i="180"/>
  <c r="K73" i="180"/>
  <c r="L73" i="180" s="1"/>
  <c r="Q72" i="180"/>
  <c r="U72" i="180" s="1"/>
  <c r="V72" i="180" s="1"/>
  <c r="K72" i="180"/>
  <c r="L72" i="180" s="1"/>
  <c r="Q71" i="180"/>
  <c r="U71" i="180" s="1"/>
  <c r="V71" i="180" s="1"/>
  <c r="K71" i="180"/>
  <c r="L71" i="180" s="1"/>
  <c r="Q70" i="180"/>
  <c r="K70" i="180"/>
  <c r="L70" i="180" s="1"/>
  <c r="Q69" i="180"/>
  <c r="U69" i="180" s="1"/>
  <c r="V69" i="180" s="1"/>
  <c r="K69" i="180"/>
  <c r="L69" i="180" s="1"/>
  <c r="Q68" i="180"/>
  <c r="K68" i="180"/>
  <c r="L68" i="180" s="1"/>
  <c r="Q67" i="180"/>
  <c r="U67" i="180" s="1"/>
  <c r="V67" i="180" s="1"/>
  <c r="K67" i="180"/>
  <c r="L67" i="180" s="1"/>
  <c r="Q66" i="180"/>
  <c r="U66" i="180" s="1"/>
  <c r="V66" i="180" s="1"/>
  <c r="K66" i="180"/>
  <c r="L66" i="180" s="1"/>
  <c r="Q65" i="180"/>
  <c r="U65" i="180" s="1"/>
  <c r="V65" i="180" s="1"/>
  <c r="K65" i="180"/>
  <c r="L65" i="180" s="1"/>
  <c r="Q64" i="180"/>
  <c r="U64" i="180" s="1"/>
  <c r="V64" i="180" s="1"/>
  <c r="K64" i="180"/>
  <c r="L64" i="180" s="1"/>
  <c r="Q63" i="180"/>
  <c r="R63" i="180" s="1"/>
  <c r="K63" i="180"/>
  <c r="L63" i="180" s="1"/>
  <c r="Q62" i="180"/>
  <c r="U62" i="180" s="1"/>
  <c r="V62" i="180" s="1"/>
  <c r="K62" i="180"/>
  <c r="L62" i="180" s="1"/>
  <c r="Q61" i="180"/>
  <c r="K61" i="180"/>
  <c r="L61" i="180" s="1"/>
  <c r="Q60" i="180"/>
  <c r="U60" i="180" s="1"/>
  <c r="V60" i="180" s="1"/>
  <c r="K60" i="180"/>
  <c r="L60" i="180" s="1"/>
  <c r="Q59" i="180"/>
  <c r="U59" i="180" s="1"/>
  <c r="V59" i="180" s="1"/>
  <c r="K59" i="180"/>
  <c r="L59" i="180" s="1"/>
  <c r="Q58" i="180"/>
  <c r="L58" i="180"/>
  <c r="K58" i="180"/>
  <c r="Q57" i="180"/>
  <c r="U57" i="180" s="1"/>
  <c r="V57" i="180" s="1"/>
  <c r="K57" i="180"/>
  <c r="L57" i="180" s="1"/>
  <c r="Q56" i="180"/>
  <c r="U56" i="180" s="1"/>
  <c r="V56" i="180" s="1"/>
  <c r="K56" i="180"/>
  <c r="L56" i="180" s="1"/>
  <c r="Q55" i="180"/>
  <c r="R55" i="180" s="1"/>
  <c r="K55" i="180"/>
  <c r="L55" i="180" s="1"/>
  <c r="Q54" i="180"/>
  <c r="U54" i="180" s="1"/>
  <c r="V54" i="180" s="1"/>
  <c r="K54" i="180"/>
  <c r="L54" i="180" s="1"/>
  <c r="Q53" i="180"/>
  <c r="K53" i="180"/>
  <c r="L53" i="180" s="1"/>
  <c r="R52" i="180"/>
  <c r="Q52" i="180"/>
  <c r="U52" i="180" s="1"/>
  <c r="V52" i="180" s="1"/>
  <c r="K52" i="180"/>
  <c r="L52" i="180" s="1"/>
  <c r="R51" i="180"/>
  <c r="Q51" i="180"/>
  <c r="U51" i="180" s="1"/>
  <c r="V51" i="180" s="1"/>
  <c r="K51" i="180"/>
  <c r="L51" i="180" s="1"/>
  <c r="Q50" i="180"/>
  <c r="U50" i="180" s="1"/>
  <c r="V50" i="180" s="1"/>
  <c r="K50" i="180"/>
  <c r="L50" i="180" s="1"/>
  <c r="Q49" i="180"/>
  <c r="U49" i="180" s="1"/>
  <c r="V49" i="180" s="1"/>
  <c r="K49" i="180"/>
  <c r="L49" i="180" s="1"/>
  <c r="Q48" i="180"/>
  <c r="U48" i="180" s="1"/>
  <c r="V48" i="180" s="1"/>
  <c r="K48" i="180"/>
  <c r="L48" i="180" s="1"/>
  <c r="Q47" i="180"/>
  <c r="U47" i="180" s="1"/>
  <c r="V47" i="180" s="1"/>
  <c r="K47" i="180"/>
  <c r="L47" i="180" s="1"/>
  <c r="Q46" i="180"/>
  <c r="K46" i="180"/>
  <c r="L46" i="180" s="1"/>
  <c r="Q45" i="180"/>
  <c r="R45" i="180" s="1"/>
  <c r="K45" i="180"/>
  <c r="L45" i="180" s="1"/>
  <c r="Q44" i="180"/>
  <c r="U44" i="180" s="1"/>
  <c r="V44" i="180" s="1"/>
  <c r="K44" i="180"/>
  <c r="L44" i="180" s="1"/>
  <c r="U43" i="180"/>
  <c r="V43" i="180" s="1"/>
  <c r="Q43" i="180"/>
  <c r="R43" i="180" s="1"/>
  <c r="K43" i="180"/>
  <c r="L43" i="180" s="1"/>
  <c r="Q42" i="180"/>
  <c r="U42" i="180" s="1"/>
  <c r="V42" i="180" s="1"/>
  <c r="K42" i="180"/>
  <c r="L42" i="180" s="1"/>
  <c r="R41" i="180"/>
  <c r="Q41" i="180"/>
  <c r="U41" i="180" s="1"/>
  <c r="V41" i="180" s="1"/>
  <c r="K41" i="180"/>
  <c r="L41" i="180" s="1"/>
  <c r="Q40" i="180"/>
  <c r="R40" i="180" s="1"/>
  <c r="K40" i="180"/>
  <c r="L40" i="180" s="1"/>
  <c r="Q39" i="180"/>
  <c r="U39" i="180" s="1"/>
  <c r="V39" i="180" s="1"/>
  <c r="K39" i="180"/>
  <c r="L39" i="180" s="1"/>
  <c r="Q38" i="180"/>
  <c r="U38" i="180" s="1"/>
  <c r="V38" i="180" s="1"/>
  <c r="K38" i="180"/>
  <c r="L38" i="180" s="1"/>
  <c r="Q37" i="180"/>
  <c r="R37" i="180" s="1"/>
  <c r="K37" i="180"/>
  <c r="L37" i="180" s="1"/>
  <c r="Q36" i="180"/>
  <c r="U36" i="180" s="1"/>
  <c r="V36" i="180" s="1"/>
  <c r="K36" i="180"/>
  <c r="L36" i="180" s="1"/>
  <c r="Q35" i="180"/>
  <c r="R35" i="180" s="1"/>
  <c r="K35" i="180"/>
  <c r="L35" i="180" s="1"/>
  <c r="Q34" i="180"/>
  <c r="U34" i="180" s="1"/>
  <c r="V34" i="180" s="1"/>
  <c r="K34" i="180"/>
  <c r="L34" i="180" s="1"/>
  <c r="Q33" i="180"/>
  <c r="U33" i="180" s="1"/>
  <c r="V33" i="180" s="1"/>
  <c r="K33" i="180"/>
  <c r="L33" i="180" s="1"/>
  <c r="Q32" i="180"/>
  <c r="U32" i="180" s="1"/>
  <c r="V32" i="180" s="1"/>
  <c r="K32" i="180"/>
  <c r="L32" i="180" s="1"/>
  <c r="Q31" i="180"/>
  <c r="R31" i="180" s="1"/>
  <c r="K31" i="180"/>
  <c r="L31" i="180" s="1"/>
  <c r="Q30" i="180"/>
  <c r="U30" i="180" s="1"/>
  <c r="V30" i="180" s="1"/>
  <c r="K30" i="180"/>
  <c r="L30" i="180" s="1"/>
  <c r="Q29" i="180"/>
  <c r="U29" i="180" s="1"/>
  <c r="V29" i="180" s="1"/>
  <c r="K29" i="180"/>
  <c r="L29" i="180" s="1"/>
  <c r="Q28" i="180"/>
  <c r="U28" i="180" s="1"/>
  <c r="V28" i="180" s="1"/>
  <c r="K28" i="180"/>
  <c r="L28" i="180" s="1"/>
  <c r="Q27" i="180"/>
  <c r="R27" i="180" s="1"/>
  <c r="K27" i="180"/>
  <c r="L27" i="180" s="1"/>
  <c r="Q26" i="180"/>
  <c r="U26" i="180" s="1"/>
  <c r="V26" i="180" s="1"/>
  <c r="K26" i="180"/>
  <c r="L26" i="180" s="1"/>
  <c r="Q25" i="180"/>
  <c r="U25" i="180" s="1"/>
  <c r="V25" i="180" s="1"/>
  <c r="K25" i="180"/>
  <c r="L25" i="180" s="1"/>
  <c r="Q24" i="180"/>
  <c r="U24" i="180" s="1"/>
  <c r="V24" i="180" s="1"/>
  <c r="K24" i="180"/>
  <c r="L24" i="180" s="1"/>
  <c r="Q23" i="180"/>
  <c r="U23" i="180" s="1"/>
  <c r="V23" i="180" s="1"/>
  <c r="K23" i="180"/>
  <c r="L23" i="180" s="1"/>
  <c r="Q22" i="180"/>
  <c r="U22" i="180" s="1"/>
  <c r="V22" i="180" s="1"/>
  <c r="K22" i="180"/>
  <c r="L22" i="180" s="1"/>
  <c r="Q21" i="180"/>
  <c r="U21" i="180" s="1"/>
  <c r="V21" i="180" s="1"/>
  <c r="K21" i="180"/>
  <c r="L21" i="180" s="1"/>
  <c r="Q20" i="180"/>
  <c r="U20" i="180" s="1"/>
  <c r="V20" i="180" s="1"/>
  <c r="K20" i="180"/>
  <c r="L20" i="180" s="1"/>
  <c r="U19" i="180"/>
  <c r="V19" i="180" s="1"/>
  <c r="Q19" i="180"/>
  <c r="R19" i="180" s="1"/>
  <c r="K19" i="180"/>
  <c r="L19" i="180" s="1"/>
  <c r="Q18" i="180"/>
  <c r="U18" i="180" s="1"/>
  <c r="V18" i="180" s="1"/>
  <c r="K18" i="180"/>
  <c r="L18" i="180" s="1"/>
  <c r="Q17" i="180"/>
  <c r="U17" i="180" s="1"/>
  <c r="V17" i="180" s="1"/>
  <c r="K17" i="180"/>
  <c r="L17" i="180" s="1"/>
  <c r="Q16" i="180"/>
  <c r="U16" i="180" s="1"/>
  <c r="V16" i="180" s="1"/>
  <c r="K16" i="180"/>
  <c r="L16" i="180" s="1"/>
  <c r="Q15" i="180"/>
  <c r="U15" i="180" s="1"/>
  <c r="V15" i="180" s="1"/>
  <c r="K15" i="180"/>
  <c r="L15" i="180" s="1"/>
  <c r="Q14" i="180"/>
  <c r="U14" i="180" s="1"/>
  <c r="V14" i="180" s="1"/>
  <c r="K14" i="180"/>
  <c r="L14" i="180" s="1"/>
  <c r="Q13" i="180"/>
  <c r="U13" i="180" s="1"/>
  <c r="V13" i="180" s="1"/>
  <c r="K13" i="180"/>
  <c r="L13" i="180" s="1"/>
  <c r="Q12" i="180"/>
  <c r="U12" i="180" s="1"/>
  <c r="V12" i="180" s="1"/>
  <c r="K12" i="180"/>
  <c r="L12" i="180" s="1"/>
  <c r="U11" i="180"/>
  <c r="V11" i="180" s="1"/>
  <c r="Q11" i="180"/>
  <c r="R11" i="180" s="1"/>
  <c r="K11" i="180"/>
  <c r="L11" i="180" s="1"/>
  <c r="Q10" i="180"/>
  <c r="U10" i="180" s="1"/>
  <c r="V10" i="180" s="1"/>
  <c r="K10" i="180"/>
  <c r="L10" i="180" s="1"/>
  <c r="Q9" i="180"/>
  <c r="U9" i="180" s="1"/>
  <c r="V9" i="180" s="1"/>
  <c r="K9" i="180"/>
  <c r="L9" i="180" s="1"/>
  <c r="Q8" i="180"/>
  <c r="U8" i="180" s="1"/>
  <c r="V8" i="180" s="1"/>
  <c r="K8" i="180"/>
  <c r="L8" i="180" s="1"/>
  <c r="Q30" i="179"/>
  <c r="K30" i="179"/>
  <c r="L30" i="179" s="1"/>
  <c r="R29" i="179"/>
  <c r="Q29" i="179"/>
  <c r="U29" i="179" s="1"/>
  <c r="V29" i="179" s="1"/>
  <c r="K29" i="179"/>
  <c r="L29" i="179" s="1"/>
  <c r="Q28" i="179"/>
  <c r="U28" i="179" s="1"/>
  <c r="V28" i="179" s="1"/>
  <c r="K28" i="179"/>
  <c r="L28" i="179" s="1"/>
  <c r="Q27" i="179"/>
  <c r="R27" i="179" s="1"/>
  <c r="K27" i="179"/>
  <c r="L27" i="179" s="1"/>
  <c r="Q26" i="179"/>
  <c r="K26" i="179"/>
  <c r="L26" i="179" s="1"/>
  <c r="Q25" i="179"/>
  <c r="U25" i="179" s="1"/>
  <c r="V25" i="179" s="1"/>
  <c r="K25" i="179"/>
  <c r="L25" i="179" s="1"/>
  <c r="Q24" i="179"/>
  <c r="L24" i="179"/>
  <c r="K24" i="179"/>
  <c r="U23" i="179"/>
  <c r="V23" i="179" s="1"/>
  <c r="Q23" i="179"/>
  <c r="R23" i="179" s="1"/>
  <c r="K23" i="179"/>
  <c r="L23" i="179" s="1"/>
  <c r="Q22" i="179"/>
  <c r="K22" i="179"/>
  <c r="L22" i="179" s="1"/>
  <c r="R21" i="179"/>
  <c r="Q21" i="179"/>
  <c r="U21" i="179" s="1"/>
  <c r="V21" i="179" s="1"/>
  <c r="K21" i="179"/>
  <c r="L21" i="179" s="1"/>
  <c r="Q20" i="179"/>
  <c r="K20" i="179"/>
  <c r="L20" i="179" s="1"/>
  <c r="Q19" i="179"/>
  <c r="R19" i="179" s="1"/>
  <c r="K19" i="179"/>
  <c r="L19" i="179" s="1"/>
  <c r="Q18" i="179"/>
  <c r="U18" i="179" s="1"/>
  <c r="V18" i="179" s="1"/>
  <c r="K18" i="179"/>
  <c r="L18" i="179" s="1"/>
  <c r="Q17" i="179"/>
  <c r="U17" i="179" s="1"/>
  <c r="V17" i="179" s="1"/>
  <c r="L17" i="179"/>
  <c r="K17" i="179"/>
  <c r="Q16" i="179"/>
  <c r="K16" i="179"/>
  <c r="L16" i="179" s="1"/>
  <c r="Q15" i="179"/>
  <c r="R15" i="179" s="1"/>
  <c r="K15" i="179"/>
  <c r="L15" i="179" s="1"/>
  <c r="Q14" i="179"/>
  <c r="U14" i="179" s="1"/>
  <c r="V14" i="179" s="1"/>
  <c r="K14" i="179"/>
  <c r="L14" i="179" s="1"/>
  <c r="U13" i="179"/>
  <c r="V13" i="179" s="1"/>
  <c r="Q13" i="179"/>
  <c r="R13" i="179" s="1"/>
  <c r="K13" i="179"/>
  <c r="L13" i="179" s="1"/>
  <c r="Q12" i="179"/>
  <c r="K12" i="179"/>
  <c r="L12" i="179" s="1"/>
  <c r="Q11" i="179"/>
  <c r="R11" i="179" s="1"/>
  <c r="K11" i="179"/>
  <c r="L11" i="179" s="1"/>
  <c r="R10" i="179"/>
  <c r="Q10" i="179"/>
  <c r="U10" i="179" s="1"/>
  <c r="V10" i="179" s="1"/>
  <c r="K10" i="179"/>
  <c r="L10" i="179" s="1"/>
  <c r="Q9" i="179"/>
  <c r="U9" i="179" s="1"/>
  <c r="V9" i="179" s="1"/>
  <c r="K9" i="179"/>
  <c r="L9" i="179" s="1"/>
  <c r="Q8" i="179"/>
  <c r="K8" i="179"/>
  <c r="L8" i="179" s="1"/>
  <c r="U71" i="178"/>
  <c r="V71" i="178" s="1"/>
  <c r="R71" i="178"/>
  <c r="K71" i="178"/>
  <c r="L71" i="178" s="1"/>
  <c r="U70" i="178"/>
  <c r="V70" i="178" s="1"/>
  <c r="R70" i="178"/>
  <c r="L70" i="178"/>
  <c r="U69" i="178"/>
  <c r="V69" i="178" s="1"/>
  <c r="R69" i="178"/>
  <c r="K68" i="178"/>
  <c r="U65" i="178"/>
  <c r="V65" i="178" s="1"/>
  <c r="Q65" i="178"/>
  <c r="R65" i="178" s="1"/>
  <c r="K65" i="178"/>
  <c r="L65" i="178" s="1"/>
  <c r="Q64" i="178"/>
  <c r="K64" i="178"/>
  <c r="L64" i="178" s="1"/>
  <c r="Q63" i="178"/>
  <c r="R63" i="178" s="1"/>
  <c r="K63" i="178"/>
  <c r="L63" i="178" s="1"/>
  <c r="Q62" i="178"/>
  <c r="U62" i="178" s="1"/>
  <c r="V62" i="178" s="1"/>
  <c r="K62" i="178"/>
  <c r="L62" i="178" s="1"/>
  <c r="U61" i="178"/>
  <c r="V61" i="178" s="1"/>
  <c r="R61" i="178"/>
  <c r="Q61" i="178"/>
  <c r="K61" i="178"/>
  <c r="L61" i="178" s="1"/>
  <c r="Q60" i="178"/>
  <c r="L60" i="178"/>
  <c r="K60" i="178"/>
  <c r="U59" i="178"/>
  <c r="V59" i="178" s="1"/>
  <c r="R59" i="178"/>
  <c r="Q59" i="178"/>
  <c r="K59" i="178"/>
  <c r="L59" i="178" s="1"/>
  <c r="Q58" i="178"/>
  <c r="R58" i="178" s="1"/>
  <c r="K58" i="178"/>
  <c r="L58" i="178" s="1"/>
  <c r="Q57" i="178"/>
  <c r="U57" i="178" s="1"/>
  <c r="V57" i="178" s="1"/>
  <c r="L57" i="178"/>
  <c r="K57" i="178"/>
  <c r="Q56" i="178"/>
  <c r="K56" i="178"/>
  <c r="L56" i="178" s="1"/>
  <c r="Q55" i="178"/>
  <c r="U55" i="178" s="1"/>
  <c r="V55" i="178" s="1"/>
  <c r="K55" i="178"/>
  <c r="L55" i="178" s="1"/>
  <c r="Q54" i="178"/>
  <c r="U54" i="178" s="1"/>
  <c r="V54" i="178" s="1"/>
  <c r="K54" i="178"/>
  <c r="L54" i="178" s="1"/>
  <c r="U53" i="178"/>
  <c r="V53" i="178" s="1"/>
  <c r="R53" i="178"/>
  <c r="Q53" i="178"/>
  <c r="K53" i="178"/>
  <c r="L53" i="178" s="1"/>
  <c r="Q52" i="178"/>
  <c r="K52" i="178"/>
  <c r="L52" i="178" s="1"/>
  <c r="Q51" i="178"/>
  <c r="R51" i="178" s="1"/>
  <c r="K51" i="178"/>
  <c r="L51" i="178" s="1"/>
  <c r="Q50" i="178"/>
  <c r="U50" i="178" s="1"/>
  <c r="V50" i="178" s="1"/>
  <c r="L50" i="178"/>
  <c r="K50" i="178"/>
  <c r="Q49" i="178"/>
  <c r="R49" i="178" s="1"/>
  <c r="K49" i="178"/>
  <c r="L49" i="178" s="1"/>
  <c r="Q48" i="178"/>
  <c r="K48" i="178"/>
  <c r="L48" i="178" s="1"/>
  <c r="Q47" i="178"/>
  <c r="U47" i="178" s="1"/>
  <c r="V47" i="178" s="1"/>
  <c r="K47" i="178"/>
  <c r="L47" i="178" s="1"/>
  <c r="Q46" i="178"/>
  <c r="U46" i="178" s="1"/>
  <c r="V46" i="178" s="1"/>
  <c r="K46" i="178"/>
  <c r="L46" i="178" s="1"/>
  <c r="U45" i="178"/>
  <c r="V45" i="178" s="1"/>
  <c r="R45" i="178"/>
  <c r="Q45" i="178"/>
  <c r="K45" i="178"/>
  <c r="L45" i="178" s="1"/>
  <c r="Q44" i="178"/>
  <c r="K44" i="178"/>
  <c r="L44" i="178" s="1"/>
  <c r="Q43" i="178"/>
  <c r="U43" i="178" s="1"/>
  <c r="V43" i="178" s="1"/>
  <c r="K43" i="178"/>
  <c r="L43" i="178" s="1"/>
  <c r="Q42" i="178"/>
  <c r="U42" i="178" s="1"/>
  <c r="V42" i="178" s="1"/>
  <c r="K42" i="178"/>
  <c r="L42" i="178" s="1"/>
  <c r="U41" i="178"/>
  <c r="V41" i="178" s="1"/>
  <c r="R41" i="178"/>
  <c r="Q41" i="178"/>
  <c r="K41" i="178"/>
  <c r="L41" i="178" s="1"/>
  <c r="Q40" i="178"/>
  <c r="K40" i="178"/>
  <c r="L40" i="178" s="1"/>
  <c r="Q39" i="178"/>
  <c r="R39" i="178" s="1"/>
  <c r="K39" i="178"/>
  <c r="L39" i="178" s="1"/>
  <c r="Q38" i="178"/>
  <c r="U38" i="178" s="1"/>
  <c r="V38" i="178" s="1"/>
  <c r="K38" i="178"/>
  <c r="L38" i="178" s="1"/>
  <c r="U37" i="178"/>
  <c r="V37" i="178" s="1"/>
  <c r="Q37" i="178"/>
  <c r="R37" i="178" s="1"/>
  <c r="K37" i="178"/>
  <c r="L37" i="178" s="1"/>
  <c r="Q36" i="178"/>
  <c r="K36" i="178"/>
  <c r="L36" i="178" s="1"/>
  <c r="U35" i="178"/>
  <c r="V35" i="178" s="1"/>
  <c r="R35" i="178"/>
  <c r="Q35" i="178"/>
  <c r="K35" i="178"/>
  <c r="L35" i="178" s="1"/>
  <c r="Q34" i="178"/>
  <c r="U34" i="178" s="1"/>
  <c r="V34" i="178" s="1"/>
  <c r="L34" i="178"/>
  <c r="K34" i="178"/>
  <c r="U33" i="178"/>
  <c r="V33" i="178" s="1"/>
  <c r="R33" i="178"/>
  <c r="Q33" i="178"/>
  <c r="K33" i="178"/>
  <c r="L33" i="178" s="1"/>
  <c r="Q32" i="178"/>
  <c r="K32" i="178"/>
  <c r="L32" i="178" s="1"/>
  <c r="Q31" i="178"/>
  <c r="R31" i="178" s="1"/>
  <c r="K31" i="178"/>
  <c r="L31" i="178" s="1"/>
  <c r="Q30" i="178"/>
  <c r="U30" i="178" s="1"/>
  <c r="V30" i="178" s="1"/>
  <c r="K30" i="178"/>
  <c r="L30" i="178" s="1"/>
  <c r="U29" i="178"/>
  <c r="V29" i="178" s="1"/>
  <c r="R29" i="178"/>
  <c r="Q29" i="178"/>
  <c r="K29" i="178"/>
  <c r="L29" i="178" s="1"/>
  <c r="Q28" i="178"/>
  <c r="K28" i="178"/>
  <c r="L28" i="178" s="1"/>
  <c r="Q27" i="178"/>
  <c r="U27" i="178" s="1"/>
  <c r="V27" i="178" s="1"/>
  <c r="K27" i="178"/>
  <c r="L27" i="178" s="1"/>
  <c r="Q26" i="178"/>
  <c r="U26" i="178" s="1"/>
  <c r="V26" i="178" s="1"/>
  <c r="L26" i="178"/>
  <c r="K26" i="178"/>
  <c r="Q25" i="178"/>
  <c r="U25" i="178" s="1"/>
  <c r="V25" i="178" s="1"/>
  <c r="K25" i="178"/>
  <c r="L25" i="178" s="1"/>
  <c r="Q24" i="178"/>
  <c r="K24" i="178"/>
  <c r="L24" i="178" s="1"/>
  <c r="Q23" i="178"/>
  <c r="U23" i="178" s="1"/>
  <c r="V23" i="178" s="1"/>
  <c r="K23" i="178"/>
  <c r="L23" i="178" s="1"/>
  <c r="R22" i="178"/>
  <c r="Q22" i="178"/>
  <c r="U22" i="178" s="1"/>
  <c r="V22" i="178" s="1"/>
  <c r="K22" i="178"/>
  <c r="L22" i="178" s="1"/>
  <c r="Q21" i="178"/>
  <c r="U21" i="178" s="1"/>
  <c r="V21" i="178" s="1"/>
  <c r="K21" i="178"/>
  <c r="L21" i="178" s="1"/>
  <c r="Q20" i="178"/>
  <c r="K20" i="178"/>
  <c r="L20" i="178" s="1"/>
  <c r="U19" i="178"/>
  <c r="V19" i="178" s="1"/>
  <c r="Q19" i="178"/>
  <c r="R19" i="178" s="1"/>
  <c r="K19" i="178"/>
  <c r="L19" i="178" s="1"/>
  <c r="R18" i="178"/>
  <c r="Q18" i="178"/>
  <c r="U18" i="178" s="1"/>
  <c r="V18" i="178" s="1"/>
  <c r="K18" i="178"/>
  <c r="L18" i="178" s="1"/>
  <c r="U17" i="178"/>
  <c r="V17" i="178" s="1"/>
  <c r="Q17" i="178"/>
  <c r="R17" i="178" s="1"/>
  <c r="K17" i="178"/>
  <c r="L17" i="178" s="1"/>
  <c r="Q16" i="178"/>
  <c r="K16" i="178"/>
  <c r="L16" i="178" s="1"/>
  <c r="U15" i="178"/>
  <c r="V15" i="178" s="1"/>
  <c r="R15" i="178"/>
  <c r="Q15" i="178"/>
  <c r="K15" i="178"/>
  <c r="L15" i="178" s="1"/>
  <c r="Q14" i="178"/>
  <c r="U14" i="178" s="1"/>
  <c r="V14" i="178" s="1"/>
  <c r="K14" i="178"/>
  <c r="L14" i="178" s="1"/>
  <c r="Q13" i="178"/>
  <c r="U13" i="178" s="1"/>
  <c r="V13" i="178" s="1"/>
  <c r="K13" i="178"/>
  <c r="L13" i="178" s="1"/>
  <c r="Q12" i="178"/>
  <c r="U12" i="178" s="1"/>
  <c r="V12" i="178" s="1"/>
  <c r="K12" i="178"/>
  <c r="L12" i="178" s="1"/>
  <c r="Q11" i="178"/>
  <c r="R11" i="178" s="1"/>
  <c r="L11" i="178"/>
  <c r="K11" i="178"/>
  <c r="Q10" i="178"/>
  <c r="U10" i="178" s="1"/>
  <c r="V10" i="178" s="1"/>
  <c r="L10" i="178"/>
  <c r="K10" i="178"/>
  <c r="Q9" i="178"/>
  <c r="U9" i="178" s="1"/>
  <c r="V9" i="178" s="1"/>
  <c r="K9" i="178"/>
  <c r="L9" i="178" s="1"/>
  <c r="Q8" i="178"/>
  <c r="U8" i="178" s="1"/>
  <c r="V8" i="178" s="1"/>
  <c r="L8" i="178"/>
  <c r="K8" i="178"/>
  <c r="U14" i="93"/>
  <c r="U12" i="93"/>
  <c r="U11" i="93"/>
  <c r="U9" i="93"/>
  <c r="U8" i="93"/>
  <c r="V8" i="93" s="1"/>
  <c r="U12" i="177"/>
  <c r="U8" i="177"/>
  <c r="U310" i="1"/>
  <c r="U309" i="1"/>
  <c r="U308" i="1"/>
  <c r="U19" i="93"/>
  <c r="U18" i="93"/>
  <c r="U17" i="93"/>
  <c r="U16" i="93"/>
  <c r="U15" i="93"/>
  <c r="U13" i="93"/>
  <c r="U10" i="93"/>
  <c r="R19" i="93"/>
  <c r="R18" i="93"/>
  <c r="R17" i="93"/>
  <c r="R16" i="93"/>
  <c r="R15" i="93"/>
  <c r="R14" i="93"/>
  <c r="R13" i="93"/>
  <c r="R12" i="93"/>
  <c r="R11" i="93"/>
  <c r="R10" i="93"/>
  <c r="R9" i="93"/>
  <c r="R8" i="93"/>
  <c r="P43" i="24"/>
  <c r="T43" i="24" s="1"/>
  <c r="P42" i="24"/>
  <c r="T42" i="24" s="1"/>
  <c r="P41" i="24"/>
  <c r="T41" i="24" s="1"/>
  <c r="P40" i="24"/>
  <c r="T40" i="24" s="1"/>
  <c r="P39" i="24"/>
  <c r="T39" i="24" s="1"/>
  <c r="P38" i="24"/>
  <c r="T38" i="24" s="1"/>
  <c r="P37" i="24"/>
  <c r="T37" i="24" s="1"/>
  <c r="P36" i="24"/>
  <c r="P35" i="24"/>
  <c r="T35" i="24" s="1"/>
  <c r="P34" i="24"/>
  <c r="T34" i="24" s="1"/>
  <c r="P33" i="24"/>
  <c r="T33" i="24" s="1"/>
  <c r="P32" i="24"/>
  <c r="T32" i="24" s="1"/>
  <c r="P31" i="24"/>
  <c r="T31" i="24" s="1"/>
  <c r="P30" i="24"/>
  <c r="P29" i="24"/>
  <c r="P28" i="24"/>
  <c r="P27" i="24"/>
  <c r="T27" i="24" s="1"/>
  <c r="P26" i="24"/>
  <c r="T26" i="24" s="1"/>
  <c r="P25" i="24"/>
  <c r="T25" i="24" s="1"/>
  <c r="P24" i="24"/>
  <c r="T24" i="24" s="1"/>
  <c r="P23" i="24"/>
  <c r="T23" i="24" s="1"/>
  <c r="P22" i="24"/>
  <c r="P21" i="24"/>
  <c r="P20" i="24"/>
  <c r="P19" i="24"/>
  <c r="P18" i="24"/>
  <c r="T18" i="24" s="1"/>
  <c r="P17" i="24"/>
  <c r="P16" i="24"/>
  <c r="T16" i="24" s="1"/>
  <c r="P15" i="24"/>
  <c r="T15" i="24" s="1"/>
  <c r="P14" i="24"/>
  <c r="P13" i="24"/>
  <c r="P12" i="24"/>
  <c r="P11" i="24"/>
  <c r="P10" i="24"/>
  <c r="T10" i="24" s="1"/>
  <c r="P9" i="24"/>
  <c r="P8" i="24"/>
  <c r="Q43" i="24"/>
  <c r="Q40" i="24"/>
  <c r="Q39" i="24"/>
  <c r="Q38" i="24"/>
  <c r="Q31" i="24"/>
  <c r="Q23" i="24"/>
  <c r="Q15" i="24"/>
  <c r="R11" i="177"/>
  <c r="Q12" i="177"/>
  <c r="R12" i="177" s="1"/>
  <c r="Q11" i="177"/>
  <c r="Q10" i="177"/>
  <c r="R10" i="177" s="1"/>
  <c r="Q9" i="177"/>
  <c r="R9" i="177" s="1"/>
  <c r="Q8" i="177"/>
  <c r="R8" i="177" s="1"/>
  <c r="R25" i="178" l="1"/>
  <c r="R27" i="178"/>
  <c r="R34" i="178"/>
  <c r="R21" i="178"/>
  <c r="R23" i="178"/>
  <c r="U39" i="178"/>
  <c r="V39" i="178" s="1"/>
  <c r="R47" i="178"/>
  <c r="U49" i="178"/>
  <c r="V49" i="178" s="1"/>
  <c r="U51" i="178"/>
  <c r="V51" i="178" s="1"/>
  <c r="U63" i="178"/>
  <c r="V63" i="178" s="1"/>
  <c r="R12" i="178"/>
  <c r="R9" i="178"/>
  <c r="U11" i="178"/>
  <c r="V11" i="178" s="1"/>
  <c r="R13" i="178"/>
  <c r="R26" i="178"/>
  <c r="U31" i="178"/>
  <c r="V31" i="178" s="1"/>
  <c r="R43" i="178"/>
  <c r="R50" i="178"/>
  <c r="R55" i="178"/>
  <c r="R57" i="178"/>
  <c r="R10" i="178"/>
  <c r="R42" i="178"/>
  <c r="U58" i="178"/>
  <c r="V58" i="178" s="1"/>
  <c r="R62" i="178"/>
  <c r="R25" i="179"/>
  <c r="R18" i="179"/>
  <c r="U19" i="179"/>
  <c r="V19" i="179" s="1"/>
  <c r="U15" i="179"/>
  <c r="V15" i="179" s="1"/>
  <c r="R17" i="179"/>
  <c r="U27" i="179"/>
  <c r="V27" i="179" s="1"/>
  <c r="R9" i="179"/>
  <c r="U11" i="179"/>
  <c r="V11" i="179" s="1"/>
  <c r="R14" i="179"/>
  <c r="R66" i="180"/>
  <c r="R84" i="180"/>
  <c r="R36" i="180"/>
  <c r="R72" i="180"/>
  <c r="R83" i="180"/>
  <c r="U31" i="180"/>
  <c r="V31" i="180" s="1"/>
  <c r="U27" i="180"/>
  <c r="V27" i="180" s="1"/>
  <c r="R39" i="180"/>
  <c r="R48" i="180"/>
  <c r="R60" i="180"/>
  <c r="R80" i="180"/>
  <c r="R95" i="180"/>
  <c r="R97" i="180"/>
  <c r="R104" i="180"/>
  <c r="R107" i="180"/>
  <c r="U35" i="180"/>
  <c r="V35" i="180" s="1"/>
  <c r="U37" i="180"/>
  <c r="V37" i="180" s="1"/>
  <c r="R42" i="180"/>
  <c r="R56" i="180"/>
  <c r="R71" i="180"/>
  <c r="R76" i="180"/>
  <c r="R88" i="180"/>
  <c r="R91" i="180"/>
  <c r="R100" i="180"/>
  <c r="U115" i="180"/>
  <c r="V115" i="180" s="1"/>
  <c r="U103" i="180"/>
  <c r="V103" i="180" s="1"/>
  <c r="U40" i="180"/>
  <c r="V40" i="180" s="1"/>
  <c r="R47" i="180"/>
  <c r="R49" i="180"/>
  <c r="R59" i="180"/>
  <c r="R64" i="180"/>
  <c r="R67" i="180"/>
  <c r="R79" i="180"/>
  <c r="R81" i="180"/>
  <c r="R111" i="180"/>
  <c r="R38" i="180"/>
  <c r="U45" i="180"/>
  <c r="V45" i="180" s="1"/>
  <c r="R106" i="180"/>
  <c r="U46" i="180"/>
  <c r="V46" i="180" s="1"/>
  <c r="R46" i="180"/>
  <c r="U70" i="180"/>
  <c r="V70" i="180" s="1"/>
  <c r="R70" i="180"/>
  <c r="R12" i="180"/>
  <c r="R14" i="180"/>
  <c r="R21" i="180"/>
  <c r="R23" i="180"/>
  <c r="R28" i="180"/>
  <c r="R30" i="180"/>
  <c r="R62" i="180"/>
  <c r="U68" i="180"/>
  <c r="V68" i="180" s="1"/>
  <c r="R68" i="180"/>
  <c r="R74" i="180"/>
  <c r="R82" i="180"/>
  <c r="R86" i="180"/>
  <c r="U92" i="180"/>
  <c r="V92" i="180" s="1"/>
  <c r="R92" i="180"/>
  <c r="U94" i="180"/>
  <c r="V94" i="180" s="1"/>
  <c r="R94" i="180"/>
  <c r="U78" i="180"/>
  <c r="V78" i="180" s="1"/>
  <c r="R78" i="180"/>
  <c r="U58" i="180"/>
  <c r="V58" i="180" s="1"/>
  <c r="R58" i="180"/>
  <c r="R9" i="180"/>
  <c r="R16" i="180"/>
  <c r="R18" i="180"/>
  <c r="R25" i="180"/>
  <c r="R32" i="180"/>
  <c r="R34" i="180"/>
  <c r="U53" i="180"/>
  <c r="V53" i="180" s="1"/>
  <c r="R53" i="180"/>
  <c r="U55" i="180"/>
  <c r="V55" i="180" s="1"/>
  <c r="R105" i="180"/>
  <c r="R109" i="180"/>
  <c r="R13" i="180"/>
  <c r="R15" i="180"/>
  <c r="R20" i="180"/>
  <c r="R22" i="180"/>
  <c r="R29" i="180"/>
  <c r="R57" i="180"/>
  <c r="U61" i="180"/>
  <c r="V61" i="180" s="1"/>
  <c r="R61" i="180"/>
  <c r="U63" i="180"/>
  <c r="V63" i="180" s="1"/>
  <c r="R65" i="180"/>
  <c r="R69" i="180"/>
  <c r="U73" i="180"/>
  <c r="V73" i="180" s="1"/>
  <c r="R73" i="180"/>
  <c r="U75" i="180"/>
  <c r="V75" i="180" s="1"/>
  <c r="U85" i="180"/>
  <c r="V85" i="180" s="1"/>
  <c r="R85" i="180"/>
  <c r="U87" i="180"/>
  <c r="V87" i="180" s="1"/>
  <c r="R89" i="180"/>
  <c r="R93" i="180"/>
  <c r="R117" i="180"/>
  <c r="R8" i="180"/>
  <c r="R10" i="180"/>
  <c r="R17" i="180"/>
  <c r="R24" i="180"/>
  <c r="R26" i="180"/>
  <c r="R33" i="180"/>
  <c r="R44" i="180"/>
  <c r="R50" i="180"/>
  <c r="R54" i="180"/>
  <c r="R77" i="180"/>
  <c r="R98" i="180"/>
  <c r="R102" i="180"/>
  <c r="R114" i="180"/>
  <c r="R101" i="180"/>
  <c r="R108" i="180"/>
  <c r="R110" i="180"/>
  <c r="R113" i="180"/>
  <c r="U22" i="181"/>
  <c r="V22" i="181" s="1"/>
  <c r="R49" i="181"/>
  <c r="R85" i="181"/>
  <c r="U9" i="181"/>
  <c r="V9" i="181" s="1"/>
  <c r="U29" i="181"/>
  <c r="V29" i="181" s="1"/>
  <c r="R45" i="181"/>
  <c r="R57" i="181"/>
  <c r="R105" i="181"/>
  <c r="R33" i="181"/>
  <c r="R61" i="181"/>
  <c r="U93" i="181"/>
  <c r="V93" i="181" s="1"/>
  <c r="R13" i="181"/>
  <c r="R41" i="181"/>
  <c r="R69" i="181"/>
  <c r="R81" i="181"/>
  <c r="R97" i="181"/>
  <c r="R25" i="181"/>
  <c r="R53" i="181"/>
  <c r="R89" i="181"/>
  <c r="R109" i="181"/>
  <c r="U10" i="181"/>
  <c r="V10" i="181" s="1"/>
  <c r="U18" i="181"/>
  <c r="V18" i="181" s="1"/>
  <c r="R37" i="181"/>
  <c r="R73" i="181"/>
  <c r="R101" i="181"/>
  <c r="U11" i="182"/>
  <c r="V11" i="182" s="1"/>
  <c r="U21" i="182"/>
  <c r="V21" i="182" s="1"/>
  <c r="R22" i="182"/>
  <c r="R14" i="182"/>
  <c r="R26" i="182"/>
  <c r="R18" i="182"/>
  <c r="R25" i="182"/>
  <c r="U9" i="182"/>
  <c r="V9" i="182" s="1"/>
  <c r="R9" i="182"/>
  <c r="U10" i="182"/>
  <c r="V10" i="182" s="1"/>
  <c r="U13" i="182"/>
  <c r="V13" i="182" s="1"/>
  <c r="R13" i="182"/>
  <c r="U24" i="182"/>
  <c r="V24" i="182" s="1"/>
  <c r="R24" i="182"/>
  <c r="R8" i="182"/>
  <c r="R12" i="182"/>
  <c r="U20" i="182"/>
  <c r="V20" i="182" s="1"/>
  <c r="R20" i="182"/>
  <c r="U16" i="182"/>
  <c r="V16" i="182" s="1"/>
  <c r="R16" i="182"/>
  <c r="R15" i="182"/>
  <c r="R19" i="182"/>
  <c r="R23" i="182"/>
  <c r="R8" i="181"/>
  <c r="U24" i="181"/>
  <c r="V24" i="181" s="1"/>
  <c r="R24" i="181"/>
  <c r="U32" i="181"/>
  <c r="V32" i="181" s="1"/>
  <c r="R32" i="181"/>
  <c r="U40" i="181"/>
  <c r="V40" i="181" s="1"/>
  <c r="R40" i="181"/>
  <c r="U48" i="181"/>
  <c r="V48" i="181" s="1"/>
  <c r="R48" i="181"/>
  <c r="U56" i="181"/>
  <c r="V56" i="181" s="1"/>
  <c r="R56" i="181"/>
  <c r="U64" i="181"/>
  <c r="V64" i="181" s="1"/>
  <c r="R64" i="181"/>
  <c r="U72" i="181"/>
  <c r="V72" i="181" s="1"/>
  <c r="R72" i="181"/>
  <c r="U80" i="181"/>
  <c r="V80" i="181" s="1"/>
  <c r="R80" i="181"/>
  <c r="U88" i="181"/>
  <c r="V88" i="181" s="1"/>
  <c r="R88" i="181"/>
  <c r="U96" i="181"/>
  <c r="V96" i="181" s="1"/>
  <c r="R96" i="181"/>
  <c r="U104" i="181"/>
  <c r="V104" i="181" s="1"/>
  <c r="R104" i="181"/>
  <c r="U12" i="181"/>
  <c r="V12" i="181" s="1"/>
  <c r="R12" i="181"/>
  <c r="U11" i="181"/>
  <c r="V11" i="181" s="1"/>
  <c r="R11" i="181"/>
  <c r="U16" i="181"/>
  <c r="V16" i="181" s="1"/>
  <c r="R16" i="181"/>
  <c r="U20" i="181"/>
  <c r="V20" i="181" s="1"/>
  <c r="R20" i="181"/>
  <c r="U28" i="181"/>
  <c r="V28" i="181" s="1"/>
  <c r="R28" i="181"/>
  <c r="U36" i="181"/>
  <c r="V36" i="181" s="1"/>
  <c r="R36" i="181"/>
  <c r="U44" i="181"/>
  <c r="V44" i="181" s="1"/>
  <c r="R44" i="181"/>
  <c r="U52" i="181"/>
  <c r="V52" i="181" s="1"/>
  <c r="R52" i="181"/>
  <c r="U60" i="181"/>
  <c r="V60" i="181" s="1"/>
  <c r="R60" i="181"/>
  <c r="U68" i="181"/>
  <c r="V68" i="181" s="1"/>
  <c r="R68" i="181"/>
  <c r="U76" i="181"/>
  <c r="V76" i="181" s="1"/>
  <c r="R76" i="181"/>
  <c r="U84" i="181"/>
  <c r="V84" i="181" s="1"/>
  <c r="R84" i="181"/>
  <c r="U92" i="181"/>
  <c r="V92" i="181" s="1"/>
  <c r="R92" i="181"/>
  <c r="U100" i="181"/>
  <c r="V100" i="181" s="1"/>
  <c r="R100" i="181"/>
  <c r="U108" i="181"/>
  <c r="V108" i="181" s="1"/>
  <c r="R108" i="181"/>
  <c r="R15" i="181"/>
  <c r="R19" i="181"/>
  <c r="R23" i="181"/>
  <c r="R27" i="181"/>
  <c r="R31" i="181"/>
  <c r="R35" i="181"/>
  <c r="R39" i="181"/>
  <c r="R43" i="181"/>
  <c r="R47" i="181"/>
  <c r="R51" i="181"/>
  <c r="R55" i="181"/>
  <c r="R59" i="181"/>
  <c r="R63" i="181"/>
  <c r="R67" i="181"/>
  <c r="R71" i="181"/>
  <c r="R75" i="181"/>
  <c r="R79" i="181"/>
  <c r="R83" i="181"/>
  <c r="R87" i="181"/>
  <c r="R91" i="181"/>
  <c r="R95" i="181"/>
  <c r="R99" i="181"/>
  <c r="R103" i="181"/>
  <c r="R107" i="181"/>
  <c r="R26" i="181"/>
  <c r="R30" i="181"/>
  <c r="R34" i="181"/>
  <c r="R38" i="181"/>
  <c r="R42" i="181"/>
  <c r="R46" i="181"/>
  <c r="R50" i="181"/>
  <c r="R54" i="181"/>
  <c r="R58" i="181"/>
  <c r="R62" i="181"/>
  <c r="R66" i="181"/>
  <c r="R70" i="181"/>
  <c r="R74" i="181"/>
  <c r="R78" i="181"/>
  <c r="R82" i="181"/>
  <c r="R86" i="181"/>
  <c r="R90" i="181"/>
  <c r="R94" i="181"/>
  <c r="R98" i="181"/>
  <c r="R102" i="181"/>
  <c r="R106" i="181"/>
  <c r="R110" i="181"/>
  <c r="R118" i="180"/>
  <c r="U24" i="179"/>
  <c r="V24" i="179" s="1"/>
  <c r="R24" i="179"/>
  <c r="U22" i="179"/>
  <c r="V22" i="179" s="1"/>
  <c r="R22" i="179"/>
  <c r="U30" i="179"/>
  <c r="V30" i="179" s="1"/>
  <c r="R30" i="179"/>
  <c r="U20" i="179"/>
  <c r="V20" i="179" s="1"/>
  <c r="R20" i="179"/>
  <c r="U16" i="179"/>
  <c r="V16" i="179" s="1"/>
  <c r="R16" i="179"/>
  <c r="U8" i="179"/>
  <c r="V8" i="179" s="1"/>
  <c r="R8" i="179"/>
  <c r="U12" i="179"/>
  <c r="V12" i="179" s="1"/>
  <c r="R12" i="179"/>
  <c r="U26" i="179"/>
  <c r="V26" i="179" s="1"/>
  <c r="R26" i="179"/>
  <c r="R28" i="179"/>
  <c r="U20" i="178"/>
  <c r="V20" i="178" s="1"/>
  <c r="R20" i="178"/>
  <c r="R30" i="178"/>
  <c r="U32" i="178"/>
  <c r="V32" i="178" s="1"/>
  <c r="R32" i="178"/>
  <c r="R46" i="178"/>
  <c r="U48" i="178"/>
  <c r="V48" i="178" s="1"/>
  <c r="R48" i="178"/>
  <c r="U52" i="178"/>
  <c r="V52" i="178" s="1"/>
  <c r="R52" i="178"/>
  <c r="U36" i="178"/>
  <c r="V36" i="178" s="1"/>
  <c r="R36" i="178"/>
  <c r="R8" i="178"/>
  <c r="U24" i="178"/>
  <c r="V24" i="178" s="1"/>
  <c r="R24" i="178"/>
  <c r="R14" i="178"/>
  <c r="R38" i="178"/>
  <c r="U40" i="178"/>
  <c r="V40" i="178" s="1"/>
  <c r="R40" i="178"/>
  <c r="R54" i="178"/>
  <c r="U56" i="178"/>
  <c r="V56" i="178" s="1"/>
  <c r="R56" i="178"/>
  <c r="U16" i="178"/>
  <c r="V16" i="178" s="1"/>
  <c r="R16" i="178"/>
  <c r="U28" i="178"/>
  <c r="V28" i="178" s="1"/>
  <c r="R28" i="178"/>
  <c r="U44" i="178"/>
  <c r="V44" i="178" s="1"/>
  <c r="R44" i="178"/>
  <c r="U60" i="178"/>
  <c r="V60" i="178" s="1"/>
  <c r="R60" i="178"/>
  <c r="U64" i="178"/>
  <c r="V64" i="178" s="1"/>
  <c r="R64" i="178"/>
  <c r="T9" i="24"/>
  <c r="T17" i="24"/>
  <c r="T11" i="24"/>
  <c r="T19" i="24"/>
  <c r="T12" i="24"/>
  <c r="T20" i="24"/>
  <c r="T28" i="24"/>
  <c r="T8" i="24"/>
  <c r="Q8" i="24"/>
  <c r="Q16" i="24"/>
  <c r="Q24" i="24"/>
  <c r="Q32" i="24"/>
  <c r="U11" i="177"/>
  <c r="U9" i="177"/>
  <c r="U10" i="177"/>
  <c r="Q9" i="24"/>
  <c r="Q10" i="24"/>
  <c r="Q26" i="24"/>
  <c r="Q41" i="24"/>
  <c r="Q42" i="24"/>
  <c r="Q17" i="24"/>
  <c r="Q25" i="24"/>
  <c r="Q33" i="24"/>
  <c r="Q18" i="24"/>
  <c r="Q35" i="24"/>
  <c r="Q19" i="24"/>
  <c r="Q37" i="24"/>
  <c r="T21" i="24"/>
  <c r="Q21" i="24"/>
  <c r="Q28" i="24"/>
  <c r="T14" i="24"/>
  <c r="Q14" i="24"/>
  <c r="T22" i="24"/>
  <c r="Q22" i="24"/>
  <c r="T30" i="24"/>
  <c r="Q30" i="24"/>
  <c r="Q36" i="24"/>
  <c r="T36" i="24"/>
  <c r="Q20" i="24"/>
  <c r="Q11" i="24"/>
  <c r="Q27" i="24"/>
  <c r="T29" i="24"/>
  <c r="Q29" i="24"/>
  <c r="Q12" i="24"/>
  <c r="T13" i="24"/>
  <c r="Q13" i="24"/>
  <c r="Q34" i="24"/>
  <c r="Q304" i="1" l="1"/>
  <c r="U304" i="1" s="1"/>
  <c r="Q303" i="1"/>
  <c r="U303" i="1" s="1"/>
  <c r="Q302" i="1"/>
  <c r="U302" i="1" s="1"/>
  <c r="Q301" i="1"/>
  <c r="U301" i="1" s="1"/>
  <c r="Q300" i="1"/>
  <c r="U300" i="1" s="1"/>
  <c r="Q299" i="1"/>
  <c r="U299" i="1" s="1"/>
  <c r="Q298" i="1"/>
  <c r="Q297" i="1"/>
  <c r="Q296" i="1"/>
  <c r="U296" i="1" s="1"/>
  <c r="Q295" i="1"/>
  <c r="U295" i="1" s="1"/>
  <c r="Q294" i="1"/>
  <c r="U294" i="1" s="1"/>
  <c r="Q293" i="1"/>
  <c r="U293" i="1" s="1"/>
  <c r="Q292" i="1"/>
  <c r="U292" i="1" s="1"/>
  <c r="Q291" i="1"/>
  <c r="U291" i="1" s="1"/>
  <c r="Q290" i="1"/>
  <c r="Q289" i="1"/>
  <c r="Q288" i="1"/>
  <c r="U288" i="1" s="1"/>
  <c r="Q287" i="1"/>
  <c r="Q286" i="1"/>
  <c r="U286" i="1" s="1"/>
  <c r="Q285" i="1"/>
  <c r="U285" i="1" s="1"/>
  <c r="Q284" i="1"/>
  <c r="U284" i="1" s="1"/>
  <c r="Q283" i="1"/>
  <c r="U283" i="1" s="1"/>
  <c r="Q282" i="1"/>
  <c r="U282" i="1" s="1"/>
  <c r="Q281" i="1"/>
  <c r="Q280" i="1"/>
  <c r="U280" i="1" s="1"/>
  <c r="Q279" i="1"/>
  <c r="Q278" i="1"/>
  <c r="U278" i="1" s="1"/>
  <c r="Q277" i="1"/>
  <c r="U277" i="1" s="1"/>
  <c r="Q276" i="1"/>
  <c r="U276" i="1" s="1"/>
  <c r="Q275" i="1"/>
  <c r="U275" i="1" s="1"/>
  <c r="Q274" i="1"/>
  <c r="Q273" i="1"/>
  <c r="Q272" i="1"/>
  <c r="U272" i="1" s="1"/>
  <c r="Q271" i="1"/>
  <c r="U271" i="1" s="1"/>
  <c r="Q270" i="1"/>
  <c r="Q269" i="1"/>
  <c r="U269" i="1" s="1"/>
  <c r="Q268" i="1"/>
  <c r="U268" i="1" s="1"/>
  <c r="Q267" i="1"/>
  <c r="U267" i="1" s="1"/>
  <c r="Q266" i="1"/>
  <c r="Q265" i="1"/>
  <c r="Q264" i="1"/>
  <c r="U264" i="1" s="1"/>
  <c r="Q263" i="1"/>
  <c r="U263" i="1" s="1"/>
  <c r="Q262" i="1"/>
  <c r="U262" i="1" s="1"/>
  <c r="Q261" i="1"/>
  <c r="U261" i="1" s="1"/>
  <c r="Q260" i="1"/>
  <c r="U260" i="1" s="1"/>
  <c r="Q259" i="1"/>
  <c r="U259" i="1" s="1"/>
  <c r="Q258" i="1"/>
  <c r="U258" i="1" s="1"/>
  <c r="Q257" i="1"/>
  <c r="Q256" i="1"/>
  <c r="U256" i="1" s="1"/>
  <c r="Q255" i="1"/>
  <c r="Q254" i="1"/>
  <c r="U254" i="1" s="1"/>
  <c r="Q253" i="1"/>
  <c r="U253" i="1" s="1"/>
  <c r="Q252" i="1"/>
  <c r="U252" i="1" s="1"/>
  <c r="Q251" i="1"/>
  <c r="U251" i="1" s="1"/>
  <c r="Q250" i="1"/>
  <c r="Q249" i="1"/>
  <c r="Q248" i="1"/>
  <c r="U248" i="1" s="1"/>
  <c r="Q247" i="1"/>
  <c r="Q246" i="1"/>
  <c r="U246" i="1" s="1"/>
  <c r="Q245" i="1"/>
  <c r="U245" i="1" s="1"/>
  <c r="Q244" i="1"/>
  <c r="U244" i="1" s="1"/>
  <c r="Q243" i="1"/>
  <c r="U243" i="1" s="1"/>
  <c r="Q242" i="1"/>
  <c r="Q241" i="1"/>
  <c r="Q240" i="1"/>
  <c r="U240" i="1" s="1"/>
  <c r="Q239" i="1"/>
  <c r="U239" i="1" s="1"/>
  <c r="Q238" i="1"/>
  <c r="Q237" i="1"/>
  <c r="U237" i="1" s="1"/>
  <c r="Q236" i="1"/>
  <c r="U236" i="1" s="1"/>
  <c r="Q235" i="1"/>
  <c r="U235" i="1" s="1"/>
  <c r="Q234" i="1"/>
  <c r="U234" i="1" s="1"/>
  <c r="Q233" i="1"/>
  <c r="Q232" i="1"/>
  <c r="U232" i="1" s="1"/>
  <c r="Q231" i="1"/>
  <c r="U231" i="1" s="1"/>
  <c r="Q230" i="1"/>
  <c r="U230" i="1" s="1"/>
  <c r="Q229" i="1"/>
  <c r="U229" i="1" s="1"/>
  <c r="Q228" i="1"/>
  <c r="U228" i="1" s="1"/>
  <c r="Q227" i="1"/>
  <c r="U227" i="1" s="1"/>
  <c r="Q226" i="1"/>
  <c r="Q225" i="1"/>
  <c r="Q224" i="1"/>
  <c r="U224" i="1" s="1"/>
  <c r="Q223" i="1"/>
  <c r="U223" i="1" s="1"/>
  <c r="Q222" i="1"/>
  <c r="U222" i="1" s="1"/>
  <c r="Q221" i="1"/>
  <c r="U221" i="1" s="1"/>
  <c r="Q220" i="1"/>
  <c r="U220" i="1" s="1"/>
  <c r="Q219" i="1"/>
  <c r="U219" i="1" s="1"/>
  <c r="Q218" i="1"/>
  <c r="Q217" i="1"/>
  <c r="Q216" i="1"/>
  <c r="U216" i="1" s="1"/>
  <c r="Q215" i="1"/>
  <c r="U215" i="1" s="1"/>
  <c r="Q214" i="1"/>
  <c r="Q213" i="1"/>
  <c r="U213" i="1" s="1"/>
  <c r="Q212" i="1"/>
  <c r="U212" i="1" s="1"/>
  <c r="Q211" i="1"/>
  <c r="U211" i="1" s="1"/>
  <c r="Q210" i="1"/>
  <c r="Q209" i="1"/>
  <c r="Q208" i="1"/>
  <c r="U208" i="1" s="1"/>
  <c r="Q207" i="1"/>
  <c r="Q206" i="1"/>
  <c r="Q205" i="1"/>
  <c r="U205" i="1" s="1"/>
  <c r="Q204" i="1"/>
  <c r="U204" i="1" s="1"/>
  <c r="Q203" i="1"/>
  <c r="U203" i="1" s="1"/>
  <c r="Q202" i="1"/>
  <c r="Q201" i="1"/>
  <c r="Q200" i="1"/>
  <c r="U200" i="1" s="1"/>
  <c r="Q199" i="1"/>
  <c r="U199" i="1" s="1"/>
  <c r="Q198" i="1"/>
  <c r="U198" i="1" s="1"/>
  <c r="Q197" i="1"/>
  <c r="Q196" i="1"/>
  <c r="Q195" i="1"/>
  <c r="Q194" i="1"/>
  <c r="Q193" i="1"/>
  <c r="Q192" i="1"/>
  <c r="Q191" i="1"/>
  <c r="U191" i="1" s="1"/>
  <c r="Q190" i="1"/>
  <c r="U190" i="1" s="1"/>
  <c r="Q189" i="1"/>
  <c r="U189" i="1" s="1"/>
  <c r="Q188" i="1"/>
  <c r="U188" i="1" s="1"/>
  <c r="Q187" i="1"/>
  <c r="U187" i="1" s="1"/>
  <c r="Q186" i="1"/>
  <c r="Q185" i="1"/>
  <c r="Q184" i="1"/>
  <c r="U184" i="1" s="1"/>
  <c r="Q183" i="1"/>
  <c r="U183" i="1" s="1"/>
  <c r="Q182" i="1"/>
  <c r="Q181" i="1"/>
  <c r="U181" i="1" s="1"/>
  <c r="Q180" i="1"/>
  <c r="U180" i="1" s="1"/>
  <c r="Q179" i="1"/>
  <c r="U179" i="1" s="1"/>
  <c r="Q178" i="1"/>
  <c r="Q177" i="1"/>
  <c r="Q176" i="1"/>
  <c r="Q175" i="1"/>
  <c r="Q174" i="1"/>
  <c r="Q173" i="1"/>
  <c r="U173" i="1" s="1"/>
  <c r="Q172" i="1"/>
  <c r="Q171" i="1"/>
  <c r="U171" i="1" s="1"/>
  <c r="Q170" i="1"/>
  <c r="Q169" i="1"/>
  <c r="Q168" i="1"/>
  <c r="U168" i="1" s="1"/>
  <c r="Q167" i="1"/>
  <c r="U167" i="1" s="1"/>
  <c r="Q166" i="1"/>
  <c r="Q165" i="1"/>
  <c r="U165" i="1" s="1"/>
  <c r="Q164" i="1"/>
  <c r="U164" i="1" s="1"/>
  <c r="Q163" i="1"/>
  <c r="U163" i="1" s="1"/>
  <c r="Q162" i="1"/>
  <c r="Q161" i="1"/>
  <c r="Q160" i="1"/>
  <c r="U160" i="1" s="1"/>
  <c r="Q159" i="1"/>
  <c r="Q158" i="1"/>
  <c r="U158" i="1" s="1"/>
  <c r="Q157" i="1"/>
  <c r="U157" i="1" s="1"/>
  <c r="Q156" i="1"/>
  <c r="Q155" i="1"/>
  <c r="Q154" i="1"/>
  <c r="Q153" i="1"/>
  <c r="Q152" i="1"/>
  <c r="U152" i="1" s="1"/>
  <c r="Q151" i="1"/>
  <c r="Q150" i="1"/>
  <c r="U150" i="1" s="1"/>
  <c r="Q149" i="1"/>
  <c r="U149" i="1" s="1"/>
  <c r="Q148" i="1"/>
  <c r="Q147" i="1"/>
  <c r="Q146" i="1"/>
  <c r="U146" i="1" s="1"/>
  <c r="Q145" i="1"/>
  <c r="Q144" i="1"/>
  <c r="Q143" i="1"/>
  <c r="U143" i="1" s="1"/>
  <c r="Q142" i="1"/>
  <c r="Q141" i="1"/>
  <c r="Q140" i="1"/>
  <c r="U140" i="1" s="1"/>
  <c r="Q139" i="1"/>
  <c r="U139" i="1" s="1"/>
  <c r="Q138" i="1"/>
  <c r="Q137" i="1"/>
  <c r="U137" i="1" s="1"/>
  <c r="Q136" i="1"/>
  <c r="U136" i="1" s="1"/>
  <c r="Q135" i="1"/>
  <c r="U135" i="1" s="1"/>
  <c r="Q134" i="1"/>
  <c r="U134" i="1" s="1"/>
  <c r="Q133" i="1"/>
  <c r="U133" i="1" s="1"/>
  <c r="Q132" i="1"/>
  <c r="U132" i="1" s="1"/>
  <c r="Q131" i="1"/>
  <c r="U131" i="1" s="1"/>
  <c r="Q130" i="1"/>
  <c r="U130" i="1" s="1"/>
  <c r="Q129" i="1"/>
  <c r="U129" i="1" s="1"/>
  <c r="Q128" i="1"/>
  <c r="U128" i="1" s="1"/>
  <c r="Q127" i="1"/>
  <c r="U127" i="1" s="1"/>
  <c r="Q126" i="1"/>
  <c r="Q125" i="1"/>
  <c r="Q124" i="1"/>
  <c r="U124" i="1" s="1"/>
  <c r="Q123" i="1"/>
  <c r="Q122" i="1"/>
  <c r="U122" i="1" s="1"/>
  <c r="Q121" i="1"/>
  <c r="U121" i="1" s="1"/>
  <c r="Q120" i="1"/>
  <c r="U120" i="1" s="1"/>
  <c r="Q119" i="1"/>
  <c r="U119" i="1" s="1"/>
  <c r="Q118" i="1"/>
  <c r="Q117" i="1"/>
  <c r="Q116" i="1"/>
  <c r="U116" i="1" s="1"/>
  <c r="Q115" i="1"/>
  <c r="Q114" i="1"/>
  <c r="U114" i="1" s="1"/>
  <c r="Q113" i="1"/>
  <c r="U113" i="1" s="1"/>
  <c r="Q112" i="1"/>
  <c r="U112" i="1" s="1"/>
  <c r="Q111" i="1"/>
  <c r="U111" i="1" s="1"/>
  <c r="Q110" i="1"/>
  <c r="Q109" i="1"/>
  <c r="Q108" i="1"/>
  <c r="U108" i="1" s="1"/>
  <c r="Q107" i="1"/>
  <c r="U107" i="1" s="1"/>
  <c r="Q106" i="1"/>
  <c r="Q105" i="1"/>
  <c r="Q104" i="1"/>
  <c r="Q103" i="1"/>
  <c r="Q102" i="1"/>
  <c r="Q101" i="1"/>
  <c r="Q100" i="1"/>
  <c r="U100" i="1" s="1"/>
  <c r="Q99" i="1"/>
  <c r="U99" i="1" s="1"/>
  <c r="Q98" i="1"/>
  <c r="U98" i="1" s="1"/>
  <c r="Q97" i="1"/>
  <c r="U97" i="1" s="1"/>
  <c r="Q96" i="1"/>
  <c r="U96" i="1" s="1"/>
  <c r="Q95" i="1"/>
  <c r="U95" i="1" s="1"/>
  <c r="Q94" i="1"/>
  <c r="Q93" i="1"/>
  <c r="Q92" i="1"/>
  <c r="U92" i="1" s="1"/>
  <c r="Q91" i="1"/>
  <c r="U91" i="1" s="1"/>
  <c r="Q90" i="1"/>
  <c r="U90" i="1" s="1"/>
  <c r="Q89" i="1"/>
  <c r="U89" i="1" s="1"/>
  <c r="Q88" i="1"/>
  <c r="U88" i="1" s="1"/>
  <c r="Q87" i="1"/>
  <c r="U87" i="1" s="1"/>
  <c r="Q86" i="1"/>
  <c r="U86" i="1" s="1"/>
  <c r="Q85" i="1"/>
  <c r="Q84" i="1"/>
  <c r="U84" i="1" s="1"/>
  <c r="Q83" i="1"/>
  <c r="U83" i="1" s="1"/>
  <c r="Q82" i="1"/>
  <c r="Q81" i="1"/>
  <c r="U81" i="1" s="1"/>
  <c r="Q80" i="1"/>
  <c r="U80" i="1" s="1"/>
  <c r="Q79" i="1"/>
  <c r="U79" i="1" s="1"/>
  <c r="Q78" i="1"/>
  <c r="Q77" i="1"/>
  <c r="Q76" i="1"/>
  <c r="U76" i="1" s="1"/>
  <c r="Q75" i="1"/>
  <c r="Q74" i="1"/>
  <c r="Q73" i="1"/>
  <c r="U73" i="1" s="1"/>
  <c r="Q72" i="1"/>
  <c r="U72" i="1" s="1"/>
  <c r="Q71" i="1"/>
  <c r="Q70" i="1"/>
  <c r="Q69" i="1"/>
  <c r="Q68" i="1"/>
  <c r="U68" i="1" s="1"/>
  <c r="Q67" i="1"/>
  <c r="Q66" i="1"/>
  <c r="U66" i="1" s="1"/>
  <c r="Q65" i="1"/>
  <c r="U65" i="1" s="1"/>
  <c r="Q64" i="1"/>
  <c r="U64" i="1" s="1"/>
  <c r="Q63" i="1"/>
  <c r="U63" i="1" s="1"/>
  <c r="Q62" i="1"/>
  <c r="U62" i="1" s="1"/>
  <c r="Q61" i="1"/>
  <c r="Q60" i="1"/>
  <c r="U60" i="1" s="1"/>
  <c r="Q59" i="1"/>
  <c r="U59" i="1" s="1"/>
  <c r="Q58" i="1"/>
  <c r="U58" i="1" s="1"/>
  <c r="Q57" i="1"/>
  <c r="U57" i="1" s="1"/>
  <c r="Q56" i="1"/>
  <c r="U56" i="1" s="1"/>
  <c r="Q55" i="1"/>
  <c r="U55" i="1" s="1"/>
  <c r="Q54" i="1"/>
  <c r="Q53" i="1"/>
  <c r="Q52" i="1"/>
  <c r="U52" i="1" s="1"/>
  <c r="Q51" i="1"/>
  <c r="U51" i="1" s="1"/>
  <c r="Q50" i="1"/>
  <c r="Q49" i="1"/>
  <c r="U49" i="1" s="1"/>
  <c r="Q48" i="1"/>
  <c r="U48" i="1" s="1"/>
  <c r="Q47" i="1"/>
  <c r="U47" i="1" s="1"/>
  <c r="Q46" i="1"/>
  <c r="Q45" i="1"/>
  <c r="Q44" i="1"/>
  <c r="Q43" i="1"/>
  <c r="U43" i="1" s="1"/>
  <c r="Q42" i="1"/>
  <c r="U42" i="1" s="1"/>
  <c r="Q41" i="1"/>
  <c r="U41" i="1" s="1"/>
  <c r="Q40" i="1"/>
  <c r="U40" i="1" s="1"/>
  <c r="Q39" i="1"/>
  <c r="Q38" i="1"/>
  <c r="Q37" i="1"/>
  <c r="Q36" i="1"/>
  <c r="U36" i="1" s="1"/>
  <c r="Q35" i="1"/>
  <c r="U35" i="1" s="1"/>
  <c r="Q34" i="1"/>
  <c r="Q33" i="1"/>
  <c r="U33" i="1" s="1"/>
  <c r="Q32" i="1"/>
  <c r="Q31" i="1"/>
  <c r="Q30" i="1"/>
  <c r="Q29" i="1"/>
  <c r="Q28" i="1"/>
  <c r="U28" i="1" s="1"/>
  <c r="Q27" i="1"/>
  <c r="U27" i="1" s="1"/>
  <c r="Q26" i="1"/>
  <c r="U26" i="1" s="1"/>
  <c r="Q25" i="1"/>
  <c r="U25" i="1" s="1"/>
  <c r="Q24" i="1"/>
  <c r="Q23" i="1"/>
  <c r="Q22" i="1"/>
  <c r="Q21" i="1"/>
  <c r="Q20" i="1"/>
  <c r="U20" i="1" s="1"/>
  <c r="Q19" i="1"/>
  <c r="Q18" i="1"/>
  <c r="U18" i="1" s="1"/>
  <c r="Q17" i="1"/>
  <c r="Q16" i="1"/>
  <c r="Q15" i="1"/>
  <c r="Q14" i="1"/>
  <c r="Q13" i="1"/>
  <c r="U13" i="1" s="1"/>
  <c r="Q12" i="1"/>
  <c r="U12" i="1" s="1"/>
  <c r="Q11" i="1"/>
  <c r="U11" i="1" s="1"/>
  <c r="Q10" i="1"/>
  <c r="Q9" i="1"/>
  <c r="Q8" i="1"/>
  <c r="R310" i="1"/>
  <c r="R309" i="1"/>
  <c r="R308" i="1"/>
  <c r="R300" i="1"/>
  <c r="R284" i="1"/>
  <c r="R276" i="1"/>
  <c r="R268" i="1"/>
  <c r="R220" i="1"/>
  <c r="R212" i="1"/>
  <c r="R204" i="1"/>
  <c r="R188" i="1"/>
  <c r="R88" i="1"/>
  <c r="R80" i="1"/>
  <c r="R72" i="1"/>
  <c r="R12" i="1"/>
  <c r="R293" i="1"/>
  <c r="R291" i="1"/>
  <c r="R288" i="1"/>
  <c r="R286" i="1"/>
  <c r="R277" i="1"/>
  <c r="R272" i="1"/>
  <c r="R264" i="1"/>
  <c r="R262" i="1"/>
  <c r="R261" i="1"/>
  <c r="R253" i="1"/>
  <c r="R248" i="1"/>
  <c r="R245" i="1"/>
  <c r="R240" i="1"/>
  <c r="R237" i="1"/>
  <c r="R216" i="1"/>
  <c r="R208" i="1"/>
  <c r="R205" i="1"/>
  <c r="R187" i="1"/>
  <c r="R184" i="1"/>
  <c r="R183" i="1"/>
  <c r="R173" i="1"/>
  <c r="R160" i="1"/>
  <c r="R157" i="1"/>
  <c r="R152" i="1"/>
  <c r="R149" i="1"/>
  <c r="R108" i="1"/>
  <c r="R92" i="1"/>
  <c r="R91" i="1"/>
  <c r="R90" i="1"/>
  <c r="R76" i="1"/>
  <c r="R68" i="1"/>
  <c r="R55" i="1"/>
  <c r="R52" i="1"/>
  <c r="R36" i="1"/>
  <c r="R28" i="1"/>
  <c r="R26" i="1"/>
  <c r="R132" i="1" l="1"/>
  <c r="R130" i="1"/>
  <c r="R107" i="1"/>
  <c r="R66" i="1"/>
  <c r="R150" i="1"/>
  <c r="R246" i="1"/>
  <c r="R111" i="1"/>
  <c r="R158" i="1"/>
  <c r="R198" i="1"/>
  <c r="R224" i="1"/>
  <c r="R275" i="1"/>
  <c r="R302" i="1"/>
  <c r="R112" i="1"/>
  <c r="R222" i="1"/>
  <c r="R96" i="1"/>
  <c r="R128" i="1"/>
  <c r="R62" i="1"/>
  <c r="R199" i="1"/>
  <c r="R254" i="1"/>
  <c r="R303" i="1"/>
  <c r="R86" i="1"/>
  <c r="R131" i="1"/>
  <c r="R168" i="1"/>
  <c r="R200" i="1"/>
  <c r="R232" i="1"/>
  <c r="R256" i="1"/>
  <c r="R278" i="1"/>
  <c r="R304" i="1"/>
  <c r="R136" i="1"/>
  <c r="R190" i="1"/>
  <c r="R230" i="1"/>
  <c r="R40" i="1"/>
  <c r="R203" i="1"/>
  <c r="R259" i="1"/>
  <c r="R280" i="1"/>
  <c r="R119" i="1"/>
  <c r="R189" i="1"/>
  <c r="R213" i="1"/>
  <c r="R48" i="1"/>
  <c r="R120" i="1"/>
  <c r="R87" i="1"/>
  <c r="R56" i="1"/>
  <c r="R165" i="1"/>
  <c r="R221" i="1"/>
  <c r="R64" i="1"/>
  <c r="R127" i="1"/>
  <c r="R63" i="1"/>
  <c r="R263" i="1"/>
  <c r="R271" i="1"/>
  <c r="R95" i="1"/>
  <c r="R215" i="1"/>
  <c r="R231" i="1"/>
  <c r="R143" i="1"/>
  <c r="R167" i="1"/>
  <c r="R191" i="1"/>
  <c r="R47" i="1"/>
  <c r="R79" i="1"/>
  <c r="R295" i="1"/>
  <c r="R239" i="1"/>
  <c r="R223" i="1"/>
  <c r="R116" i="1"/>
  <c r="R114" i="1"/>
  <c r="R171" i="1"/>
  <c r="R251" i="1"/>
  <c r="R27" i="1"/>
  <c r="R60" i="1"/>
  <c r="R83" i="1"/>
  <c r="R139" i="1"/>
  <c r="R227" i="1"/>
  <c r="R236" i="1"/>
  <c r="R43" i="1"/>
  <c r="R84" i="1"/>
  <c r="R98" i="1"/>
  <c r="R140" i="1"/>
  <c r="R179" i="1"/>
  <c r="R228" i="1"/>
  <c r="R267" i="1"/>
  <c r="R282" i="1"/>
  <c r="R299" i="1"/>
  <c r="R244" i="1"/>
  <c r="R58" i="1"/>
  <c r="R234" i="1"/>
  <c r="R235" i="1"/>
  <c r="R181" i="1"/>
  <c r="R229" i="1"/>
  <c r="R269" i="1"/>
  <c r="R283" i="1"/>
  <c r="R301" i="1"/>
  <c r="R252" i="1"/>
  <c r="R59" i="1"/>
  <c r="R211" i="1"/>
  <c r="R42" i="1"/>
  <c r="R97" i="1"/>
  <c r="R11" i="1"/>
  <c r="R99" i="1"/>
  <c r="R122" i="1"/>
  <c r="R163" i="1"/>
  <c r="R18" i="1"/>
  <c r="R51" i="1"/>
  <c r="R65" i="1"/>
  <c r="R100" i="1"/>
  <c r="R124" i="1"/>
  <c r="R146" i="1"/>
  <c r="R164" i="1"/>
  <c r="R219" i="1"/>
  <c r="R243" i="1"/>
  <c r="R258" i="1"/>
  <c r="R285" i="1"/>
  <c r="R180" i="1"/>
  <c r="R260" i="1"/>
  <c r="R41" i="1"/>
  <c r="R57" i="1"/>
  <c r="R73" i="1"/>
  <c r="R89" i="1"/>
  <c r="R121" i="1"/>
  <c r="R137" i="1"/>
  <c r="R25" i="1"/>
  <c r="R49" i="1"/>
  <c r="R81" i="1"/>
  <c r="R33" i="1"/>
  <c r="R113" i="1"/>
  <c r="R129" i="1"/>
  <c r="R296" i="1"/>
  <c r="R294" i="1"/>
  <c r="R292" i="1"/>
  <c r="R35" i="1"/>
  <c r="R45" i="1"/>
  <c r="U45" i="1"/>
  <c r="R101" i="1"/>
  <c r="U101" i="1"/>
  <c r="R133" i="1"/>
  <c r="R177" i="1"/>
  <c r="U177" i="1"/>
  <c r="R209" i="1"/>
  <c r="U209" i="1"/>
  <c r="R225" i="1"/>
  <c r="U225" i="1"/>
  <c r="R233" i="1"/>
  <c r="U233" i="1"/>
  <c r="R249" i="1"/>
  <c r="U249" i="1"/>
  <c r="R297" i="1"/>
  <c r="U297" i="1"/>
  <c r="R14" i="1"/>
  <c r="U14" i="1"/>
  <c r="R22" i="1"/>
  <c r="U22" i="1"/>
  <c r="R30" i="1"/>
  <c r="U30" i="1"/>
  <c r="R38" i="1"/>
  <c r="U38" i="1"/>
  <c r="R46" i="1"/>
  <c r="U46" i="1"/>
  <c r="R54" i="1"/>
  <c r="U54" i="1"/>
  <c r="R70" i="1"/>
  <c r="U70" i="1"/>
  <c r="R78" i="1"/>
  <c r="U78" i="1"/>
  <c r="R94" i="1"/>
  <c r="U94" i="1"/>
  <c r="R102" i="1"/>
  <c r="U102" i="1"/>
  <c r="R110" i="1"/>
  <c r="U110" i="1"/>
  <c r="R118" i="1"/>
  <c r="U118" i="1"/>
  <c r="R126" i="1"/>
  <c r="U126" i="1"/>
  <c r="R134" i="1"/>
  <c r="R142" i="1"/>
  <c r="U142" i="1"/>
  <c r="R154" i="1"/>
  <c r="U154" i="1"/>
  <c r="R162" i="1"/>
  <c r="U162" i="1"/>
  <c r="R170" i="1"/>
  <c r="U170" i="1"/>
  <c r="R178" i="1"/>
  <c r="U178" i="1"/>
  <c r="R186" i="1"/>
  <c r="U186" i="1"/>
  <c r="R194" i="1"/>
  <c r="U194" i="1"/>
  <c r="R202" i="1"/>
  <c r="U202" i="1"/>
  <c r="R210" i="1"/>
  <c r="U210" i="1"/>
  <c r="R218" i="1"/>
  <c r="U218" i="1"/>
  <c r="R226" i="1"/>
  <c r="U226" i="1"/>
  <c r="R242" i="1"/>
  <c r="U242" i="1"/>
  <c r="R250" i="1"/>
  <c r="U250" i="1"/>
  <c r="R266" i="1"/>
  <c r="U266" i="1"/>
  <c r="R274" i="1"/>
  <c r="U274" i="1"/>
  <c r="R290" i="1"/>
  <c r="U290" i="1"/>
  <c r="R298" i="1"/>
  <c r="U298" i="1"/>
  <c r="R69" i="1"/>
  <c r="U69" i="1"/>
  <c r="R141" i="1"/>
  <c r="U141" i="1"/>
  <c r="R289" i="1"/>
  <c r="U289" i="1"/>
  <c r="R15" i="1"/>
  <c r="U15" i="1"/>
  <c r="R23" i="1"/>
  <c r="U23" i="1"/>
  <c r="R31" i="1"/>
  <c r="U31" i="1"/>
  <c r="R39" i="1"/>
  <c r="U39" i="1"/>
  <c r="R71" i="1"/>
  <c r="U71" i="1"/>
  <c r="R103" i="1"/>
  <c r="U103" i="1"/>
  <c r="R135" i="1"/>
  <c r="R155" i="1"/>
  <c r="U155" i="1"/>
  <c r="R195" i="1"/>
  <c r="U195" i="1"/>
  <c r="R21" i="1"/>
  <c r="U21" i="1"/>
  <c r="R53" i="1"/>
  <c r="U53" i="1"/>
  <c r="R109" i="1"/>
  <c r="U109" i="1"/>
  <c r="R193" i="1"/>
  <c r="U193" i="1"/>
  <c r="R257" i="1"/>
  <c r="U257" i="1"/>
  <c r="R16" i="1"/>
  <c r="U16" i="1"/>
  <c r="R24" i="1"/>
  <c r="U24" i="1"/>
  <c r="R32" i="1"/>
  <c r="U32" i="1"/>
  <c r="R104" i="1"/>
  <c r="U104" i="1"/>
  <c r="R144" i="1"/>
  <c r="U144" i="1"/>
  <c r="R148" i="1"/>
  <c r="U148" i="1"/>
  <c r="R156" i="1"/>
  <c r="U156" i="1"/>
  <c r="R172" i="1"/>
  <c r="U172" i="1"/>
  <c r="R196" i="1"/>
  <c r="U196" i="1"/>
  <c r="R93" i="1"/>
  <c r="U93" i="1"/>
  <c r="R161" i="1"/>
  <c r="U161" i="1"/>
  <c r="R281" i="1"/>
  <c r="U281" i="1"/>
  <c r="R9" i="1"/>
  <c r="U9" i="1"/>
  <c r="R17" i="1"/>
  <c r="U17" i="1"/>
  <c r="R105" i="1"/>
  <c r="U105" i="1"/>
  <c r="R145" i="1"/>
  <c r="U145" i="1"/>
  <c r="R197" i="1"/>
  <c r="U197" i="1"/>
  <c r="R29" i="1"/>
  <c r="U29" i="1"/>
  <c r="R85" i="1"/>
  <c r="U85" i="1"/>
  <c r="R153" i="1"/>
  <c r="U153" i="1"/>
  <c r="R273" i="1"/>
  <c r="U273" i="1"/>
  <c r="R10" i="1"/>
  <c r="U10" i="1"/>
  <c r="R34" i="1"/>
  <c r="U34" i="1"/>
  <c r="R50" i="1"/>
  <c r="U50" i="1"/>
  <c r="R74" i="1"/>
  <c r="U74" i="1"/>
  <c r="R82" i="1"/>
  <c r="U82" i="1"/>
  <c r="R106" i="1"/>
  <c r="U106" i="1"/>
  <c r="R138" i="1"/>
  <c r="U138" i="1"/>
  <c r="R166" i="1"/>
  <c r="U166" i="1"/>
  <c r="R174" i="1"/>
  <c r="U174" i="1"/>
  <c r="R182" i="1"/>
  <c r="U182" i="1"/>
  <c r="R206" i="1"/>
  <c r="U206" i="1"/>
  <c r="R214" i="1"/>
  <c r="U214" i="1"/>
  <c r="R238" i="1"/>
  <c r="U238" i="1"/>
  <c r="R270" i="1"/>
  <c r="U270" i="1"/>
  <c r="R37" i="1"/>
  <c r="U37" i="1"/>
  <c r="R77" i="1"/>
  <c r="U77" i="1"/>
  <c r="R125" i="1"/>
  <c r="U125" i="1"/>
  <c r="R169" i="1"/>
  <c r="U169" i="1"/>
  <c r="R201" i="1"/>
  <c r="U201" i="1"/>
  <c r="R217" i="1"/>
  <c r="U217" i="1"/>
  <c r="R265" i="1"/>
  <c r="U265" i="1"/>
  <c r="R20" i="1"/>
  <c r="R19" i="1"/>
  <c r="U19" i="1"/>
  <c r="R67" i="1"/>
  <c r="U67" i="1"/>
  <c r="R75" i="1"/>
  <c r="U75" i="1"/>
  <c r="R115" i="1"/>
  <c r="U115" i="1"/>
  <c r="R123" i="1"/>
  <c r="U123" i="1"/>
  <c r="R147" i="1"/>
  <c r="U147" i="1"/>
  <c r="R151" i="1"/>
  <c r="U151" i="1"/>
  <c r="R159" i="1"/>
  <c r="U159" i="1"/>
  <c r="R175" i="1"/>
  <c r="U175" i="1"/>
  <c r="R207" i="1"/>
  <c r="U207" i="1"/>
  <c r="R247" i="1"/>
  <c r="U247" i="1"/>
  <c r="R255" i="1"/>
  <c r="U255" i="1"/>
  <c r="R279" i="1"/>
  <c r="U279" i="1"/>
  <c r="R287" i="1"/>
  <c r="U287" i="1"/>
  <c r="R61" i="1"/>
  <c r="U61" i="1"/>
  <c r="R117" i="1"/>
  <c r="U117" i="1"/>
  <c r="R185" i="1"/>
  <c r="U185" i="1"/>
  <c r="R241" i="1"/>
  <c r="U241" i="1"/>
  <c r="R13" i="1"/>
  <c r="U44" i="1"/>
  <c r="R44" i="1"/>
  <c r="R176" i="1"/>
  <c r="U176" i="1"/>
  <c r="R192" i="1"/>
  <c r="U192" i="1"/>
  <c r="U8" i="1"/>
  <c r="R8" i="1"/>
  <c r="V309" i="1"/>
  <c r="V308" i="1"/>
  <c r="K12" i="177" l="1"/>
  <c r="K11" i="177"/>
  <c r="K10" i="177"/>
  <c r="K9" i="177"/>
  <c r="K8" i="177"/>
  <c r="V12" i="177" l="1"/>
  <c r="L9" i="177"/>
  <c r="L8" i="177"/>
  <c r="L10" i="177"/>
  <c r="L11" i="177"/>
  <c r="L12" i="177"/>
  <c r="V11" i="177" l="1"/>
  <c r="V10" i="177"/>
  <c r="V9" i="177"/>
  <c r="V8" i="177"/>
  <c r="K8" i="1"/>
  <c r="L8" i="1" s="1"/>
  <c r="V8" i="1" l="1"/>
  <c r="K51" i="1" l="1"/>
  <c r="K33" i="1"/>
  <c r="K37" i="1"/>
  <c r="K30" i="1"/>
  <c r="K217" i="1"/>
  <c r="K215" i="1"/>
  <c r="K200" i="1"/>
  <c r="K237" i="1"/>
  <c r="K235" i="1"/>
  <c r="K234" i="1"/>
  <c r="K231" i="1"/>
  <c r="K230" i="1"/>
  <c r="K227" i="1"/>
  <c r="K210" i="1"/>
  <c r="K209" i="1"/>
  <c r="K208" i="1"/>
  <c r="K207" i="1"/>
  <c r="K206" i="1"/>
  <c r="K204" i="1"/>
  <c r="K203" i="1"/>
  <c r="K205" i="1"/>
  <c r="K224" i="1"/>
  <c r="K221" i="1"/>
  <c r="K197" i="1"/>
  <c r="K194" i="1"/>
  <c r="K289" i="1"/>
  <c r="K281" i="1"/>
  <c r="K280" i="1"/>
  <c r="V221" i="1" l="1"/>
  <c r="V30" i="1"/>
  <c r="V237" i="1"/>
  <c r="V209" i="1"/>
  <c r="V210" i="1"/>
  <c r="V205" i="1"/>
  <c r="V203" i="1"/>
  <c r="V281" i="1"/>
  <c r="V231" i="1"/>
  <c r="V37" i="1"/>
  <c r="V197" i="1"/>
  <c r="V224" i="1"/>
  <c r="V217" i="1"/>
  <c r="V289" i="1"/>
  <c r="V234" i="1"/>
  <c r="V33" i="1"/>
  <c r="V208" i="1"/>
  <c r="V200" i="1"/>
  <c r="V215" i="1"/>
  <c r="V227" i="1"/>
  <c r="V280" i="1"/>
  <c r="V230" i="1"/>
  <c r="V204" i="1"/>
  <c r="V206" i="1"/>
  <c r="V194" i="1"/>
  <c r="V207" i="1"/>
  <c r="V235" i="1"/>
  <c r="V51" i="1"/>
  <c r="L194" i="1"/>
  <c r="L235" i="1"/>
  <c r="L208" i="1"/>
  <c r="L221" i="1"/>
  <c r="L209" i="1"/>
  <c r="L200" i="1"/>
  <c r="L224" i="1"/>
  <c r="L210" i="1"/>
  <c r="L215" i="1"/>
  <c r="L197" i="1"/>
  <c r="L30" i="1"/>
  <c r="L51" i="1"/>
  <c r="L237" i="1"/>
  <c r="L217" i="1"/>
  <c r="L281" i="1"/>
  <c r="L204" i="1"/>
  <c r="L231" i="1"/>
  <c r="L37" i="1"/>
  <c r="L207" i="1"/>
  <c r="L227" i="1"/>
  <c r="L280" i="1"/>
  <c r="L203" i="1"/>
  <c r="L230" i="1"/>
  <c r="L289" i="1"/>
  <c r="L206" i="1"/>
  <c r="L234" i="1"/>
  <c r="L33" i="1"/>
  <c r="K22" i="1" l="1"/>
  <c r="V22" i="1" l="1"/>
  <c r="L22" i="1"/>
  <c r="K260" i="1"/>
  <c r="K259" i="1"/>
  <c r="K258" i="1"/>
  <c r="K257" i="1"/>
  <c r="V260" i="1" l="1"/>
  <c r="V257" i="1"/>
  <c r="V258" i="1"/>
  <c r="V259" i="1"/>
  <c r="L257" i="1"/>
  <c r="L258" i="1"/>
  <c r="L259" i="1"/>
  <c r="L260" i="1"/>
  <c r="J23" i="24"/>
  <c r="U23" i="24" l="1"/>
  <c r="K23" i="24"/>
  <c r="K17" i="93" l="1"/>
  <c r="K19" i="93"/>
  <c r="K18" i="93"/>
  <c r="K16" i="93"/>
  <c r="V18" i="93" l="1"/>
  <c r="V19" i="93"/>
  <c r="V16" i="93"/>
  <c r="V17" i="93"/>
  <c r="L17" i="93"/>
  <c r="L19" i="93"/>
  <c r="L18" i="93"/>
  <c r="L16" i="93"/>
  <c r="K266" i="1" l="1"/>
  <c r="V266" i="1" l="1"/>
  <c r="K53" i="1"/>
  <c r="K18" i="1"/>
  <c r="K16" i="1"/>
  <c r="K14" i="1"/>
  <c r="K298" i="1"/>
  <c r="K151" i="1"/>
  <c r="K150" i="1"/>
  <c r="K149" i="1"/>
  <c r="K148" i="1"/>
  <c r="K147" i="1"/>
  <c r="K146" i="1"/>
  <c r="K145" i="1"/>
  <c r="K144" i="1"/>
  <c r="K74" i="1"/>
  <c r="V18" i="1" l="1"/>
  <c r="V144" i="1"/>
  <c r="V16" i="1"/>
  <c r="V149" i="1"/>
  <c r="V74" i="1"/>
  <c r="V53" i="1"/>
  <c r="V150" i="1"/>
  <c r="V151" i="1"/>
  <c r="V298" i="1"/>
  <c r="V148" i="1"/>
  <c r="V145" i="1"/>
  <c r="V146" i="1"/>
  <c r="V147" i="1"/>
  <c r="V14" i="1"/>
  <c r="L298" i="1"/>
  <c r="L146" i="1"/>
  <c r="L150" i="1"/>
  <c r="L145" i="1"/>
  <c r="L53" i="1"/>
  <c r="L14" i="1"/>
  <c r="L16" i="1"/>
  <c r="L149" i="1"/>
  <c r="L151" i="1"/>
  <c r="L74" i="1"/>
  <c r="L18" i="1"/>
  <c r="L147" i="1"/>
  <c r="L205" i="1"/>
  <c r="L144" i="1"/>
  <c r="L148" i="1"/>
  <c r="K159" i="1" l="1"/>
  <c r="K158" i="1"/>
  <c r="K157" i="1"/>
  <c r="K156" i="1"/>
  <c r="K155" i="1"/>
  <c r="K154" i="1"/>
  <c r="K153" i="1"/>
  <c r="K152" i="1"/>
  <c r="K132" i="1"/>
  <c r="K131" i="1"/>
  <c r="K130" i="1"/>
  <c r="K134" i="1"/>
  <c r="K162" i="1"/>
  <c r="K161" i="1"/>
  <c r="K160" i="1"/>
  <c r="V153" i="1" l="1"/>
  <c r="V152" i="1"/>
  <c r="V155" i="1"/>
  <c r="V157" i="1"/>
  <c r="V161" i="1"/>
  <c r="V154" i="1"/>
  <c r="V134" i="1"/>
  <c r="V158" i="1"/>
  <c r="V160" i="1"/>
  <c r="V162" i="1"/>
  <c r="V156" i="1"/>
  <c r="V130" i="1"/>
  <c r="V131" i="1"/>
  <c r="V132" i="1"/>
  <c r="V159" i="1"/>
  <c r="L132" i="1"/>
  <c r="L157" i="1"/>
  <c r="L131" i="1"/>
  <c r="L152" i="1"/>
  <c r="L153" i="1"/>
  <c r="L130" i="1"/>
  <c r="L159" i="1"/>
  <c r="L154" i="1"/>
  <c r="L158" i="1"/>
  <c r="L162" i="1"/>
  <c r="L155" i="1"/>
  <c r="L156" i="1"/>
  <c r="L134" i="1"/>
  <c r="L160" i="1"/>
  <c r="L161" i="1"/>
  <c r="K277" i="1" l="1"/>
  <c r="K287" i="1"/>
  <c r="K286" i="1"/>
  <c r="K262" i="1"/>
  <c r="K261" i="1"/>
  <c r="K256" i="1"/>
  <c r="K255" i="1"/>
  <c r="K254" i="1"/>
  <c r="K253" i="1"/>
  <c r="K246" i="1"/>
  <c r="K245" i="1"/>
  <c r="K243" i="1"/>
  <c r="K241" i="1"/>
  <c r="K216" i="1"/>
  <c r="K214" i="1"/>
  <c r="K213" i="1"/>
  <c r="K225" i="1"/>
  <c r="K198" i="1"/>
  <c r="V287" i="1" l="1"/>
  <c r="V286" i="1"/>
  <c r="V225" i="1"/>
  <c r="V277" i="1"/>
  <c r="V262" i="1"/>
  <c r="V246" i="1"/>
  <c r="V245" i="1"/>
  <c r="V213" i="1"/>
  <c r="V214" i="1"/>
  <c r="V255" i="1"/>
  <c r="V256" i="1"/>
  <c r="V243" i="1"/>
  <c r="V198" i="1"/>
  <c r="V253" i="1"/>
  <c r="V254" i="1"/>
  <c r="V216" i="1"/>
  <c r="V241" i="1"/>
  <c r="V261" i="1"/>
  <c r="L243" i="1"/>
  <c r="L214" i="1"/>
  <c r="L256" i="1"/>
  <c r="L246" i="1"/>
  <c r="L225" i="1"/>
  <c r="L287" i="1"/>
  <c r="L213" i="1"/>
  <c r="L277" i="1"/>
  <c r="L216" i="1"/>
  <c r="L241" i="1"/>
  <c r="L261" i="1"/>
  <c r="L262" i="1"/>
  <c r="L198" i="1"/>
  <c r="L245" i="1"/>
  <c r="L286" i="1"/>
  <c r="L253" i="1"/>
  <c r="L254" i="1"/>
  <c r="L255" i="1"/>
  <c r="K163" i="1" l="1"/>
  <c r="K165" i="1"/>
  <c r="K164" i="1"/>
  <c r="K89" i="1"/>
  <c r="K88" i="1"/>
  <c r="K85" i="1"/>
  <c r="K86" i="1"/>
  <c r="K87" i="1"/>
  <c r="K73" i="1"/>
  <c r="K72" i="1"/>
  <c r="K71" i="1"/>
  <c r="K70" i="1"/>
  <c r="V87" i="1" l="1"/>
  <c r="V88" i="1"/>
  <c r="V89" i="1"/>
  <c r="V164" i="1"/>
  <c r="V72" i="1"/>
  <c r="V165" i="1"/>
  <c r="V86" i="1"/>
  <c r="V85" i="1"/>
  <c r="V70" i="1"/>
  <c r="V71" i="1"/>
  <c r="V73" i="1"/>
  <c r="V163" i="1"/>
  <c r="L88" i="1"/>
  <c r="L164" i="1"/>
  <c r="L165" i="1"/>
  <c r="L71" i="1"/>
  <c r="L72" i="1"/>
  <c r="L73" i="1"/>
  <c r="L87" i="1"/>
  <c r="L86" i="1"/>
  <c r="L85" i="1"/>
  <c r="L163" i="1"/>
  <c r="L89" i="1"/>
  <c r="L70" i="1"/>
  <c r="K39" i="1" l="1"/>
  <c r="K50" i="1"/>
  <c r="K40" i="1"/>
  <c r="K49" i="1"/>
  <c r="K48" i="1"/>
  <c r="K38" i="1"/>
  <c r="K43" i="1"/>
  <c r="K46" i="1"/>
  <c r="K45" i="1"/>
  <c r="K41" i="1"/>
  <c r="K44" i="1"/>
  <c r="K42" i="1"/>
  <c r="K47" i="1"/>
  <c r="K15" i="1"/>
  <c r="K9" i="1"/>
  <c r="V42" i="1" l="1"/>
  <c r="V48" i="1"/>
  <c r="V47" i="1"/>
  <c r="V15" i="1"/>
  <c r="V43" i="1"/>
  <c r="V38" i="1"/>
  <c r="V44" i="1"/>
  <c r="V41" i="1"/>
  <c r="V40" i="1"/>
  <c r="V46" i="1"/>
  <c r="V49" i="1"/>
  <c r="V50" i="1"/>
  <c r="V45" i="1"/>
  <c r="V9" i="1"/>
  <c r="V39" i="1"/>
  <c r="L47" i="1"/>
  <c r="L48" i="1"/>
  <c r="L49" i="1"/>
  <c r="L42" i="1"/>
  <c r="L40" i="1"/>
  <c r="L50" i="1"/>
  <c r="L39" i="1"/>
  <c r="L45" i="1"/>
  <c r="L46" i="1"/>
  <c r="L15" i="1"/>
  <c r="L43" i="1"/>
  <c r="L44" i="1"/>
  <c r="L41" i="1"/>
  <c r="L38" i="1"/>
  <c r="L9" i="1"/>
  <c r="J42" i="24"/>
  <c r="J40" i="24"/>
  <c r="J36" i="24"/>
  <c r="J34" i="24"/>
  <c r="J30" i="24"/>
  <c r="J28" i="24"/>
  <c r="J26" i="24"/>
  <c r="J19" i="24"/>
  <c r="U42" i="24" l="1"/>
  <c r="U19" i="24"/>
  <c r="U36" i="24"/>
  <c r="U28" i="24"/>
  <c r="U40" i="24"/>
  <c r="U26" i="24"/>
  <c r="U30" i="24"/>
  <c r="U34" i="24"/>
  <c r="K36" i="24"/>
  <c r="K40" i="24"/>
  <c r="K42" i="24"/>
  <c r="K26" i="24"/>
  <c r="K28" i="24"/>
  <c r="K19" i="24"/>
  <c r="K30" i="24"/>
  <c r="K34" i="24"/>
  <c r="K31" i="1" l="1"/>
  <c r="K26" i="1"/>
  <c r="K24" i="1"/>
  <c r="K35" i="1"/>
  <c r="K21" i="1"/>
  <c r="K32" i="1"/>
  <c r="K29" i="1"/>
  <c r="K20" i="1"/>
  <c r="K310" i="1"/>
  <c r="K69" i="1"/>
  <c r="K117" i="1"/>
  <c r="K180" i="1"/>
  <c r="V21" i="1" l="1"/>
  <c r="V24" i="1"/>
  <c r="V32" i="1"/>
  <c r="V117" i="1"/>
  <c r="V26" i="1"/>
  <c r="V29" i="1"/>
  <c r="V180" i="1"/>
  <c r="V35" i="1"/>
  <c r="V69" i="1"/>
  <c r="V310" i="1"/>
  <c r="V20" i="1"/>
  <c r="V31" i="1"/>
  <c r="L117" i="1"/>
  <c r="L29" i="1"/>
  <c r="L309" i="1"/>
  <c r="L180" i="1"/>
  <c r="L24" i="1"/>
  <c r="L32" i="1"/>
  <c r="L69" i="1"/>
  <c r="L310" i="1"/>
  <c r="L35" i="1"/>
  <c r="L21" i="1"/>
  <c r="L26" i="1"/>
  <c r="L20" i="1"/>
  <c r="L31" i="1"/>
  <c r="J15" i="24" l="1"/>
  <c r="J38" i="24"/>
  <c r="J17" i="24"/>
  <c r="J9" i="24"/>
  <c r="J12" i="24"/>
  <c r="U15" i="24" l="1"/>
  <c r="U17" i="24"/>
  <c r="U38" i="24"/>
  <c r="U12" i="24"/>
  <c r="U9" i="24"/>
  <c r="K9" i="24"/>
  <c r="K12" i="24"/>
  <c r="K38" i="24"/>
  <c r="K15" i="24"/>
  <c r="K17" i="24"/>
  <c r="K10" i="1" l="1"/>
  <c r="K11" i="1"/>
  <c r="K12" i="1"/>
  <c r="K13" i="1"/>
  <c r="K19" i="1"/>
  <c r="K17" i="1"/>
  <c r="K36" i="1"/>
  <c r="K34" i="1"/>
  <c r="K23" i="1"/>
  <c r="K25" i="1"/>
  <c r="K28" i="1"/>
  <c r="K27" i="1"/>
  <c r="K52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75" i="1"/>
  <c r="K76" i="1"/>
  <c r="K77" i="1"/>
  <c r="K78" i="1"/>
  <c r="K79" i="1"/>
  <c r="K80" i="1"/>
  <c r="K81" i="1"/>
  <c r="K82" i="1"/>
  <c r="K83" i="1"/>
  <c r="K84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3" i="1"/>
  <c r="K135" i="1"/>
  <c r="K136" i="1"/>
  <c r="K137" i="1"/>
  <c r="K138" i="1"/>
  <c r="K139" i="1"/>
  <c r="K140" i="1"/>
  <c r="K141" i="1"/>
  <c r="K142" i="1"/>
  <c r="K143" i="1"/>
  <c r="K166" i="1"/>
  <c r="K167" i="1"/>
  <c r="K172" i="1"/>
  <c r="K173" i="1"/>
  <c r="K168" i="1"/>
  <c r="K174" i="1"/>
  <c r="K169" i="1"/>
  <c r="K175" i="1"/>
  <c r="K170" i="1"/>
  <c r="K176" i="1"/>
  <c r="K171" i="1"/>
  <c r="K177" i="1"/>
  <c r="K178" i="1"/>
  <c r="K179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5" i="1"/>
  <c r="K196" i="1"/>
  <c r="K218" i="1"/>
  <c r="K219" i="1"/>
  <c r="K220" i="1"/>
  <c r="K222" i="1"/>
  <c r="K223" i="1"/>
  <c r="K199" i="1"/>
  <c r="K201" i="1"/>
  <c r="K202" i="1"/>
  <c r="K211" i="1"/>
  <c r="K212" i="1"/>
  <c r="K226" i="1"/>
  <c r="K228" i="1"/>
  <c r="K229" i="1"/>
  <c r="K232" i="1"/>
  <c r="K233" i="1"/>
  <c r="K236" i="1"/>
  <c r="K240" i="1"/>
  <c r="K238" i="1"/>
  <c r="K239" i="1"/>
  <c r="K242" i="1"/>
  <c r="K244" i="1"/>
  <c r="K247" i="1"/>
  <c r="K248" i="1"/>
  <c r="K250" i="1"/>
  <c r="K251" i="1"/>
  <c r="K249" i="1"/>
  <c r="K252" i="1"/>
  <c r="K263" i="1"/>
  <c r="K264" i="1"/>
  <c r="K265" i="1"/>
  <c r="K267" i="1"/>
  <c r="K268" i="1"/>
  <c r="K269" i="1"/>
  <c r="K270" i="1"/>
  <c r="K271" i="1"/>
  <c r="K272" i="1"/>
  <c r="K273" i="1"/>
  <c r="K274" i="1"/>
  <c r="K275" i="1"/>
  <c r="K276" i="1"/>
  <c r="K278" i="1"/>
  <c r="K279" i="1"/>
  <c r="K282" i="1"/>
  <c r="K283" i="1"/>
  <c r="K284" i="1"/>
  <c r="K285" i="1"/>
  <c r="K288" i="1"/>
  <c r="K290" i="1"/>
  <c r="K291" i="1"/>
  <c r="K292" i="1"/>
  <c r="K293" i="1"/>
  <c r="K294" i="1"/>
  <c r="K295" i="1"/>
  <c r="K296" i="1"/>
  <c r="K297" i="1"/>
  <c r="K299" i="1"/>
  <c r="K300" i="1"/>
  <c r="K301" i="1"/>
  <c r="K302" i="1"/>
  <c r="K303" i="1"/>
  <c r="K304" i="1"/>
  <c r="K307" i="1"/>
  <c r="V271" i="1" l="1"/>
  <c r="V182" i="1"/>
  <c r="V106" i="1"/>
  <c r="V36" i="1"/>
  <c r="V249" i="1"/>
  <c r="V181" i="1"/>
  <c r="V122" i="1"/>
  <c r="V105" i="1"/>
  <c r="V84" i="1"/>
  <c r="V300" i="1"/>
  <c r="V269" i="1"/>
  <c r="V251" i="1"/>
  <c r="V240" i="1"/>
  <c r="V211" i="1"/>
  <c r="V218" i="1"/>
  <c r="V188" i="1"/>
  <c r="V179" i="1"/>
  <c r="V174" i="1"/>
  <c r="V141" i="1"/>
  <c r="V129" i="1"/>
  <c r="V121" i="1"/>
  <c r="V112" i="1"/>
  <c r="V104" i="1"/>
  <c r="V96" i="1"/>
  <c r="V83" i="1"/>
  <c r="V75" i="1"/>
  <c r="V61" i="1"/>
  <c r="V52" i="1"/>
  <c r="V19" i="1"/>
  <c r="V302" i="1"/>
  <c r="V190" i="1"/>
  <c r="V77" i="1"/>
  <c r="V292" i="1"/>
  <c r="V219" i="1"/>
  <c r="V133" i="1"/>
  <c r="V97" i="1"/>
  <c r="V276" i="1"/>
  <c r="V236" i="1"/>
  <c r="V202" i="1"/>
  <c r="V196" i="1"/>
  <c r="V187" i="1"/>
  <c r="V178" i="1"/>
  <c r="V168" i="1"/>
  <c r="V140" i="1"/>
  <c r="V128" i="1"/>
  <c r="V120" i="1"/>
  <c r="V111" i="1"/>
  <c r="V103" i="1"/>
  <c r="V95" i="1"/>
  <c r="V82" i="1"/>
  <c r="V68" i="1"/>
  <c r="V60" i="1"/>
  <c r="V27" i="1"/>
  <c r="V13" i="1"/>
  <c r="V239" i="1"/>
  <c r="V143" i="1"/>
  <c r="V98" i="1"/>
  <c r="V238" i="1"/>
  <c r="V17" i="1"/>
  <c r="V299" i="1"/>
  <c r="V267" i="1"/>
  <c r="V233" i="1"/>
  <c r="V201" i="1"/>
  <c r="V195" i="1"/>
  <c r="V186" i="1"/>
  <c r="V177" i="1"/>
  <c r="V173" i="1"/>
  <c r="V139" i="1"/>
  <c r="V127" i="1"/>
  <c r="V119" i="1"/>
  <c r="V110" i="1"/>
  <c r="V102" i="1"/>
  <c r="V94" i="1"/>
  <c r="V81" i="1"/>
  <c r="V67" i="1"/>
  <c r="V59" i="1"/>
  <c r="V28" i="1"/>
  <c r="V12" i="1"/>
  <c r="V293" i="1"/>
  <c r="V226" i="1"/>
  <c r="V135" i="1"/>
  <c r="V55" i="1"/>
  <c r="V279" i="1"/>
  <c r="V189" i="1"/>
  <c r="V62" i="1"/>
  <c r="V291" i="1"/>
  <c r="V296" i="1"/>
  <c r="V285" i="1"/>
  <c r="V274" i="1"/>
  <c r="V265" i="1"/>
  <c r="V247" i="1"/>
  <c r="V232" i="1"/>
  <c r="V199" i="1"/>
  <c r="V193" i="1"/>
  <c r="V185" i="1"/>
  <c r="V171" i="1"/>
  <c r="V172" i="1"/>
  <c r="V138" i="1"/>
  <c r="V126" i="1"/>
  <c r="V118" i="1"/>
  <c r="V109" i="1"/>
  <c r="V101" i="1"/>
  <c r="V93" i="1"/>
  <c r="V80" i="1"/>
  <c r="V66" i="1"/>
  <c r="V58" i="1"/>
  <c r="V25" i="1"/>
  <c r="V252" i="1"/>
  <c r="V175" i="1"/>
  <c r="V114" i="1"/>
  <c r="V90" i="1"/>
  <c r="V301" i="1"/>
  <c r="V212" i="1"/>
  <c r="V142" i="1"/>
  <c r="V113" i="1"/>
  <c r="V54" i="1"/>
  <c r="V290" i="1"/>
  <c r="V250" i="1"/>
  <c r="V288" i="1"/>
  <c r="V304" i="1"/>
  <c r="V284" i="1"/>
  <c r="V273" i="1"/>
  <c r="V264" i="1"/>
  <c r="V244" i="1"/>
  <c r="V229" i="1"/>
  <c r="V223" i="1"/>
  <c r="V192" i="1"/>
  <c r="V184" i="1"/>
  <c r="V176" i="1"/>
  <c r="V167" i="1"/>
  <c r="V137" i="1"/>
  <c r="V125" i="1"/>
  <c r="V116" i="1"/>
  <c r="V108" i="1"/>
  <c r="V100" i="1"/>
  <c r="V92" i="1"/>
  <c r="V79" i="1"/>
  <c r="V65" i="1"/>
  <c r="V57" i="1"/>
  <c r="V23" i="1"/>
  <c r="V11" i="1"/>
  <c r="V282" i="1"/>
  <c r="V220" i="1"/>
  <c r="V123" i="1"/>
  <c r="V63" i="1"/>
  <c r="V270" i="1"/>
  <c r="V169" i="1"/>
  <c r="V76" i="1"/>
  <c r="V278" i="1"/>
  <c r="V268" i="1"/>
  <c r="V297" i="1"/>
  <c r="V275" i="1"/>
  <c r="V248" i="1"/>
  <c r="V295" i="1"/>
  <c r="V303" i="1"/>
  <c r="V294" i="1"/>
  <c r="V283" i="1"/>
  <c r="V272" i="1"/>
  <c r="V263" i="1"/>
  <c r="V242" i="1"/>
  <c r="V228" i="1"/>
  <c r="V222" i="1"/>
  <c r="V191" i="1"/>
  <c r="V183" i="1"/>
  <c r="V170" i="1"/>
  <c r="V166" i="1"/>
  <c r="V136" i="1"/>
  <c r="V124" i="1"/>
  <c r="V115" i="1"/>
  <c r="V107" i="1"/>
  <c r="V99" i="1"/>
  <c r="V91" i="1"/>
  <c r="V78" i="1"/>
  <c r="V64" i="1"/>
  <c r="V56" i="1"/>
  <c r="V34" i="1"/>
  <c r="V10" i="1"/>
  <c r="L242" i="1"/>
  <c r="L57" i="1"/>
  <c r="L62" i="1"/>
  <c r="L193" i="1"/>
  <c r="L279" i="1"/>
  <c r="L170" i="1"/>
  <c r="L291" i="1"/>
  <c r="L75" i="1"/>
  <c r="L59" i="1"/>
  <c r="L282" i="1"/>
  <c r="L273" i="1"/>
  <c r="L269" i="1"/>
  <c r="L266" i="1"/>
  <c r="L136" i="1"/>
  <c r="L27" i="1"/>
  <c r="L232" i="1"/>
  <c r="L196" i="1"/>
  <c r="L175" i="1"/>
  <c r="L275" i="1"/>
  <c r="L82" i="1"/>
  <c r="L78" i="1"/>
  <c r="L54" i="1"/>
  <c r="L296" i="1"/>
  <c r="L268" i="1"/>
  <c r="L265" i="1"/>
  <c r="L248" i="1"/>
  <c r="L229" i="1"/>
  <c r="L127" i="1"/>
  <c r="L123" i="1"/>
  <c r="L34" i="1"/>
  <c r="L293" i="1"/>
  <c r="L283" i="1"/>
  <c r="L274" i="1"/>
  <c r="L290" i="1"/>
  <c r="L240" i="1"/>
  <c r="L201" i="1"/>
  <c r="L220" i="1"/>
  <c r="L219" i="1"/>
  <c r="L178" i="1"/>
  <c r="L295" i="1"/>
  <c r="L285" i="1"/>
  <c r="L212" i="1"/>
  <c r="L76" i="1"/>
  <c r="L65" i="1"/>
  <c r="L211" i="1"/>
  <c r="L199" i="1"/>
  <c r="L218" i="1"/>
  <c r="L304" i="1"/>
  <c r="L252" i="1"/>
  <c r="L247" i="1"/>
  <c r="L236" i="1"/>
  <c r="L97" i="1"/>
  <c r="L95" i="1"/>
  <c r="L56" i="1"/>
  <c r="L301" i="1"/>
  <c r="L186" i="1"/>
  <c r="L126" i="1"/>
  <c r="L114" i="1"/>
  <c r="L264" i="1"/>
  <c r="L91" i="1"/>
  <c r="L64" i="1"/>
  <c r="L17" i="1"/>
  <c r="L107" i="1"/>
  <c r="L249" i="1"/>
  <c r="L167" i="1"/>
  <c r="L288" i="1"/>
  <c r="L191" i="1"/>
  <c r="L173" i="1"/>
  <c r="L299" i="1"/>
  <c r="L292" i="1"/>
  <c r="L278" i="1"/>
  <c r="L284" i="1"/>
  <c r="L263" i="1"/>
  <c r="L300" i="1"/>
  <c r="L143" i="1"/>
  <c r="L238" i="1"/>
  <c r="L303" i="1"/>
  <c r="L297" i="1"/>
  <c r="L271" i="1"/>
  <c r="L183" i="1"/>
  <c r="L239" i="1"/>
  <c r="L195" i="1"/>
  <c r="L184" i="1"/>
  <c r="L181" i="1"/>
  <c r="L118" i="1"/>
  <c r="L171" i="1"/>
  <c r="L176" i="1"/>
  <c r="L223" i="1"/>
  <c r="L190" i="1"/>
  <c r="L120" i="1"/>
  <c r="L250" i="1"/>
  <c r="L228" i="1"/>
  <c r="L179" i="1"/>
  <c r="L182" i="1"/>
  <c r="L137" i="1"/>
  <c r="L140" i="1"/>
  <c r="L139" i="1"/>
  <c r="L124" i="1"/>
  <c r="L188" i="1"/>
  <c r="L187" i="1"/>
  <c r="L189" i="1"/>
  <c r="L115" i="1"/>
  <c r="L63" i="1"/>
  <c r="L174" i="1"/>
  <c r="L142" i="1"/>
  <c r="L110" i="1"/>
  <c r="L105" i="1"/>
  <c r="L77" i="1"/>
  <c r="L11" i="1"/>
  <c r="L121" i="1"/>
  <c r="L111" i="1"/>
  <c r="L94" i="1"/>
  <c r="L19" i="1"/>
  <c r="L141" i="1"/>
  <c r="L119" i="1"/>
  <c r="L168" i="1"/>
  <c r="L128" i="1"/>
  <c r="L112" i="1"/>
  <c r="L109" i="1"/>
  <c r="L67" i="1"/>
  <c r="L25" i="1"/>
  <c r="L81" i="1"/>
  <c r="L99" i="1"/>
  <c r="L79" i="1"/>
  <c r="L12" i="1"/>
  <c r="L100" i="1"/>
  <c r="L55" i="1"/>
  <c r="L36" i="1"/>
  <c r="L98" i="1"/>
  <c r="L93" i="1"/>
  <c r="L90" i="1"/>
  <c r="L226" i="1"/>
  <c r="L302" i="1"/>
  <c r="L294" i="1"/>
  <c r="L276" i="1"/>
  <c r="L272" i="1"/>
  <c r="L270" i="1"/>
  <c r="L251" i="1"/>
  <c r="L233" i="1"/>
  <c r="L267" i="1"/>
  <c r="L202" i="1"/>
  <c r="L244" i="1"/>
  <c r="L192" i="1"/>
  <c r="L185" i="1"/>
  <c r="L177" i="1"/>
  <c r="L222" i="1"/>
  <c r="L169" i="1"/>
  <c r="L138" i="1"/>
  <c r="L166" i="1"/>
  <c r="L172" i="1"/>
  <c r="L129" i="1"/>
  <c r="L133" i="1"/>
  <c r="L122" i="1"/>
  <c r="L135" i="1"/>
  <c r="L113" i="1"/>
  <c r="L125" i="1"/>
  <c r="L108" i="1"/>
  <c r="L116" i="1"/>
  <c r="L106" i="1"/>
  <c r="L103" i="1"/>
  <c r="L104" i="1"/>
  <c r="L102" i="1"/>
  <c r="L101" i="1"/>
  <c r="L92" i="1"/>
  <c r="L96" i="1"/>
  <c r="L83" i="1"/>
  <c r="L60" i="1"/>
  <c r="L52" i="1"/>
  <c r="L84" i="1"/>
  <c r="L68" i="1"/>
  <c r="L58" i="1"/>
  <c r="L80" i="1"/>
  <c r="L66" i="1"/>
  <c r="L61" i="1"/>
  <c r="L28" i="1"/>
  <c r="L10" i="1"/>
  <c r="L23" i="1"/>
  <c r="L13" i="1"/>
  <c r="K15" i="93" l="1"/>
  <c r="K14" i="93"/>
  <c r="K13" i="93"/>
  <c r="K12" i="93"/>
  <c r="K11" i="93"/>
  <c r="K10" i="93"/>
  <c r="K9" i="93"/>
  <c r="K8" i="93"/>
  <c r="V10" i="93" l="1"/>
  <c r="V12" i="93"/>
  <c r="V11" i="93"/>
  <c r="V13" i="93"/>
  <c r="V14" i="93"/>
  <c r="V15" i="93"/>
  <c r="V9" i="93"/>
  <c r="L9" i="93"/>
  <c r="L15" i="93"/>
  <c r="L11" i="93"/>
  <c r="L10" i="93"/>
  <c r="L8" i="93"/>
  <c r="L12" i="93"/>
  <c r="L14" i="93"/>
  <c r="L13" i="93"/>
  <c r="J43" i="24" l="1"/>
  <c r="J41" i="24"/>
  <c r="J39" i="24"/>
  <c r="J27" i="24"/>
  <c r="J25" i="24"/>
  <c r="J24" i="24"/>
  <c r="J20" i="24"/>
  <c r="J13" i="24"/>
  <c r="J11" i="24"/>
  <c r="J8" i="24"/>
  <c r="U20" i="24" l="1"/>
  <c r="U25" i="24"/>
  <c r="U27" i="24"/>
  <c r="U24" i="24"/>
  <c r="U39" i="24"/>
  <c r="U13" i="24"/>
  <c r="U8" i="24"/>
  <c r="U41" i="24"/>
  <c r="U11" i="24"/>
  <c r="U43" i="24"/>
  <c r="K20" i="24"/>
  <c r="K8" i="24"/>
  <c r="K39" i="24"/>
  <c r="K13" i="24"/>
  <c r="K24" i="24"/>
  <c r="K41" i="24"/>
  <c r="K25" i="24"/>
  <c r="K27" i="24"/>
  <c r="K11" i="24"/>
  <c r="K43" i="24"/>
  <c r="J29" i="24" l="1"/>
  <c r="U29" i="24" l="1"/>
  <c r="K29" i="24"/>
  <c r="J32" i="24" l="1"/>
  <c r="J31" i="24"/>
  <c r="J16" i="24"/>
  <c r="J14" i="24"/>
  <c r="J37" i="24"/>
  <c r="J35" i="24"/>
  <c r="J33" i="24"/>
  <c r="J22" i="24"/>
  <c r="J21" i="24"/>
  <c r="J18" i="24"/>
  <c r="J10" i="24"/>
  <c r="U37" i="24" l="1"/>
  <c r="U10" i="24"/>
  <c r="U35" i="24"/>
  <c r="U31" i="24"/>
  <c r="U22" i="24"/>
  <c r="U33" i="24"/>
  <c r="U14" i="24"/>
  <c r="U16" i="24"/>
  <c r="U18" i="24"/>
  <c r="U21" i="24"/>
  <c r="U32" i="24"/>
  <c r="K14" i="24"/>
  <c r="K22" i="24"/>
  <c r="K10" i="24"/>
  <c r="K16" i="24"/>
  <c r="K31" i="24"/>
  <c r="K37" i="24"/>
  <c r="K33" i="24"/>
  <c r="K32" i="24"/>
  <c r="K18" i="24"/>
  <c r="K21" i="24"/>
  <c r="K35" i="24"/>
</calcChain>
</file>

<file path=xl/sharedStrings.xml><?xml version="1.0" encoding="utf-8"?>
<sst xmlns="http://schemas.openxmlformats.org/spreadsheetml/2006/main" count="2560" uniqueCount="683">
  <si>
    <t>Model</t>
  </si>
  <si>
    <t>Status</t>
  </si>
  <si>
    <t>Description</t>
  </si>
  <si>
    <t>MSRP</t>
  </si>
  <si>
    <t>MAP</t>
  </si>
  <si>
    <t>NEW</t>
  </si>
  <si>
    <t>LT120F</t>
  </si>
  <si>
    <t>LCE3010SB</t>
  </si>
  <si>
    <t>LCE3610SB</t>
  </si>
  <si>
    <t>KSTK2</t>
  </si>
  <si>
    <t>Elite</t>
  </si>
  <si>
    <t>LSCE365ST</t>
  </si>
  <si>
    <t>LSCE305ST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</si>
  <si>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</si>
  <si>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</si>
  <si>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</si>
  <si>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</si>
  <si>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</si>
  <si>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</si>
  <si>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</si>
  <si>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</si>
  <si>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</si>
  <si>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</si>
  <si>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</si>
  <si>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</si>
  <si>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</si>
  <si>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</si>
  <si>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</si>
  <si>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</si>
  <si>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</si>
  <si>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</si>
  <si>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30" Built-In Trim Kit</t>
  </si>
  <si>
    <t>Stacking Kit for 27" Front Load Laundry</t>
  </si>
  <si>
    <t>Stacking Kit for 29" Front Load Laundry</t>
  </si>
  <si>
    <t>Point
Guide</t>
  </si>
  <si>
    <t>LFDS22520S</t>
  </si>
  <si>
    <t>Water Filter, 500 Gallon Capacity, Vertical Type</t>
  </si>
  <si>
    <t>Water Filter, 300 Gallon Capacity, Horizontal Type</t>
  </si>
  <si>
    <t>Water Filter, 200 Gallon Capacity, Horizontal Type</t>
  </si>
  <si>
    <t>MK2030NST</t>
  </si>
  <si>
    <t>MK2030NBD</t>
  </si>
  <si>
    <t>S3WFBN</t>
  </si>
  <si>
    <t>LSHD3080ST</t>
  </si>
  <si>
    <t>LSHD3680ST</t>
  </si>
  <si>
    <t>LSFL301S</t>
  </si>
  <si>
    <t>Slide-In Filler Kit</t>
  </si>
  <si>
    <t>S3MFBN</t>
  </si>
  <si>
    <t>Net</t>
  </si>
  <si>
    <t>Ice Maker Kit</t>
  </si>
  <si>
    <t>LRDCS2603S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</si>
  <si>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</si>
  <si>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</si>
  <si>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</si>
  <si>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</si>
  <si>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</si>
  <si>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</si>
  <si>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</si>
  <si>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</si>
  <si>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</si>
  <si>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</si>
  <si>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</si>
  <si>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</si>
  <si>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</si>
  <si>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</si>
  <si>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</si>
  <si>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</si>
  <si>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</si>
  <si>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</si>
  <si>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</si>
  <si>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</si>
  <si>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</si>
  <si>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</si>
  <si>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</si>
  <si>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</si>
  <si>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</si>
  <si>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26 CF Bottom Mount, 33" Wide, Door Cooling,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</si>
  <si>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</si>
  <si>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</si>
  <si>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</si>
  <si>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</si>
  <si>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</si>
  <si>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</si>
  <si>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</si>
  <si>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Wall Mount Chimney Hood</t>
  </si>
  <si>
    <t>36" Wall Mount Chimney Hood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</si>
  <si>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</si>
  <si>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</si>
  <si>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</si>
  <si>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</si>
  <si>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</si>
  <si>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</si>
  <si>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</si>
  <si>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</si>
  <si>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</si>
  <si>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</si>
  <si>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</si>
  <si>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</si>
  <si>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</si>
  <si>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</si>
  <si>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</si>
  <si>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</si>
  <si>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</si>
  <si>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</si>
  <si>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</si>
  <si>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</si>
  <si>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</si>
  <si>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</si>
  <si>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</si>
  <si>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</si>
  <si>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</si>
  <si>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</si>
  <si>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</si>
  <si>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</si>
  <si>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LRDCS2603D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</si>
  <si>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</si>
  <si>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</si>
  <si>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</si>
  <si>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</si>
  <si>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</si>
  <si>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</si>
  <si>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</si>
  <si>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</si>
  <si>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</si>
  <si>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</si>
  <si>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</si>
  <si>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</si>
  <si>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</si>
  <si>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</si>
  <si>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</si>
  <si>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</si>
  <si>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</si>
  <si>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</si>
  <si>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</si>
  <si>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</si>
  <si>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</si>
  <si>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</si>
  <si>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</si>
  <si>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</si>
  <si>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</si>
  <si>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</si>
  <si>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</si>
  <si>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</si>
  <si>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</si>
  <si>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</si>
  <si>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</si>
  <si>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</si>
  <si>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</si>
  <si>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</si>
  <si>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</si>
  <si>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</si>
  <si>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</si>
  <si>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</si>
  <si>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</si>
  <si>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</si>
  <si>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</si>
  <si>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</si>
  <si>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</si>
  <si>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</si>
  <si>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</si>
  <si>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LRTLS2403S</t>
  </si>
  <si>
    <t>24 cu.ft. Top Freezer, Internal Water Dispenser, Icemaker Ready, PrintProof Stainless Steel</t>
  </si>
  <si>
    <t>LRSXC2306S</t>
  </si>
  <si>
    <t>22 cu.ft. SxS, Counter Depth, Ice &amp; Water, PrintProof Stainless Steel</t>
  </si>
  <si>
    <t>LDTS5552D</t>
  </si>
  <si>
    <t>LDTS5552S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</si>
  <si>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</si>
  <si>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</si>
  <si>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</si>
  <si>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</si>
  <si>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</si>
  <si>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</si>
  <si>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</si>
  <si>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</si>
  <si>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</si>
  <si>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LROFC0605V</t>
  </si>
  <si>
    <t>MZBZ1715S</t>
  </si>
  <si>
    <t>30" Turbo Cook Built-in Microwave, Stainless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</si>
  <si>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</si>
  <si>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</si>
  <si>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</si>
  <si>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</si>
  <si>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</si>
  <si>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</si>
  <si>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</si>
  <si>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</si>
  <si>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</si>
  <si>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</si>
  <si>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</si>
  <si>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</si>
  <si>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</si>
  <si>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</si>
  <si>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</si>
  <si>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</si>
  <si>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</si>
  <si>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</si>
  <si>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</si>
  <si>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</si>
  <si>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</si>
  <si>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</si>
  <si>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</si>
  <si>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</si>
  <si>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</si>
  <si>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</si>
  <si>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</si>
  <si>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</si>
  <si>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</si>
  <si>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</si>
  <si>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</si>
  <si>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</si>
  <si>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</si>
  <si>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</si>
  <si>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</si>
  <si>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</si>
  <si>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</si>
  <si>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</si>
  <si>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WD200CB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</si>
  <si>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</si>
  <si>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</si>
  <si>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</si>
  <si>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</si>
  <si>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</si>
  <si>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</si>
  <si>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</si>
  <si>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</si>
  <si>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</si>
  <si>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</si>
  <si>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</si>
  <si>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LRFS28XBD</t>
  </si>
  <si>
    <t>LRFS28XBS</t>
  </si>
  <si>
    <t>28 cu.ft 3 Door French Door, Standard Depth, Ice and Water with Single Ice</t>
  </si>
  <si>
    <t>LRFXC2606S</t>
  </si>
  <si>
    <t>LRYXC2606D</t>
  </si>
  <si>
    <t>LRYXC2606S</t>
  </si>
  <si>
    <t>LRYKC2606D</t>
  </si>
  <si>
    <t>LRYKC2606S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</si>
  <si>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</si>
  <si>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</si>
  <si>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</si>
  <si>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</si>
  <si>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</si>
  <si>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</si>
  <si>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</si>
  <si>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</si>
  <si>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</si>
  <si>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</si>
  <si>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</si>
  <si>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</si>
  <si>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</si>
  <si>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</si>
  <si>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</si>
  <si>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</si>
  <si>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</si>
  <si>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</si>
  <si>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</si>
  <si>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</si>
  <si>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</si>
  <si>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</si>
  <si>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</si>
  <si>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</si>
  <si>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</si>
  <si>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</si>
  <si>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</si>
  <si>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</si>
  <si>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</si>
  <si>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</si>
  <si>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</si>
  <si>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</si>
  <si>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</si>
  <si>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</si>
  <si>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</si>
  <si>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</si>
  <si>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</si>
  <si>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</si>
  <si>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</si>
  <si>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</si>
  <si>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</si>
  <si>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</si>
  <si>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</si>
  <si>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</si>
  <si>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</si>
  <si>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</si>
  <si>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</si>
  <si>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</si>
  <si>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</si>
  <si>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</si>
  <si>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</si>
  <si>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</si>
  <si>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WKEX300HBA</t>
  </si>
  <si>
    <t>WKGX301HBA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</si>
  <si>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</si>
  <si>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</si>
  <si>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</si>
  <si>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</si>
  <si>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</si>
  <si>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</si>
  <si>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</si>
  <si>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</si>
  <si>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</si>
  <si>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</si>
  <si>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</si>
  <si>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SRFB27S3</t>
  </si>
  <si>
    <t>LG STUDIO 27 cu.ft. Studio Counter Depth French Door Refrigerator, Internal Water Dispenser, Ice , PrintProof Stainless Steel</t>
  </si>
  <si>
    <t>SDWB24S3</t>
  </si>
  <si>
    <t>SDWD24P3</t>
  </si>
  <si>
    <t>LSDS6338F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</si>
  <si>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</si>
  <si>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</si>
  <si>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</si>
  <si>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</si>
  <si>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</si>
  <si>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</si>
  <si>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</si>
  <si>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</si>
  <si>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</si>
  <si>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</si>
  <si>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</si>
  <si>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</si>
  <si>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</si>
  <si>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</si>
  <si>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</si>
  <si>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</si>
  <si>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</si>
  <si>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</si>
  <si>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</si>
  <si>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</si>
  <si>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</si>
  <si>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</si>
  <si>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</si>
  <si>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</si>
  <si>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</si>
  <si>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</si>
  <si>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</si>
  <si>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</si>
  <si>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</si>
  <si>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</si>
  <si>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</si>
  <si>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</si>
  <si>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</si>
  <si>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</si>
  <si>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</si>
  <si>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</si>
  <si>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</si>
  <si>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</si>
  <si>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</si>
  <si>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S5WBC</t>
  </si>
  <si>
    <t>Styler - Built In Steam Clothing Care System, 5 + 1 Hangers, Cream White</t>
  </si>
  <si>
    <t>WM5700HVA</t>
  </si>
  <si>
    <t>LDP6810SS</t>
  </si>
  <si>
    <t>LRFLS3206S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</si>
  <si>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</si>
  <si>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</si>
  <si>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</si>
  <si>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</si>
  <si>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LF29H8330D</t>
  </si>
  <si>
    <t>LF29H8330S</t>
  </si>
  <si>
    <t>LF30S8210S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</si>
  <si>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</si>
  <si>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</si>
  <si>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</si>
  <si>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</si>
  <si>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</si>
  <si>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</si>
  <si>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</si>
  <si>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</si>
  <si>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</si>
  <si>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</si>
  <si>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</si>
  <si>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</si>
  <si>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</si>
  <si>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</si>
  <si>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</si>
  <si>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</si>
  <si>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</si>
  <si>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</si>
  <si>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</si>
  <si>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</si>
  <si>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</si>
  <si>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</si>
  <si>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</si>
  <si>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</si>
  <si>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</si>
  <si>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</si>
  <si>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</si>
  <si>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</si>
  <si>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</si>
  <si>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</si>
  <si>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</si>
  <si>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</si>
  <si>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</si>
  <si>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</si>
  <si>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LF25H6200S</t>
  </si>
  <si>
    <t>LFCS22520D</t>
  </si>
  <si>
    <t>LF25H6330S</t>
  </si>
  <si>
    <t>LF25H6330D</t>
  </si>
  <si>
    <t>LF31S6360S</t>
  </si>
  <si>
    <t>LF26C6360S</t>
  </si>
  <si>
    <t>22 cu.ft. 3 Door French, 33 Wide</t>
  </si>
  <si>
    <t>27 cu ft. 3 Door French Door Counter Depth Refrigerator with Internal Water Dispenser</t>
  </si>
  <si>
    <t>25 cu.ft. 3 Door French, 33 Wide, Dual Handle, Standard Depth Max</t>
  </si>
  <si>
    <t>22 cu.ft. 3 Door French, 30 Width with Water Dispenser only</t>
  </si>
  <si>
    <t>25 cu.ft. 3 Door French Door, 33 Standard Depth, Dual Ice, Ice &amp; Water Dispenser, Dual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</si>
  <si>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</si>
  <si>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</si>
  <si>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</si>
  <si>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cu. ft. 3 Door French Door, Counter Depth, Mirror InstaView DID with 4 Types of Ice,</t>
  </si>
  <si>
    <t>26 cu. ft. 3 Door French Door, Counter Depth, Mirror InstaView DID with 4 Types of Ice</t>
  </si>
  <si>
    <t>21 CF Counter Depth Max French Door, 33" Wide</t>
  </si>
  <si>
    <t>LF21G6200S</t>
  </si>
  <si>
    <t>LF26C8210S</t>
  </si>
  <si>
    <t>LF25G8330S</t>
  </si>
  <si>
    <t>LF29S8365S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</si>
  <si>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</si>
  <si>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</si>
  <si>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</si>
  <si>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</si>
  <si>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</si>
  <si>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28 cu.ft. 4 Door French Door, Double Freezer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</si>
  <si>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</si>
  <si>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</si>
  <si>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</si>
  <si>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</si>
  <si>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</si>
  <si>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InstaView Only, Dual Ice Maker with Craft Ice, PrintProof Black Stainless Steel</t>
  </si>
  <si>
    <t>27 cu.ft. SxS, InstaView Only, Dual Ice Maker with Craft Ice, PrintProof Stainless Steel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</si>
  <si>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</si>
  <si>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</si>
  <si>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</si>
  <si>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</si>
  <si>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</si>
  <si>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</si>
  <si>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</si>
  <si>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</si>
  <si>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</si>
  <si>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</si>
  <si>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</si>
  <si>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</si>
  <si>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</si>
  <si>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</si>
  <si>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</si>
  <si>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</si>
  <si>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</si>
  <si>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</si>
  <si>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</si>
  <si>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</si>
  <si>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</si>
  <si>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</si>
  <si>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</si>
  <si>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</si>
  <si>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</si>
  <si>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</si>
  <si>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</si>
  <si>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</si>
  <si>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</si>
  <si>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</si>
  <si>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</si>
  <si>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</si>
  <si>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</si>
  <si>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</si>
  <si>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</si>
  <si>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</si>
  <si>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</si>
  <si>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</si>
  <si>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</si>
  <si>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</si>
  <si>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</si>
  <si>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</si>
  <si>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</si>
  <si>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</si>
  <si>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</si>
  <si>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</si>
  <si>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</si>
  <si>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</si>
  <si>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</si>
  <si>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</si>
  <si>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</si>
  <si>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</si>
  <si>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</si>
  <si>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</si>
  <si>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</si>
  <si>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</si>
  <si>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</si>
  <si>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</si>
  <si>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</si>
  <si>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</si>
  <si>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</si>
  <si>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</si>
  <si>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</si>
  <si>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</si>
  <si>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</si>
  <si>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</si>
  <si>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</si>
  <si>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</si>
  <si>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</si>
  <si>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</si>
  <si>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</si>
  <si>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</si>
  <si>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</si>
  <si>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</si>
  <si>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</si>
  <si>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</si>
  <si>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</si>
  <si>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</si>
  <si>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</si>
  <si>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</si>
  <si>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</si>
  <si>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</si>
  <si>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</si>
  <si>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</si>
  <si>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</si>
  <si>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</si>
  <si>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</si>
  <si>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</si>
  <si>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</si>
  <si>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</si>
  <si>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</si>
  <si>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</si>
  <si>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</si>
  <si>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</si>
  <si>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</si>
  <si>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</si>
  <si>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</si>
  <si>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</si>
  <si>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</si>
  <si>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</si>
  <si>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</si>
  <si>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</si>
  <si>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</si>
  <si>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</si>
  <si>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</si>
  <si>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</si>
  <si>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</si>
  <si>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</si>
  <si>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</si>
  <si>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</si>
  <si>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</si>
  <si>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</si>
  <si>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Launching in April</t>
  </si>
  <si>
    <t>WT6100CW</t>
  </si>
  <si>
    <t>4.1 cu.ft. Ultra Large Capacity Top Load Washer, Impeller</t>
  </si>
  <si>
    <t>WT6105CM</t>
  </si>
  <si>
    <t>DLE6100M</t>
  </si>
  <si>
    <t>DLG6101M</t>
  </si>
  <si>
    <t>WT8400CB</t>
  </si>
  <si>
    <t>WT8405CB</t>
  </si>
  <si>
    <t>DLE8400BE</t>
  </si>
  <si>
    <t>DLG8401BE</t>
  </si>
  <si>
    <t>WT8400CW</t>
  </si>
  <si>
    <t>WT8405CW</t>
  </si>
  <si>
    <t>DLE8400WE</t>
  </si>
  <si>
    <t>DLG8401WE</t>
  </si>
  <si>
    <t>5.5 cu.ft.Top Load Washer,TurboWash3D, Wi-fi, Easy Unload, Inverter Direct Drive Motor</t>
  </si>
  <si>
    <t>5.3 cu.ft.Top Load Washer,TurboWash3D, Wi-fi, Easy Unload, Inverter Direct Drive Motor</t>
  </si>
  <si>
    <t>7.3 cu.ft. Electric Dryer, Wi-fi, Easy Load, AI Sensor Dry</t>
  </si>
  <si>
    <t>7.3 cu.ft. Gas Dryer, Wi-fi, Easy Load, AI Sensor Dry</t>
  </si>
  <si>
    <t>5.5 cu.ft.Top Load Washer, LCD Digital Dia Control, TurboWash3D, Wi-fi, Easy Unload, Inverter Direct Drive Motor, NeverRust Stainless Steel Drum</t>
  </si>
  <si>
    <t>7.3 cu.ft. Electric Dryer, LCD Digital Dia Control, Wi-fi, Easy Load, Steam, AI Sensor Dry, NeverRust Stainless Steel Drum</t>
  </si>
  <si>
    <t>7.3 cu.ft. Gas Dryer, LCD Digital Dia Control, Wi-fi, Easy Load, Steam, AI Sensor Dry, NeverRust Stainless Steel Drum</t>
  </si>
  <si>
    <t>WT8600CB</t>
  </si>
  <si>
    <t>DLEX8600BE</t>
  </si>
  <si>
    <t>DLGX8601BE</t>
  </si>
  <si>
    <t>EOL 2/1</t>
  </si>
  <si>
    <t>LSIS6338FE</t>
  </si>
  <si>
    <t>LSIS6338NE</t>
  </si>
  <si>
    <t>LF24Z6530S</t>
  </si>
  <si>
    <t>LRMXS3006S</t>
  </si>
  <si>
    <t>LSEL6335FE</t>
  </si>
  <si>
    <t>LSEL6335DE</t>
  </si>
  <si>
    <t>CBIS3618BE</t>
  </si>
  <si>
    <t>Launch Sept</t>
  </si>
  <si>
    <t xml:space="preserve">6.3 cu.ft. Electric Single Oven Slide-in Range, Instaview, E-Star,Air Fry, ProBake Convection, EasyClean, Self Clean, ThinQ </t>
  </si>
  <si>
    <t>LDEL7324SE</t>
  </si>
  <si>
    <t>LDTH555NS</t>
  </si>
  <si>
    <t>Top Control with NEW LG Designed Towel Bar, 1HR Cycle, 46 dB, Smart Wi-Fi, QuadWash Pro, Dynamic Heat Dry,  3rd Rack, Glide Rail, Wheel Bearing, PrintProof Stainless Steel</t>
  </si>
  <si>
    <t>DLE8200L</t>
  </si>
  <si>
    <t>DLE8200W</t>
  </si>
  <si>
    <t>DLG8201L</t>
  </si>
  <si>
    <t>DLG8201W</t>
  </si>
  <si>
    <t>WT8200CW</t>
  </si>
  <si>
    <t>5.0 cu.ft.Top Load Washer,TurboWash3D, Wi-fi, Easy Unload, Inverter Direct Drive Motor</t>
  </si>
  <si>
    <t>WT8200CL</t>
  </si>
  <si>
    <t>WT8205CL</t>
  </si>
  <si>
    <t>WT8205CW</t>
  </si>
  <si>
    <t>4.8 cu.ft. Top Load Washer, Agitator,TurboWash3D, Wi-fi, Easy Unload, Inverter Direct Drive Motor,</t>
  </si>
  <si>
    <t>LK50C</t>
  </si>
  <si>
    <t>LF20G6331S</t>
  </si>
  <si>
    <t>20 cu.ft. 3 Door French Door, 33 Wide Counter Depth MAX, Slim In Door Ice and Water dispenser, Dual Ice, Printproof STS , New Hybrid Handle</t>
  </si>
  <si>
    <t>LF21G6201S</t>
  </si>
  <si>
    <t>21 cu.ft. 3 Door French Door, 33 Wide Counter Depth MAX, Non-Dispense, Auto Ice Maker, Printproof STS , New Hybrid Handle</t>
  </si>
  <si>
    <t>24 cu.ft. 3 Door French Door, Counter Depth MAX with Zero Clearance, Slim In Door Ice and Water dispenser, Dual Ice with Craft Ice, Printproof STS , New Hybrid Handle</t>
  </si>
  <si>
    <t>LS27T3230S</t>
  </si>
  <si>
    <t>27 cu.ft. Side by Side, Standard Depth, Slim In Door Ice and Water dispenser, Printproof STS , New Bar Handle</t>
  </si>
  <si>
    <t>LT1000P</t>
  </si>
  <si>
    <t>LT500P</t>
  </si>
  <si>
    <t>LT600P</t>
  </si>
  <si>
    <t>LT700P</t>
  </si>
  <si>
    <t>LT800P</t>
  </si>
  <si>
    <t>WD405CS</t>
  </si>
  <si>
    <t>WM9900HSA</t>
  </si>
  <si>
    <t>DLEX9900S</t>
  </si>
  <si>
    <t>DLGX9901S</t>
  </si>
  <si>
    <t xml:space="preserve">5.8 cu ft. 29" Washer with TurboWash360, Full touch LCD screen,AI Direct Drive,ezDispense </t>
  </si>
  <si>
    <t>9.0 cu ft 29" Electric Dryer with TurboSteam, AI sensor dry, Full touch LCD Screen</t>
  </si>
  <si>
    <t>9.0 cu ft Gas Dryer with TurboSteam, AI sensor dry, Full touch LCD Screen</t>
  </si>
  <si>
    <t xml:space="preserve">1.0 cu. Ft. LG SideKick Pedestal Washer </t>
  </si>
  <si>
    <t>Launching in Feb</t>
  </si>
  <si>
    <t>CBIS3018BE</t>
  </si>
  <si>
    <t xml:space="preserve">LG STUDIO 30" Induction Cooktop, Dual Center Zone, WIFI, 7" LCD Touch Screen Control, Left Flex Cooking, E-Star® </t>
  </si>
  <si>
    <t>CBEW3013BE</t>
  </si>
  <si>
    <t>CBEW3613BE</t>
  </si>
  <si>
    <t>CBEW3017BE</t>
  </si>
  <si>
    <t>CBEW3617BE</t>
  </si>
  <si>
    <t>30" Radiant Cooktop with ThinQ®, 2.5kW, 4 elements, Black, E-Star®</t>
  </si>
  <si>
    <t>30" Radiant Cooktop with ThinQ®, 3.2kW, 5 elements, Black, E-Star®</t>
  </si>
  <si>
    <t>36" Radiant Cooktop with ThinQ®, 3.0kW, 5 elemets, Black, E-Star®</t>
  </si>
  <si>
    <t>36" Radiant Cooktop with ThinQ®, 3.6kW, 5 elements, Black, E-Star®</t>
  </si>
  <si>
    <t>LRRXC2606S</t>
  </si>
  <si>
    <t>26cu.ft. Counter Depth MAX, Dual Ice maker with Craft ice, I+W Dispenser</t>
  </si>
  <si>
    <t>7.3 cu. ft. Smart Electric double Free-Standing Range with Probake Convection®, Air Sious Vide, Air Fry and EasyClean®, PrintProof® Stainless Steel</t>
  </si>
  <si>
    <t>MVEM1825Z</t>
  </si>
  <si>
    <t>MVEM1825X</t>
  </si>
  <si>
    <t>1.8 cu.ft. OTR, 300 CFM, Sensor, ThinQ®, EasyClean®, Black Stainless Steel - New Handle</t>
  </si>
  <si>
    <t>1.8 cu.ft. OTR, 300 CFM, Sensor, ThinQ®, EasyClean®, PrintProof® Stainless Steel - New Handle</t>
  </si>
  <si>
    <t>MVEL2125X</t>
  </si>
  <si>
    <t>2.1 cu.ft. OTR with ExtendaVent™ 2.0, 400 CFM, Sensor, ThinQ®, EasyClean®, PrintProof® Stainless Steel - New Handle</t>
  </si>
  <si>
    <t>LREN6323YE</t>
  </si>
  <si>
    <t>LREN6325XE</t>
  </si>
  <si>
    <t>6.3 cu.ft. Smart Electric Single Oven Free-Standing Range with ProBake Convection® and AirFry, Edge-to-edge Cooktop, ThinQ®, Stainless Steel, E-Star® - New Handle</t>
  </si>
  <si>
    <t>6.3 cu.ft. Smart Electric Single Oven Free-Standing Range with ProBake Convection® and AirFry, Edge-to-edge Cooktop, InstaView®, ThinQ®, Stainless Steel, E-Star® - New Handle</t>
  </si>
  <si>
    <t>LRGN6323Y</t>
  </si>
  <si>
    <t>LRGN6325X</t>
  </si>
  <si>
    <t>6.3 cu.ft. Smart Gas Single Oven Free-Standing Range with ProBakeConvection® and AirFry, ThinQ®, Stainless Steel - New Handle</t>
  </si>
  <si>
    <t>6.3 cu.ft. Smart Gas Single Oven Free-Standing Range with ProBakeConvection® and AirFry, InstaView®, ThinQ®, PrintProof® Stainless Steel - New Handle</t>
  </si>
  <si>
    <t>LSEL6333ZE</t>
  </si>
  <si>
    <t>LSEL6333XE</t>
  </si>
  <si>
    <t>6.3 cu.ft. Smart Electric Single Oven Slide-in Range, Air Fry, Fan Convection, EasyClean®, Self Clean, ThinQ®, Black Stainless Steel, E-Star® - New Handle</t>
  </si>
  <si>
    <t>6.3 cu.ft. Smart Electric Single Oven Slide-in Range, Air Fry, Fan Convection, EasyClean®, Self Clean, Thin®, Printproof® Stainless Steel, E-Star®  - New Handle</t>
  </si>
  <si>
    <t>LSEL6335ZE</t>
  </si>
  <si>
    <t>LSEL6335XE</t>
  </si>
  <si>
    <t>6.3 cu.ft. Smart Electric Single Oven Slide-in Range, Instaview®  Air Fry, ProBake Convection®, EasyClean®, Self Clean, ThinQ®, Black Stainless Steel, E-Star® - New Handle</t>
  </si>
  <si>
    <t>6.3 cu.ft. Smart Electric Single Oven Slide-in Range, Instaview®, Air Fry, ProBake Convection®, EasyClean®, Self Clean, ThinQ®, PrintProof® Stainless Steel, E-Star® - New Handle</t>
  </si>
  <si>
    <t>LSEL6337XE</t>
  </si>
  <si>
    <t>6.3 cu.ft. Smart Electric Single Oven Slide-in Range, Instaview®, Air Fry, ProBake Convection®, EasyClean®, Self Clean, ThinQ®, Air SousVide, Printproof® Stainless Steel, E-Star®  - New Handle</t>
  </si>
  <si>
    <t>LSGL5830S</t>
  </si>
  <si>
    <t>5.8 cu.ft. Gas Single Oven Slide-in Range, EasyClean®, Stainless Steel</t>
  </si>
  <si>
    <t>LSGL5833Z</t>
  </si>
  <si>
    <t>LSGL5833X</t>
  </si>
  <si>
    <t>5.8 cu.ft. Smart Gas Single Oven Slide-in Range, Air Fry, Fan Convection, EasyClean®, Self Clean, ThinQ®, Black Stainless Steel - New Handle</t>
  </si>
  <si>
    <t>5.8 cu.ft. Smart Gas Single Oven Slide-in Range, Air Fry, Fan Convection, EasyClean®, Self Clean, ThinQ®, Printproof® Stainless Steel - New Handle</t>
  </si>
  <si>
    <t>LSGL6335Z</t>
  </si>
  <si>
    <t>LSGL6335X</t>
  </si>
  <si>
    <t>6.3 cu.ft. Smart Gas Single Oven Slide-in Range, Instaview®, Air Fry, ProBake Convection®, EasyClean®, Self Clean, ThinQ®, Black Stainless Steel - New Handle</t>
  </si>
  <si>
    <t>6.3 cu.ft. Smart Gas Single Oven Slide-in Range, Instaview®, Air Fry, ProBake Convection®, EasyClean®, Self Clean, ThinQ®, Printproof®  Stainless Steel - New Handle</t>
  </si>
  <si>
    <t>LSGL6337X</t>
  </si>
  <si>
    <t>6.3 cu.ft. Smart Gas Single Oven Slide-in Range, Instaview®, Air Sous Vide, Air Fry, ProBake Convection®, EasyClean®, Self Clean, ThinQ®, PrintProof® Stainless Steel - New Handle</t>
  </si>
  <si>
    <t>LSEL6330S</t>
  </si>
  <si>
    <t xml:space="preserve">Slide in Range, 6.3 Cu. Ft. Non-Convection, Stainless Steel </t>
  </si>
  <si>
    <t>LSIL6334XE</t>
  </si>
  <si>
    <t>LSIL6336XE</t>
  </si>
  <si>
    <t>6.3 cu. ft. Smart Induction Slide-In Range with ProBake Convection®, Air Fry, PrintProof® Stainless Steel, E-Star® - New Handle</t>
  </si>
  <si>
    <t>6.3 cu. ft. Smart Induction Slide-In Range with ProBake Convection®, InstaView®, Air Fry, Air Sous Vide, PrintProof® Stainless Steel, E-Star® - New Handle</t>
  </si>
  <si>
    <t>LRFLC2716S</t>
  </si>
  <si>
    <t>27 cu. ft. 3 Door French Door Standard Depth Max™ Refrigerator with Internal Water Dispenser, Pocket Handle, Single Ice, Printproof STS</t>
  </si>
  <si>
    <t>LRFLS3216S</t>
  </si>
  <si>
    <t>32 cu. ft. 3 Door French Door Standard Depth Max™ Refrigerator with Internal Water Dispenser, Pocket Handle, Single Ice, Printproof STS</t>
  </si>
  <si>
    <t>LF25S6560S</t>
  </si>
  <si>
    <t>31 cu.ft. 3 Door French Door, InstaView® with Door-in-Door, and Ice and Water Dispenser, Dual Ice, Pocket Handle, Standard Depth Max™,  PrintProof STS</t>
  </si>
  <si>
    <t>30 cu ft. 4-Door French Door, IW FullConvert™ with Craft Ice, Stainless Steel</t>
  </si>
  <si>
    <t>LK60C</t>
  </si>
  <si>
    <t>ECP</t>
  </si>
  <si>
    <t>MEP
PA</t>
  </si>
  <si>
    <t>MSER0990S</t>
  </si>
  <si>
    <t>CMO</t>
  </si>
  <si>
    <t>0.9 cu. ft. Smart Inverter, Anti-Bacteria Easy Clean Coating, Sensor Cook, Stainless Steel with 2 step open door</t>
  </si>
  <si>
    <t>MSER1130B</t>
  </si>
  <si>
    <t>1.1 Counter Top Microwave, non-inverter, EasyClean® Interior</t>
  </si>
  <si>
    <t>MSER1590S</t>
  </si>
  <si>
    <t>1.5 cu. ft. Smart Inverter, Anti-Bacteria Easy Clean Coating, Sensor Cook, Stainless Steel with 2 step open door</t>
  </si>
  <si>
    <t>MSER2090D</t>
  </si>
  <si>
    <t>MSER2090S</t>
  </si>
  <si>
    <t>2.0 cu. ft. Smart Inverter, Anti-Bacteria Easy Clean Coating, Sensor Cook, Stainless Steel with 2 step open door</t>
  </si>
  <si>
    <t>MEMORIAL DAY</t>
  </si>
  <si>
    <t>Disc</t>
  </si>
  <si>
    <t>Price Increase Effective 5/19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</si>
</sst>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  <font>
      <b/>
      <sz val="8"/>
      <color theme="1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7" tint="0.79998168889431442"/>
        <bgColor indexed="64"/>
      </patternFill>
    </fill>
  </fills>
  <borders count="1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31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3" borderId="72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3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0" fontId="2" fillId="0" borderId="74" xfId="4625" applyFont="1" applyBorder="1" applyAlignment="1">
      <alignment horizontal="center" vertical="center" wrapText="1"/>
    </xf>
    <xf numFmtId="0" fontId="2" fillId="0" borderId="74" xfId="0" applyFont="1" applyBorder="1" applyAlignment="1">
      <alignment horizontal="center" vertical="center" wrapText="1"/>
    </xf>
    <xf numFmtId="2" fontId="2" fillId="0" borderId="74" xfId="4620" applyNumberFormat="1" applyFont="1" applyBorder="1" applyAlignment="1">
      <alignment horizontal="center" vertical="center" wrapText="1"/>
    </xf>
    <xf numFmtId="0" fontId="2" fillId="0" borderId="74" xfId="4629" applyFont="1" applyBorder="1" applyAlignment="1">
      <alignment vertical="top" wrapText="1"/>
    </xf>
    <xf numFmtId="164" fontId="8" fillId="122" borderId="74" xfId="1" applyNumberFormat="1" applyFont="1" applyFill="1" applyBorder="1" applyAlignment="1">
      <alignment horizontal="left" vertical="center" wrapText="1"/>
    </xf>
    <xf numFmtId="164" fontId="2" fillId="0" borderId="74" xfId="1" applyNumberFormat="1" applyFont="1" applyBorder="1" applyAlignment="1">
      <alignment horizontal="left" vertical="center" wrapText="1"/>
    </xf>
    <xf numFmtId="164" fontId="8" fillId="122" borderId="77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9" xfId="6" applyFont="1" applyBorder="1" applyAlignment="1">
      <alignment vertical="center"/>
    </xf>
    <xf numFmtId="164" fontId="2" fillId="0" borderId="81" xfId="1" applyNumberFormat="1" applyFont="1" applyFill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0" fontId="7" fillId="2" borderId="85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8" xfId="1" applyNumberFormat="1" applyFont="1" applyFill="1" applyBorder="1" applyAlignment="1">
      <alignment horizontal="left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3" xfId="1" applyNumberFormat="1" applyFont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3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89" xfId="1" applyNumberFormat="1" applyFont="1" applyFill="1" applyBorder="1" applyAlignment="1">
      <alignment horizontal="center" vertical="center" wrapText="1"/>
    </xf>
    <xf numFmtId="165" fontId="2" fillId="0" borderId="91" xfId="1" applyNumberFormat="1" applyFont="1" applyFill="1" applyBorder="1" applyAlignment="1">
      <alignment horizontal="center" vertical="center" wrapText="1"/>
    </xf>
    <xf numFmtId="165" fontId="2" fillId="0" borderId="78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6" xfId="1" applyNumberFormat="1" applyFont="1" applyFill="1" applyBorder="1" applyAlignment="1">
      <alignment horizontal="center" vertical="center" wrapText="1"/>
    </xf>
    <xf numFmtId="165" fontId="2" fillId="0" borderId="80" xfId="1" applyNumberFormat="1" applyFont="1" applyFill="1" applyBorder="1" applyAlignment="1">
      <alignment horizontal="center" vertical="center" wrapText="1"/>
    </xf>
    <xf numFmtId="164" fontId="8" fillId="124" borderId="5" xfId="1" applyNumberFormat="1" applyFont="1" applyFill="1" applyBorder="1" applyAlignment="1">
      <alignment horizontal="left" vertical="center" wrapText="1"/>
    </xf>
    <xf numFmtId="164" fontId="8" fillId="124" borderId="8" xfId="1" applyNumberFormat="1" applyFont="1" applyFill="1" applyBorder="1" applyAlignment="1">
      <alignment horizontal="left" vertical="center" wrapText="1"/>
    </xf>
    <xf numFmtId="164" fontId="8" fillId="124" borderId="2" xfId="1" applyNumberFormat="1" applyFont="1" applyFill="1" applyBorder="1" applyAlignment="1">
      <alignment horizontal="left" vertical="center" wrapText="1"/>
    </xf>
    <xf numFmtId="0" fontId="2" fillId="0" borderId="98" xfId="0" applyFont="1" applyBorder="1" applyAlignment="1">
      <alignment horizontal="center" vertical="center" wrapText="1"/>
    </xf>
    <xf numFmtId="2" fontId="2" fillId="0" borderId="98" xfId="4620" applyNumberFormat="1" applyFont="1" applyBorder="1" applyAlignment="1">
      <alignment horizontal="center" vertical="center" wrapText="1"/>
    </xf>
    <xf numFmtId="0" fontId="2" fillId="0" borderId="98" xfId="4629" applyFont="1" applyBorder="1" applyAlignment="1">
      <alignment vertical="top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5" fontId="2" fillId="0" borderId="99" xfId="1" applyNumberFormat="1" applyFont="1" applyFill="1" applyBorder="1" applyAlignment="1">
      <alignment horizontal="center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7" xfId="6" applyFont="1" applyBorder="1" applyAlignment="1">
      <alignment vertical="center"/>
    </xf>
    <xf numFmtId="0" fontId="2" fillId="0" borderId="101" xfId="6" applyFont="1" applyBorder="1" applyAlignment="1">
      <alignment vertical="center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0" fontId="210" fillId="0" borderId="74" xfId="4625" applyFont="1" applyBorder="1" applyAlignment="1">
      <alignment horizontal="center" vertical="center" wrapText="1"/>
    </xf>
    <xf numFmtId="164" fontId="2" fillId="0" borderId="74" xfId="1" applyNumberFormat="1" applyFont="1" applyFill="1" applyBorder="1" applyAlignment="1">
      <alignment horizontal="left" vertical="center" wrapText="1"/>
    </xf>
    <xf numFmtId="0" fontId="7" fillId="2" borderId="104" xfId="2" applyFont="1" applyFill="1" applyBorder="1" applyAlignment="1" applyProtection="1">
      <alignment horizontal="center" wrapText="1"/>
      <protection hidden="1"/>
    </xf>
    <xf numFmtId="0" fontId="7" fillId="2" borderId="105" xfId="2" applyFont="1" applyFill="1" applyBorder="1" applyAlignment="1" applyProtection="1">
      <alignment horizontal="center" wrapText="1"/>
      <protection hidden="1"/>
    </xf>
    <xf numFmtId="0" fontId="7" fillId="2" borderId="106" xfId="2" applyFont="1" applyFill="1" applyBorder="1" applyAlignment="1" applyProtection="1">
      <alignment horizontal="center" wrapText="1"/>
      <protection hidden="1"/>
    </xf>
    <xf numFmtId="0" fontId="2" fillId="0" borderId="76" xfId="6" applyFont="1" applyBorder="1" applyAlignment="1">
      <alignment vertical="center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4" borderId="74" xfId="1" applyNumberFormat="1" applyFont="1" applyFill="1" applyBorder="1" applyAlignment="1">
      <alignment horizontal="left" vertical="center" wrapText="1"/>
    </xf>
    <xf numFmtId="0" fontId="2" fillId="0" borderId="88" xfId="0" applyFont="1" applyBorder="1" applyAlignment="1">
      <alignment horizontal="center" vertical="center" wrapText="1"/>
    </xf>
    <xf numFmtId="2" fontId="2" fillId="0" borderId="88" xfId="4620" applyNumberFormat="1" applyFont="1" applyBorder="1" applyAlignment="1">
      <alignment horizontal="center" vertical="center" wrapText="1"/>
    </xf>
    <xf numFmtId="0" fontId="2" fillId="0" borderId="88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8" xfId="4625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10" fillId="0" borderId="90" xfId="4625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2" fillId="0" borderId="75" xfId="0" applyFont="1" applyBorder="1" applyAlignment="1">
      <alignment horizontal="center" vertical="center" wrapText="1"/>
    </xf>
    <xf numFmtId="0" fontId="2" fillId="0" borderId="75" xfId="4625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0" fontId="2" fillId="0" borderId="98" xfId="4625" applyFont="1" applyBorder="1" applyAlignment="1">
      <alignment horizontal="center" vertical="center" wrapText="1"/>
    </xf>
    <xf numFmtId="0" fontId="2" fillId="0" borderId="84" xfId="4625" applyFont="1" applyBorder="1" applyAlignment="1">
      <alignment horizontal="center" vertical="center" wrapText="1"/>
    </xf>
    <xf numFmtId="0" fontId="2" fillId="0" borderId="84" xfId="4629" applyFont="1" applyBorder="1" applyAlignment="1">
      <alignment vertical="top" wrapText="1"/>
    </xf>
    <xf numFmtId="0" fontId="2" fillId="0" borderId="88" xfId="4625" applyFont="1" applyBorder="1" applyAlignment="1">
      <alignment horizontal="center" vertical="center" wrapText="1"/>
    </xf>
    <xf numFmtId="0" fontId="2" fillId="0" borderId="90" xfId="4625" applyFont="1" applyBorder="1" applyAlignment="1">
      <alignment horizontal="center" vertical="center" wrapText="1"/>
    </xf>
    <xf numFmtId="164" fontId="8" fillId="122" borderId="107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0" fontId="214" fillId="0" borderId="5" xfId="4625" applyFont="1" applyBorder="1" applyAlignment="1">
      <alignment horizontal="center" vertical="center" wrapText="1"/>
    </xf>
    <xf numFmtId="0" fontId="215" fillId="0" borderId="5" xfId="4625" applyFont="1" applyBorder="1" applyAlignment="1">
      <alignment horizontal="center" vertical="center" wrapText="1"/>
    </xf>
    <xf numFmtId="227" fontId="207" fillId="123" borderId="112" xfId="1" applyNumberFormat="1" applyFont="1" applyFill="1" applyBorder="1" applyAlignment="1">
      <alignment horizontal="center" vertical="center"/>
    </xf>
    <xf numFmtId="0" fontId="197" fillId="123" borderId="113" xfId="1" applyNumberFormat="1" applyFont="1" applyFill="1" applyBorder="1" applyAlignment="1">
      <alignment horizontal="left" vertical="center"/>
    </xf>
    <xf numFmtId="0" fontId="197" fillId="123" borderId="114" xfId="1" applyNumberFormat="1" applyFont="1" applyFill="1" applyBorder="1" applyAlignment="1">
      <alignment horizontal="left" vertical="center"/>
    </xf>
    <xf numFmtId="0" fontId="7" fillId="123" borderId="114" xfId="46851" applyNumberFormat="1" applyFont="1" applyFill="1" applyBorder="1" applyAlignment="1">
      <alignment horizontal="center" vertical="center"/>
    </xf>
    <xf numFmtId="0" fontId="7" fillId="123" borderId="115" xfId="46851" applyNumberFormat="1" applyFont="1" applyFill="1" applyBorder="1" applyAlignment="1">
      <alignment horizontal="center" vertical="center"/>
    </xf>
    <xf numFmtId="227" fontId="207" fillId="123" borderId="116" xfId="1" applyNumberFormat="1" applyFont="1" applyFill="1" applyBorder="1" applyAlignment="1">
      <alignment horizontal="right" vertical="center"/>
    </xf>
    <xf numFmtId="227" fontId="207" fillId="123" borderId="117" xfId="1" applyNumberFormat="1" applyFont="1" applyFill="1" applyBorder="1" applyAlignment="1">
      <alignment horizontal="center" vertical="center"/>
    </xf>
    <xf numFmtId="227" fontId="207" fillId="123" borderId="118" xfId="1" applyNumberFormat="1" applyFont="1" applyFill="1" applyBorder="1" applyAlignment="1">
      <alignment horizontal="right" vertical="center"/>
    </xf>
    <xf numFmtId="227" fontId="207" fillId="123" borderId="119" xfId="1" applyNumberFormat="1" applyFont="1" applyFill="1" applyBorder="1" applyAlignment="1">
      <alignment horizontal="center" vertical="center"/>
    </xf>
    <xf numFmtId="0" fontId="2" fillId="0" borderId="107" xfId="0" applyFont="1" applyBorder="1" applyAlignment="1">
      <alignment horizontal="center" vertical="center" wrapText="1"/>
    </xf>
    <xf numFmtId="0" fontId="2" fillId="0" borderId="107" xfId="4625" applyFont="1" applyBorder="1" applyAlignment="1">
      <alignment horizontal="center" vertical="center" wrapText="1"/>
    </xf>
    <xf numFmtId="2" fontId="2" fillId="0" borderId="107" xfId="4620" applyNumberFormat="1" applyFont="1" applyBorder="1" applyAlignment="1">
      <alignment horizontal="center" vertical="center" wrapText="1"/>
    </xf>
    <xf numFmtId="0" fontId="2" fillId="0" borderId="107" xfId="4629" applyFont="1" applyBorder="1" applyAlignment="1">
      <alignment vertical="top" wrapText="1"/>
    </xf>
    <xf numFmtId="164" fontId="2" fillId="0" borderId="111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108" xfId="1" applyNumberFormat="1" applyFont="1" applyFill="1" applyBorder="1" applyAlignment="1">
      <alignment horizontal="center" vertical="center" wrapText="1"/>
    </xf>
    <xf numFmtId="164" fontId="8" fillId="125" borderId="69" xfId="1" applyNumberFormat="1" applyFont="1" applyFill="1" applyBorder="1" applyAlignment="1">
      <alignment horizontal="left" vertical="center" wrapText="1"/>
    </xf>
    <xf numFmtId="164" fontId="8" fillId="125" borderId="71" xfId="1" applyNumberFormat="1" applyFont="1" applyFill="1" applyBorder="1" applyAlignment="1">
      <alignment horizontal="left" vertical="center" wrapText="1"/>
    </xf>
    <xf numFmtId="164" fontId="8" fillId="125" borderId="109" xfId="1" applyNumberFormat="1" applyFont="1" applyFill="1" applyBorder="1" applyAlignment="1">
      <alignment horizontal="left" vertical="center" wrapText="1"/>
    </xf>
    <xf numFmtId="164" fontId="8" fillId="125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81" xfId="1" applyNumberFormat="1" applyFont="1" applyBorder="1" applyAlignment="1">
      <alignment horizontal="left" vertical="center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102" xfId="1" applyNumberFormat="1" applyFont="1" applyBorder="1" applyAlignment="1">
      <alignment horizontal="left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77" xfId="4625" applyFont="1" applyBorder="1" applyAlignment="1">
      <alignment horizontal="center" vertical="center" wrapText="1"/>
    </xf>
    <xf numFmtId="2" fontId="2" fillId="0" borderId="77" xfId="4620" applyNumberFormat="1" applyFont="1" applyBorder="1" applyAlignment="1">
      <alignment horizontal="center" vertical="center" wrapText="1"/>
    </xf>
    <xf numFmtId="0" fontId="2" fillId="0" borderId="77" xfId="4629" applyFont="1" applyBorder="1" applyAlignment="1">
      <alignment vertical="top" wrapText="1"/>
    </xf>
    <xf numFmtId="164" fontId="2" fillId="0" borderId="77" xfId="1" applyNumberFormat="1" applyFont="1" applyBorder="1" applyAlignment="1">
      <alignment horizontal="left" vertical="center" wrapText="1"/>
    </xf>
    <xf numFmtId="164" fontId="2" fillId="0" borderId="82" xfId="1" applyNumberFormat="1" applyFont="1" applyBorder="1" applyAlignment="1">
      <alignment horizontal="left" vertical="center" wrapText="1"/>
    </xf>
    <xf numFmtId="0" fontId="210" fillId="0" borderId="77" xfId="4625" applyFont="1" applyBorder="1" applyAlignment="1">
      <alignment horizontal="center" vertical="center" wrapText="1"/>
    </xf>
    <xf numFmtId="164" fontId="8" fillId="124" borderId="77" xfId="1" applyNumberFormat="1" applyFont="1" applyFill="1" applyBorder="1" applyAlignment="1">
      <alignment horizontal="left" vertical="center" wrapText="1"/>
    </xf>
    <xf numFmtId="0" fontId="7" fillId="2" borderId="120" xfId="2" applyFont="1" applyFill="1" applyBorder="1" applyAlignment="1" applyProtection="1">
      <alignment horizontal="center" wrapText="1"/>
      <protection hidden="1"/>
    </xf>
    <xf numFmtId="164" fontId="8" fillId="125" borderId="81" xfId="1" applyNumberFormat="1" applyFont="1" applyFill="1" applyBorder="1" applyAlignment="1">
      <alignment horizontal="left" vertical="center" wrapText="1"/>
    </xf>
    <xf numFmtId="164" fontId="8" fillId="125" borderId="102" xfId="1" applyNumberFormat="1" applyFont="1" applyFill="1" applyBorder="1" applyAlignment="1">
      <alignment horizontal="left" vertical="center" wrapText="1"/>
    </xf>
    <xf numFmtId="164" fontId="8" fillId="125" borderId="83" xfId="1" applyNumberFormat="1" applyFont="1" applyFill="1" applyBorder="1" applyAlignment="1">
      <alignment horizontal="left" vertical="center" wrapText="1"/>
    </xf>
    <xf numFmtId="164" fontId="8" fillId="125" borderId="82" xfId="1" applyNumberFormat="1" applyFont="1" applyFill="1" applyBorder="1" applyAlignment="1">
      <alignment horizontal="left" vertical="center" wrapText="1"/>
    </xf>
    <xf numFmtId="44" fontId="2" fillId="0" borderId="0" xfId="1" applyFont="1" applyAlignment="1">
      <alignment horizontal="center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8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7" xfId="1" applyNumberFormat="1" applyFont="1" applyFill="1" applyBorder="1" applyAlignment="1">
      <alignment horizontal="left" vertical="center" wrapText="1"/>
    </xf>
    <xf numFmtId="0" fontId="216" fillId="0" borderId="77" xfId="4625" applyFont="1" applyBorder="1" applyAlignment="1">
      <alignment horizontal="center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0" fontId="2" fillId="0" borderId="110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79" xfId="6" applyFont="1" applyBorder="1" applyAlignment="1">
      <alignment horizontal="left" vertical="center" indent="1"/>
    </xf>
    <xf numFmtId="0" fontId="2" fillId="0" borderId="110" xfId="6" applyFont="1" applyBorder="1" applyAlignment="1">
      <alignment horizontal="left" vertical="center" indent="1"/>
    </xf>
    <xf numFmtId="0" fontId="2" fillId="0" borderId="101" xfId="6" applyFont="1" applyBorder="1" applyAlignment="1">
      <alignment horizontal="left" vertical="center"/>
    </xf>
    <xf numFmtId="0" fontId="210" fillId="0" borderId="107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0" fontId="2" fillId="127" borderId="7" xfId="6" applyFont="1" applyFill="1" applyBorder="1" applyAlignment="1">
      <alignment vertical="center"/>
    </xf>
    <xf numFmtId="0" fontId="2" fillId="127" borderId="1" xfId="6" applyFont="1" applyFill="1" applyBorder="1" applyAlignment="1">
      <alignment vertical="center"/>
    </xf>
    <xf numFmtId="0" fontId="2" fillId="0" borderId="110" xfId="6" applyFont="1" applyBorder="1" applyAlignment="1">
      <alignment horizontal="left" vertical="center"/>
    </xf>
    <xf numFmtId="9" fontId="8" fillId="122" borderId="3" xfId="46851" applyFont="1" applyFill="1" applyBorder="1" applyAlignment="1">
      <alignment horizontal="center" vertical="center" wrapText="1"/>
    </xf>
    <xf numFmtId="9" fontId="8" fillId="122" borderId="6" xfId="46851" applyFont="1" applyFill="1" applyBorder="1" applyAlignment="1">
      <alignment horizontal="center" vertical="center" wrapText="1"/>
    </xf>
    <xf numFmtId="9" fontId="8" fillId="122" borderId="9" xfId="46851" applyFont="1" applyFill="1" applyBorder="1" applyAlignment="1">
      <alignment horizontal="center" vertical="center" wrapText="1"/>
    </xf>
    <xf numFmtId="9" fontId="8" fillId="122" borderId="91" xfId="46851" applyFont="1" applyFill="1" applyBorder="1" applyAlignment="1">
      <alignment horizontal="center" vertical="center" wrapText="1"/>
    </xf>
    <xf numFmtId="9" fontId="8" fillId="122" borderId="108" xfId="46851" applyFont="1" applyFill="1" applyBorder="1" applyAlignment="1">
      <alignment horizontal="center" vertical="center" wrapText="1"/>
    </xf>
    <xf numFmtId="9" fontId="8" fillId="122" borderId="89" xfId="46851" applyFont="1" applyFill="1" applyBorder="1" applyAlignment="1">
      <alignment horizontal="center" vertical="center" wrapText="1"/>
    </xf>
    <xf numFmtId="9" fontId="8" fillId="122" borderId="78" xfId="46851" applyFont="1" applyFill="1" applyBorder="1" applyAlignment="1">
      <alignment horizontal="center" vertical="center" wrapText="1"/>
    </xf>
    <xf numFmtId="9" fontId="8" fillId="122" borderId="80" xfId="46851" applyFont="1" applyFill="1" applyBorder="1" applyAlignment="1">
      <alignment horizontal="center" vertical="center" wrapText="1"/>
    </xf>
    <xf numFmtId="165" fontId="7" fillId="2" borderId="121" xfId="2" applyNumberFormat="1" applyFont="1" applyFill="1" applyBorder="1" applyAlignment="1" applyProtection="1">
      <alignment horizontal="center" wrapText="1"/>
      <protection hidden="1"/>
    </xf>
    <xf numFmtId="0" fontId="2" fillId="127" borderId="4" xfId="6" applyFont="1" applyFill="1" applyBorder="1" applyAlignment="1">
      <alignment vertical="center"/>
    </xf>
    <xf numFmtId="0" fontId="212" fillId="0" borderId="107" xfId="4625" applyFont="1" applyBorder="1" applyAlignment="1">
      <alignment horizontal="center" vertical="center" wrapText="1"/>
    </xf>
    <xf numFmtId="164" fontId="2" fillId="0" borderId="107" xfId="1" applyNumberFormat="1" applyFont="1" applyBorder="1" applyAlignment="1">
      <alignment horizontal="left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0" fontId="215" fillId="0" borderId="88" xfId="4625" applyFont="1" applyBorder="1" applyAlignment="1">
      <alignment horizontal="center" vertical="center" wrapText="1"/>
    </xf>
    <xf numFmtId="0" fontId="215" fillId="0" borderId="8" xfId="4625" applyFont="1" applyBorder="1" applyAlignment="1">
      <alignment horizontal="center" vertical="center" wrapText="1"/>
    </xf>
    <xf numFmtId="0" fontId="215" fillId="0" borderId="74" xfId="4625" applyFont="1" applyBorder="1" applyAlignment="1">
      <alignment horizontal="center" vertical="center" wrapText="1"/>
    </xf>
    <xf numFmtId="165" fontId="2" fillId="0" borderId="123" xfId="1" applyNumberFormat="1" applyFont="1" applyFill="1" applyBorder="1" applyAlignment="1">
      <alignment horizontal="center" vertical="center" wrapText="1"/>
    </xf>
    <xf numFmtId="165" fontId="2" fillId="0" borderId="122" xfId="1" applyNumberFormat="1" applyFont="1" applyFill="1" applyBorder="1" applyAlignment="1">
      <alignment horizontal="center" vertical="center" wrapText="1"/>
    </xf>
    <xf numFmtId="0" fontId="2" fillId="127" borderId="87" xfId="6" applyFont="1" applyFill="1" applyBorder="1" applyAlignment="1">
      <alignment vertical="center"/>
    </xf>
    <xf numFmtId="0" fontId="2" fillId="127" borderId="79" xfId="6" applyFont="1" applyFill="1" applyBorder="1" applyAlignment="1">
      <alignment vertical="center"/>
    </xf>
    <xf numFmtId="44" fontId="2" fillId="0" borderId="5" xfId="1" applyFont="1" applyBorder="1" applyAlignment="1">
      <alignment vertical="top" wrapText="1"/>
    </xf>
    <xf numFmtId="0" fontId="2" fillId="127" borderId="110" xfId="6" applyFont="1" applyFill="1" applyBorder="1" applyAlignment="1">
      <alignment vertical="center"/>
    </xf>
    <xf numFmtId="0" fontId="2" fillId="127" borderId="110" xfId="6" applyFont="1" applyFill="1" applyBorder="1" applyAlignment="1">
      <alignment horizontal="left" vertical="center" indent="1"/>
    </xf>
    <xf numFmtId="165" fontId="7" fillId="2" borderId="127" xfId="2" applyNumberFormat="1" applyFont="1" applyFill="1" applyBorder="1" applyAlignment="1" applyProtection="1">
      <alignment horizontal="center" wrapText="1"/>
      <protection hidden="1"/>
    </xf>
    <xf numFmtId="164" fontId="8" fillId="125" borderId="130" xfId="1" applyNumberFormat="1" applyFont="1" applyFill="1" applyBorder="1" applyAlignment="1">
      <alignment horizontal="left" vertical="center" wrapText="1"/>
    </xf>
    <xf numFmtId="164" fontId="218" fillId="0" borderId="87" xfId="1" applyNumberFormat="1" applyFont="1" applyBorder="1"/>
    <xf numFmtId="164" fontId="218" fillId="0" borderId="88" xfId="1" applyNumberFormat="1" applyFont="1" applyBorder="1"/>
    <xf numFmtId="164" fontId="218" fillId="0" borderId="1" xfId="1" applyNumberFormat="1" applyFont="1" applyBorder="1"/>
    <xf numFmtId="164" fontId="218" fillId="0" borderId="2" xfId="1" applyNumberFormat="1" applyFont="1" applyBorder="1"/>
    <xf numFmtId="164" fontId="218" fillId="0" borderId="4" xfId="1" applyNumberFormat="1" applyFont="1" applyBorder="1"/>
    <xf numFmtId="164" fontId="218" fillId="0" borderId="5" xfId="1" applyNumberFormat="1" applyFont="1" applyBorder="1"/>
    <xf numFmtId="164" fontId="218" fillId="0" borderId="7" xfId="1" applyNumberFormat="1" applyFont="1" applyBorder="1"/>
    <xf numFmtId="164" fontId="218" fillId="0" borderId="8" xfId="1" applyNumberFormat="1" applyFont="1" applyBorder="1"/>
    <xf numFmtId="164" fontId="218" fillId="0" borderId="79" xfId="1" applyNumberFormat="1" applyFont="1" applyBorder="1"/>
    <xf numFmtId="164" fontId="218" fillId="0" borderId="74" xfId="1" applyNumberFormat="1" applyFont="1" applyBorder="1"/>
    <xf numFmtId="164" fontId="218" fillId="128" borderId="88" xfId="1" applyNumberFormat="1" applyFont="1" applyFill="1" applyBorder="1"/>
    <xf numFmtId="164" fontId="218" fillId="128" borderId="2" xfId="1" applyNumberFormat="1" applyFont="1" applyFill="1" applyBorder="1"/>
    <xf numFmtId="164" fontId="218" fillId="128" borderId="5" xfId="1" applyNumberFormat="1" applyFont="1" applyFill="1" applyBorder="1"/>
    <xf numFmtId="164" fontId="218" fillId="128" borderId="8" xfId="1" applyNumberFormat="1" applyFont="1" applyFill="1" applyBorder="1"/>
    <xf numFmtId="164" fontId="218" fillId="128" borderId="74" xfId="1" applyNumberFormat="1" applyFont="1" applyFill="1" applyBorder="1"/>
    <xf numFmtId="164" fontId="8" fillId="124" borderId="88" xfId="1" applyNumberFormat="1" applyFont="1" applyFill="1" applyBorder="1" applyAlignment="1">
      <alignment horizontal="left" vertical="center" wrapText="1"/>
    </xf>
    <xf numFmtId="164" fontId="8" fillId="124" borderId="90" xfId="1" applyNumberFormat="1" applyFont="1" applyFill="1" applyBorder="1" applyAlignment="1">
      <alignment horizontal="left" vertical="center" wrapText="1"/>
    </xf>
    <xf numFmtId="164" fontId="8" fillId="124" borderId="10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9" fontId="218" fillId="0" borderId="89" xfId="46851" applyFont="1" applyBorder="1" applyAlignment="1">
      <alignment horizontal="center"/>
    </xf>
    <xf numFmtId="9" fontId="218" fillId="0" borderId="3" xfId="46851" applyFont="1" applyBorder="1" applyAlignment="1">
      <alignment horizontal="center"/>
    </xf>
    <xf numFmtId="9" fontId="218" fillId="0" borderId="6" xfId="46851" applyFont="1" applyBorder="1" applyAlignment="1">
      <alignment horizontal="center"/>
    </xf>
    <xf numFmtId="9" fontId="218" fillId="0" borderId="9" xfId="46851" applyFont="1" applyBorder="1" applyAlignment="1">
      <alignment horizontal="center"/>
    </xf>
    <xf numFmtId="9" fontId="218" fillId="0" borderId="80" xfId="46851" applyFont="1" applyBorder="1" applyAlignment="1">
      <alignment horizontal="center"/>
    </xf>
    <xf numFmtId="164" fontId="218" fillId="0" borderId="131" xfId="1" applyNumberFormat="1" applyFont="1" applyBorder="1"/>
    <xf numFmtId="164" fontId="218" fillId="0" borderId="63" xfId="1" applyNumberFormat="1" applyFont="1" applyBorder="1"/>
    <xf numFmtId="164" fontId="218" fillId="128" borderId="63" xfId="1" applyNumberFormat="1" applyFont="1" applyFill="1" applyBorder="1"/>
    <xf numFmtId="9" fontId="218" fillId="0" borderId="130" xfId="46851" applyFont="1" applyBorder="1" applyAlignment="1">
      <alignment horizontal="center"/>
    </xf>
    <xf numFmtId="0" fontId="209" fillId="0" borderId="11" xfId="1" applyNumberFormat="1" applyFont="1" applyFill="1" applyBorder="1" applyAlignment="1">
      <alignment horizontal="center" vertical="center"/>
    </xf>
    <xf numFmtId="9" fontId="8" fillId="0" borderId="89" xfId="46851" applyFont="1" applyFill="1" applyBorder="1" applyAlignment="1">
      <alignment horizontal="center" vertical="center" wrapText="1"/>
    </xf>
    <xf numFmtId="9" fontId="8" fillId="0" borderId="3" xfId="46851" applyFont="1" applyFill="1" applyBorder="1" applyAlignment="1">
      <alignment horizontal="center" vertical="center" wrapText="1"/>
    </xf>
    <xf numFmtId="9" fontId="8" fillId="0" borderId="6" xfId="46851" applyFont="1" applyFill="1" applyBorder="1" applyAlignment="1">
      <alignment horizontal="center" vertical="center" wrapText="1"/>
    </xf>
    <xf numFmtId="164" fontId="8" fillId="0" borderId="87" xfId="1" applyNumberFormat="1" applyFont="1" applyFill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164" fontId="8" fillId="0" borderId="4" xfId="1" applyNumberFormat="1" applyFont="1" applyFill="1" applyBorder="1" applyAlignment="1">
      <alignment horizontal="center" vertical="center" wrapText="1"/>
    </xf>
    <xf numFmtId="44" fontId="8" fillId="0" borderId="88" xfId="1" applyFont="1" applyFill="1" applyBorder="1" applyAlignment="1">
      <alignment horizontal="center" vertical="center" wrapText="1"/>
    </xf>
    <xf numFmtId="44" fontId="8" fillId="0" borderId="2" xfId="1" applyFont="1" applyFill="1" applyBorder="1" applyAlignment="1">
      <alignment horizontal="center" vertical="center" wrapText="1"/>
    </xf>
    <xf numFmtId="44" fontId="8" fillId="0" borderId="5" xfId="1" applyFont="1" applyFill="1" applyBorder="1" applyAlignment="1">
      <alignment horizontal="center" vertical="center" wrapText="1"/>
    </xf>
    <xf numFmtId="164" fontId="8" fillId="0" borderId="88" xfId="1" applyNumberFormat="1" applyFont="1" applyFill="1" applyBorder="1" applyAlignment="1">
      <alignment horizontal="center" vertical="center" wrapText="1"/>
    </xf>
    <xf numFmtId="164" fontId="8" fillId="0" borderId="2" xfId="1" applyNumberFormat="1" applyFont="1" applyFill="1" applyBorder="1" applyAlignment="1">
      <alignment horizontal="center" vertical="center" wrapText="1"/>
    </xf>
    <xf numFmtId="164" fontId="8" fillId="0" borderId="5" xfId="1" applyNumberFormat="1" applyFont="1" applyFill="1" applyBorder="1" applyAlignment="1">
      <alignment horizontal="center" vertical="center" wrapText="1"/>
    </xf>
    <xf numFmtId="9" fontId="8" fillId="0" borderId="108" xfId="46851" applyFont="1" applyFill="1" applyBorder="1" applyAlignment="1">
      <alignment horizontal="center" vertical="center" wrapText="1"/>
    </xf>
    <xf numFmtId="9" fontId="8" fillId="0" borderId="78" xfId="46851" applyFont="1" applyFill="1" applyBorder="1" applyAlignment="1">
      <alignment horizontal="center" vertical="center" wrapText="1"/>
    </xf>
    <xf numFmtId="9" fontId="8" fillId="0" borderId="134" xfId="46851" applyFont="1" applyFill="1" applyBorder="1" applyAlignment="1">
      <alignment horizontal="center" vertical="center" wrapText="1"/>
    </xf>
    <xf numFmtId="164" fontId="8" fillId="0" borderId="110" xfId="1" applyNumberFormat="1" applyFont="1" applyFill="1" applyBorder="1" applyAlignment="1">
      <alignment horizontal="center" vertical="center" wrapText="1"/>
    </xf>
    <xf numFmtId="164" fontId="8" fillId="0" borderId="107" xfId="1" applyNumberFormat="1" applyFont="1" applyFill="1" applyBorder="1" applyAlignment="1">
      <alignment horizontal="center" vertical="center" wrapText="1"/>
    </xf>
    <xf numFmtId="164" fontId="8" fillId="0" borderId="132" xfId="1" applyNumberFormat="1" applyFont="1" applyFill="1" applyBorder="1" applyAlignment="1">
      <alignment horizontal="center" vertical="center" wrapText="1"/>
    </xf>
    <xf numFmtId="164" fontId="8" fillId="0" borderId="133" xfId="1" applyNumberFormat="1" applyFont="1" applyFill="1" applyBorder="1" applyAlignment="1">
      <alignment horizontal="center" vertical="center" wrapText="1"/>
    </xf>
    <xf numFmtId="164" fontId="8" fillId="0" borderId="76" xfId="1" applyNumberFormat="1" applyFont="1" applyFill="1" applyBorder="1" applyAlignment="1">
      <alignment horizontal="center" vertical="center" wrapText="1"/>
    </xf>
    <xf numFmtId="164" fontId="8" fillId="0" borderId="77" xfId="1" applyNumberFormat="1" applyFont="1" applyFill="1" applyBorder="1" applyAlignment="1">
      <alignment horizontal="center" vertical="center" wrapText="1"/>
    </xf>
    <xf numFmtId="0" fontId="217" fillId="0" borderId="11" xfId="1" applyNumberFormat="1" applyFont="1" applyFill="1" applyBorder="1" applyAlignment="1">
      <alignment horizontal="center" vertical="center"/>
    </xf>
    <xf numFmtId="9" fontId="8" fillId="0" borderId="80" xfId="46851" applyFont="1" applyFill="1" applyBorder="1" applyAlignment="1">
      <alignment horizontal="center" vertical="center" wrapText="1"/>
    </xf>
    <xf numFmtId="9" fontId="8" fillId="0" borderId="9" xfId="46851" applyFont="1" applyFill="1" applyBorder="1" applyAlignment="1">
      <alignment horizontal="center" vertical="center" wrapText="1"/>
    </xf>
    <xf numFmtId="44" fontId="8" fillId="0" borderId="74" xfId="1" applyFont="1" applyFill="1" applyBorder="1" applyAlignment="1">
      <alignment horizontal="center" vertical="center" wrapText="1"/>
    </xf>
    <xf numFmtId="44" fontId="8" fillId="0" borderId="8" xfId="1" applyFont="1" applyFill="1" applyBorder="1" applyAlignment="1">
      <alignment horizontal="center" vertical="center" wrapText="1"/>
    </xf>
    <xf numFmtId="164" fontId="8" fillId="0" borderId="79" xfId="1" applyNumberFormat="1" applyFont="1" applyFill="1" applyBorder="1" applyAlignment="1">
      <alignment horizontal="center" vertical="center" wrapText="1"/>
    </xf>
    <xf numFmtId="164" fontId="8" fillId="0" borderId="7" xfId="1" applyNumberFormat="1" applyFont="1" applyFill="1" applyBorder="1" applyAlignment="1">
      <alignment horizontal="center" vertical="center" wrapText="1"/>
    </xf>
    <xf numFmtId="164" fontId="8" fillId="0" borderId="74" xfId="1" applyNumberFormat="1" applyFont="1" applyFill="1" applyBorder="1" applyAlignment="1">
      <alignment horizontal="center" vertical="center" wrapText="1"/>
    </xf>
    <xf numFmtId="164" fontId="8" fillId="0" borderId="8" xfId="1" applyNumberFormat="1" applyFont="1" applyFill="1" applyBorder="1" applyAlignment="1">
      <alignment horizontal="center" vertical="center" wrapText="1"/>
    </xf>
    <xf numFmtId="164" fontId="8" fillId="128" borderId="88" xfId="1" applyNumberFormat="1" applyFont="1" applyFill="1" applyBorder="1" applyAlignment="1">
      <alignment horizontal="center" vertical="center" wrapText="1"/>
    </xf>
    <xf numFmtId="164" fontId="8" fillId="128" borderId="2" xfId="1" applyNumberFormat="1" applyFont="1" applyFill="1" applyBorder="1" applyAlignment="1">
      <alignment horizontal="center" vertical="center" wrapText="1"/>
    </xf>
    <xf numFmtId="164" fontId="8" fillId="128" borderId="5" xfId="1" applyNumberFormat="1" applyFont="1" applyFill="1" applyBorder="1" applyAlignment="1">
      <alignment horizontal="center" vertical="center" wrapText="1"/>
    </xf>
    <xf numFmtId="164" fontId="8" fillId="128" borderId="74" xfId="1" applyNumberFormat="1" applyFont="1" applyFill="1" applyBorder="1" applyAlignment="1">
      <alignment horizontal="center" vertical="center" wrapText="1"/>
    </xf>
    <xf numFmtId="164" fontId="8" fillId="128" borderId="8" xfId="1" applyNumberFormat="1" applyFont="1" applyFill="1" applyBorder="1" applyAlignment="1">
      <alignment horizontal="center" vertical="center" wrapText="1"/>
    </xf>
    <xf numFmtId="164" fontId="8" fillId="128" borderId="107" xfId="1" applyNumberFormat="1" applyFont="1" applyFill="1" applyBorder="1" applyAlignment="1">
      <alignment horizontal="center" vertical="center" wrapText="1"/>
    </xf>
    <xf numFmtId="164" fontId="8" fillId="128" borderId="133" xfId="1" applyNumberFormat="1" applyFont="1" applyFill="1" applyBorder="1" applyAlignment="1">
      <alignment horizontal="center" vertical="center" wrapText="1"/>
    </xf>
    <xf numFmtId="164" fontId="8" fillId="128" borderId="77" xfId="1" applyNumberFormat="1" applyFont="1" applyFill="1" applyBorder="1" applyAlignment="1">
      <alignment horizontal="center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76" xfId="1" applyNumberFormat="1" applyFont="1" applyFill="1" applyBorder="1" applyAlignment="1">
      <alignment horizontal="left" vertical="center" wrapText="1"/>
    </xf>
    <xf numFmtId="164" fontId="8" fillId="124" borderId="82" xfId="1" applyNumberFormat="1" applyFont="1" applyFill="1" applyBorder="1" applyAlignment="1">
      <alignment horizontal="left" vertical="center" wrapText="1"/>
    </xf>
    <xf numFmtId="0" fontId="2" fillId="127" borderId="1" xfId="6" applyFont="1" applyFill="1" applyBorder="1" applyAlignment="1">
      <alignment horizontal="left" vertical="center" indent="1"/>
    </xf>
    <xf numFmtId="0" fontId="2" fillId="127" borderId="101" xfId="6" applyFont="1" applyFill="1" applyBorder="1" applyAlignment="1">
      <alignment vertical="center"/>
    </xf>
    <xf numFmtId="0" fontId="209" fillId="126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167" fillId="129" borderId="126" xfId="0" applyFont="1" applyFill="1" applyBorder="1" applyAlignment="1">
      <alignment horizontal="center" vertical="center"/>
    </xf>
    <xf numFmtId="0" fontId="167" fillId="129" borderId="64" xfId="0" applyFont="1" applyFill="1" applyBorder="1" applyAlignment="1">
      <alignment horizontal="center" vertical="center"/>
    </xf>
    <xf numFmtId="0" fontId="167" fillId="129" borderId="127" xfId="0" applyFont="1" applyFill="1" applyBorder="1" applyAlignment="1">
      <alignment horizontal="center" vertical="center"/>
    </xf>
    <xf numFmtId="0" fontId="167" fillId="129" borderId="124" xfId="0" applyFont="1" applyFill="1" applyBorder="1" applyAlignment="1">
      <alignment horizontal="center" vertical="center"/>
    </xf>
    <xf numFmtId="0" fontId="167" fillId="129" borderId="0" xfId="0" applyFont="1" applyFill="1" applyAlignment="1">
      <alignment horizontal="center" vertical="center"/>
    </xf>
    <xf numFmtId="0" fontId="167" fillId="129" borderId="125" xfId="0" applyFont="1" applyFill="1" applyBorder="1" applyAlignment="1">
      <alignment horizontal="center" vertical="center"/>
    </xf>
    <xf numFmtId="0" fontId="167" fillId="129" borderId="128" xfId="0" applyFont="1" applyFill="1" applyBorder="1" applyAlignment="1">
      <alignment horizontal="center" vertical="center"/>
    </xf>
    <xf numFmtId="0" fontId="167" fillId="129" borderId="11" xfId="0" applyFont="1" applyFill="1" applyBorder="1" applyAlignment="1">
      <alignment horizontal="center" vertical="center"/>
    </xf>
    <xf numFmtId="0" fontId="167" fillId="129" borderId="129" xfId="0" applyFont="1" applyFill="1" applyBorder="1" applyAlignment="1">
      <alignment horizontal="center" vertical="center"/>
    </xf>
    <xf numFmtId="0" fontId="217" fillId="126" borderId="11" xfId="1" applyNumberFormat="1" applyFont="1" applyFill="1" applyBorder="1" applyAlignment="1">
      <alignment horizontal="center" vertical="center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99CCFF"/>
      <color rgb="FF00B050"/>
      <color rgb="FFF1002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2</xdr:row>
      <xdr:rowOff>329371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2</xdr:row>
      <xdr:rowOff>365743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450873</xdr:colOff>
      <xdr:row>3</xdr:row>
      <xdr:rowOff>145221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DE0F4B-F91B-41A5-A7EA-6D1ABFAAC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47873" cy="6560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2283911</xdr:colOff>
      <xdr:row>3</xdr:row>
      <xdr:rowOff>181593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DB5FCDC-C2CB-44DA-8FFE-F056DEE15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9375" y="66675"/>
          <a:ext cx="1296486" cy="6673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450873</xdr:colOff>
      <xdr:row>3</xdr:row>
      <xdr:rowOff>145221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DFD410-436D-4E55-A059-FAE77571E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47873" cy="6560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2283911</xdr:colOff>
      <xdr:row>3</xdr:row>
      <xdr:rowOff>181593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B3E2DA9-9181-46C4-96EF-6B5387758A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9375" y="66675"/>
          <a:ext cx="1296486" cy="6673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450873</xdr:colOff>
      <xdr:row>3</xdr:row>
      <xdr:rowOff>145221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1629E7-AD89-42BB-A066-D08929C81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47873" cy="6560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2283911</xdr:colOff>
      <xdr:row>3</xdr:row>
      <xdr:rowOff>181593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F84E9C9-95CA-40CF-A7A8-D6BB9CE0D7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9375" y="66675"/>
          <a:ext cx="1296486" cy="6673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450873</xdr:colOff>
      <xdr:row>3</xdr:row>
      <xdr:rowOff>145221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AF48684-B886-4EAB-9BE2-B77FB4C1F2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47873" cy="6560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2283911</xdr:colOff>
      <xdr:row>3</xdr:row>
      <xdr:rowOff>181593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499F707-79D6-40D6-B6F5-F6CA7B8E2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9375" y="66675"/>
          <a:ext cx="1296486" cy="6673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450873</xdr:colOff>
      <xdr:row>3</xdr:row>
      <xdr:rowOff>145221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963D387-A5CD-4BF6-B82F-346A77190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847873" cy="6560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2283911</xdr:colOff>
      <xdr:row>3</xdr:row>
      <xdr:rowOff>181593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B36CF4-B328-4D62-A31B-F827CB87E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9375" y="66675"/>
          <a:ext cx="1296486" cy="6673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41649</xdr:rowOff>
    </xdr:from>
    <xdr:ext cx="1276350" cy="665325"/>
    <xdr:pic>
      <xdr:nvPicPr>
        <xdr:cNvPr id="2" name="Picture 1">
          <a:extLst>
            <a:ext uri="{FF2B5EF4-FFF2-40B4-BE49-F238E27FC236}">
              <a16:creationId xmlns:a16="http://schemas.microsoft.com/office/drawing/2014/main" id="{3EB46A15-D365-49DD-9835-11F5092C0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276350" cy="665325"/>
        </a:xfrm>
        <a:prstGeom prst="rect">
          <a:avLst/>
        </a:prstGeom>
      </xdr:spPr>
    </xdr:pic>
    <xdr:clientData/>
  </xdr:oneCellAnchor>
  <xdr:oneCellAnchor>
    <xdr:from>
      <xdr:col>4</xdr:col>
      <xdr:colOff>644526</xdr:colOff>
      <xdr:row>0</xdr:row>
      <xdr:rowOff>78421</xdr:rowOff>
    </xdr:from>
    <xdr:ext cx="1389578" cy="705053"/>
    <xdr:pic>
      <xdr:nvPicPr>
        <xdr:cNvPr id="3" name="Picture 2">
          <a:extLst>
            <a:ext uri="{FF2B5EF4-FFF2-40B4-BE49-F238E27FC236}">
              <a16:creationId xmlns:a16="http://schemas.microsoft.com/office/drawing/2014/main" id="{F37E8D90-98BB-4CC9-A58C-FDD615DCE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5801" y="78421"/>
          <a:ext cx="1389578" cy="70505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406213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882650</xdr:colOff>
      <xdr:row>0</xdr:row>
      <xdr:rowOff>31750</xdr:rowOff>
    </xdr:from>
    <xdr:to>
      <xdr:col>4</xdr:col>
      <xdr:colOff>2270125</xdr:colOff>
      <xdr:row>4</xdr:row>
      <xdr:rowOff>71123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78250" y="31750"/>
          <a:ext cx="1450975" cy="97917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386521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V324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10" sqref="C10"/>
    </sheetView>
  </sheetViews>
  <sheetFormatPr defaultColWidth="9.1796875" defaultRowHeight="14.5"/>
  <cols>
    <col min="1" max="1" width="14.7265625" style="8" customWidth="1"/>
    <col min="2" max="2" width="7.1796875" style="23" customWidth="1"/>
    <col min="3" max="3" width="13.54296875" style="13" customWidth="1"/>
    <col min="4" max="4" width="7" style="29" customWidth="1"/>
    <col min="5" max="5" width="58.1796875" style="1" customWidth="1"/>
    <col min="6" max="12" width="8.7265625" style="17" customWidth="1"/>
    <col min="13" max="17" width="7.453125" customWidth="1"/>
    <col min="18" max="18" width="7.453125" style="253" customWidth="1"/>
    <col min="19" max="16384" width="9.1796875" style="8"/>
  </cols>
  <sheetData>
    <row r="2" spans="1:22">
      <c r="F2" s="308">
        <v>45793</v>
      </c>
      <c r="G2" s="308"/>
      <c r="H2" s="308"/>
      <c r="I2" s="308"/>
      <c r="J2" s="78"/>
      <c r="K2" s="78"/>
      <c r="L2" s="78"/>
    </row>
    <row r="3" spans="1:22" ht="37.5" customHeight="1" thickBot="1">
      <c r="S3" s="307" t="s">
        <v>116</v>
      </c>
      <c r="T3" s="307"/>
      <c r="U3" s="307"/>
      <c r="V3" s="307"/>
    </row>
    <row r="4" spans="1:22" ht="15" customHeight="1" thickBot="1">
      <c r="A4" s="13"/>
      <c r="D4" s="23"/>
      <c r="F4" s="34"/>
      <c r="G4" s="34"/>
      <c r="H4" s="34"/>
      <c r="I4" s="34"/>
      <c r="J4" s="34"/>
      <c r="K4" s="34"/>
      <c r="L4" s="87"/>
      <c r="M4" s="309" t="s">
        <v>682</v>
      </c>
      <c r="N4" s="310"/>
      <c r="O4" s="310"/>
      <c r="P4" s="310"/>
      <c r="Q4" s="310"/>
      <c r="R4" s="311"/>
      <c r="S4" s="152" t="s">
        <v>680</v>
      </c>
      <c r="T4" s="153"/>
      <c r="U4" s="154"/>
      <c r="V4" s="155"/>
    </row>
    <row r="5" spans="1:22" s="20" customFormat="1" ht="15" customHeight="1" thickBot="1">
      <c r="A5" s="14"/>
      <c r="C5" s="14"/>
      <c r="D5" s="29"/>
      <c r="E5" s="111"/>
      <c r="F5" s="3"/>
      <c r="G5" s="3"/>
      <c r="H5" s="3"/>
      <c r="I5" s="3"/>
      <c r="J5" s="3"/>
      <c r="K5" s="3"/>
      <c r="L5" s="87"/>
      <c r="M5" s="312"/>
      <c r="N5" s="313"/>
      <c r="O5" s="313"/>
      <c r="P5" s="313"/>
      <c r="Q5" s="313"/>
      <c r="R5" s="314"/>
      <c r="S5" s="156" t="s">
        <v>14</v>
      </c>
      <c r="T5" s="36">
        <v>45796</v>
      </c>
      <c r="U5" s="36"/>
      <c r="V5" s="157"/>
    </row>
    <row r="6" spans="1:22" s="4" customFormat="1" ht="15" customHeight="1" thickBot="1">
      <c r="A6" s="69"/>
      <c r="B6" s="69"/>
      <c r="C6" s="69"/>
      <c r="D6" s="70"/>
      <c r="E6" s="71"/>
      <c r="F6" s="12"/>
      <c r="G6" s="12"/>
      <c r="H6" s="12"/>
      <c r="I6" s="12"/>
      <c r="J6" s="12"/>
      <c r="K6" s="12"/>
      <c r="L6" s="88"/>
      <c r="M6" s="315"/>
      <c r="N6" s="316"/>
      <c r="O6" s="316"/>
      <c r="P6" s="316"/>
      <c r="Q6" s="316"/>
      <c r="R6" s="317"/>
      <c r="S6" s="158" t="s">
        <v>15</v>
      </c>
      <c r="T6" s="151">
        <v>45812</v>
      </c>
      <c r="U6" s="151"/>
      <c r="V6" s="159"/>
    </row>
    <row r="7" spans="1:22" s="16" customFormat="1" ht="25" customHeight="1" thickBo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3</v>
      </c>
      <c r="G7" s="43" t="s">
        <v>4</v>
      </c>
      <c r="H7" s="43" t="s">
        <v>668</v>
      </c>
      <c r="I7" s="43" t="s">
        <v>10</v>
      </c>
      <c r="J7" s="43" t="s">
        <v>218</v>
      </c>
      <c r="K7" s="43" t="s">
        <v>47</v>
      </c>
      <c r="L7" s="218" t="s">
        <v>115</v>
      </c>
      <c r="M7" s="121" t="s">
        <v>4</v>
      </c>
      <c r="N7" s="122" t="s">
        <v>668</v>
      </c>
      <c r="O7" s="122" t="s">
        <v>10</v>
      </c>
      <c r="P7" s="122" t="s">
        <v>218</v>
      </c>
      <c r="Q7" s="122" t="s">
        <v>47</v>
      </c>
      <c r="R7" s="233" t="s">
        <v>115</v>
      </c>
      <c r="S7" s="184" t="s">
        <v>156</v>
      </c>
      <c r="T7" s="122" t="s">
        <v>13</v>
      </c>
      <c r="U7" s="122" t="s">
        <v>19</v>
      </c>
      <c r="V7" s="123" t="s">
        <v>114</v>
      </c>
    </row>
    <row r="8" spans="1:22" s="4" customFormat="1" ht="12.75" customHeight="1">
      <c r="A8" s="208" t="s">
        <v>387</v>
      </c>
      <c r="B8" s="25" t="s">
        <v>25</v>
      </c>
      <c r="C8" s="74" t="s">
        <v>5</v>
      </c>
      <c r="D8" s="31" t="s">
        <v>89</v>
      </c>
      <c r="E8" s="26" t="s">
        <v>389</v>
      </c>
      <c r="F8" s="81">
        <v>855</v>
      </c>
      <c r="G8" s="67">
        <v>849</v>
      </c>
      <c r="H8" s="60">
        <v>699</v>
      </c>
      <c r="I8" s="60">
        <v>656</v>
      </c>
      <c r="J8" s="67">
        <v>11</v>
      </c>
      <c r="K8" s="81">
        <f>IFERROR(I8-J8,I8)</f>
        <v>645</v>
      </c>
      <c r="L8" s="90">
        <f>IFERROR((G8-K8)/G8, " ")</f>
        <v>0.24028268551236748</v>
      </c>
      <c r="M8" s="235">
        <v>1049</v>
      </c>
      <c r="N8" s="236">
        <v>749</v>
      </c>
      <c r="O8" s="245">
        <v>755</v>
      </c>
      <c r="P8" s="236">
        <v>20</v>
      </c>
      <c r="Q8" s="236">
        <f>O8-P8</f>
        <v>735</v>
      </c>
      <c r="R8" s="254">
        <f>IFERROR((M8-Q8)/M8, " ")</f>
        <v>0.29933269780743565</v>
      </c>
      <c r="S8" s="167">
        <v>699</v>
      </c>
      <c r="T8" s="104">
        <v>44</v>
      </c>
      <c r="U8" s="37">
        <f>Q8-T8</f>
        <v>691</v>
      </c>
      <c r="V8" s="210">
        <f>(S8-U8)/S8</f>
        <v>1.1444921316165951E-2</v>
      </c>
    </row>
    <row r="9" spans="1:22" s="4" customFormat="1" ht="12.75" customHeight="1">
      <c r="A9" s="208" t="s">
        <v>388</v>
      </c>
      <c r="B9" s="25" t="s">
        <v>25</v>
      </c>
      <c r="C9" s="74" t="s">
        <v>5</v>
      </c>
      <c r="D9" s="31" t="s">
        <v>89</v>
      </c>
      <c r="E9" s="26" t="s">
        <v>389</v>
      </c>
      <c r="F9" s="81">
        <v>793</v>
      </c>
      <c r="G9" s="67">
        <v>849</v>
      </c>
      <c r="H9" s="60">
        <v>649</v>
      </c>
      <c r="I9" s="60">
        <v>609</v>
      </c>
      <c r="J9" s="67">
        <v>11</v>
      </c>
      <c r="K9" s="81">
        <f t="shared" ref="K9:K46" si="0">IFERROR(I9-J9,I9)</f>
        <v>598</v>
      </c>
      <c r="L9" s="90">
        <f t="shared" ref="L9:L45" si="1">IFERROR((G9-K9)/G9, " ")</f>
        <v>0.2956419316843345</v>
      </c>
      <c r="M9" s="237">
        <v>949</v>
      </c>
      <c r="N9" s="238">
        <v>699</v>
      </c>
      <c r="O9" s="246">
        <v>704</v>
      </c>
      <c r="P9" s="238">
        <v>15</v>
      </c>
      <c r="Q9" s="238">
        <f t="shared" ref="Q9:Q67" si="2">O9-P9</f>
        <v>689</v>
      </c>
      <c r="R9" s="255">
        <f t="shared" ref="R9:R67" si="3">IFERROR((M9-Q9)/M9, " ")</f>
        <v>0.27397260273972601</v>
      </c>
      <c r="S9" s="167">
        <v>649</v>
      </c>
      <c r="T9" s="104">
        <v>44</v>
      </c>
      <c r="U9" s="37">
        <f t="shared" ref="U9:U72" si="4">Q9-T9</f>
        <v>645</v>
      </c>
      <c r="V9" s="210">
        <f t="shared" ref="V9:V35" si="5">(S9-U9)/S9</f>
        <v>6.1633281972265025E-3</v>
      </c>
    </row>
    <row r="10" spans="1:22" s="4" customFormat="1" ht="12.75" customHeight="1">
      <c r="A10" s="112" t="s">
        <v>85</v>
      </c>
      <c r="B10" s="25" t="s">
        <v>25</v>
      </c>
      <c r="C10" s="74"/>
      <c r="D10" s="31">
        <v>2.08</v>
      </c>
      <c r="E10" s="26" t="s">
        <v>88</v>
      </c>
      <c r="F10" s="81">
        <v>1099</v>
      </c>
      <c r="G10" s="67">
        <v>1099</v>
      </c>
      <c r="H10" s="60">
        <v>899</v>
      </c>
      <c r="I10" s="60">
        <v>766</v>
      </c>
      <c r="J10" s="67">
        <v>10</v>
      </c>
      <c r="K10" s="81">
        <f t="shared" si="0"/>
        <v>756</v>
      </c>
      <c r="L10" s="90">
        <f t="shared" si="1"/>
        <v>0.31210191082802546</v>
      </c>
      <c r="M10" s="237">
        <v>1199</v>
      </c>
      <c r="N10" s="238">
        <v>949</v>
      </c>
      <c r="O10" s="246">
        <v>833</v>
      </c>
      <c r="P10" s="238">
        <v>0</v>
      </c>
      <c r="Q10" s="238">
        <f t="shared" si="2"/>
        <v>833</v>
      </c>
      <c r="R10" s="255">
        <f t="shared" si="3"/>
        <v>0.30525437864887406</v>
      </c>
      <c r="S10" s="167">
        <v>899</v>
      </c>
      <c r="T10" s="104">
        <v>40</v>
      </c>
      <c r="U10" s="37">
        <f t="shared" si="4"/>
        <v>793</v>
      </c>
      <c r="V10" s="210">
        <f t="shared" si="5"/>
        <v>0.11790878754171301</v>
      </c>
    </row>
    <row r="11" spans="1:22" s="4" customFormat="1" ht="12.75" customHeight="1" thickBot="1">
      <c r="A11" s="27" t="s">
        <v>159</v>
      </c>
      <c r="B11" s="24" t="s">
        <v>25</v>
      </c>
      <c r="C11" s="75"/>
      <c r="D11" s="32">
        <v>3.12</v>
      </c>
      <c r="E11" s="2" t="s">
        <v>160</v>
      </c>
      <c r="F11" s="82">
        <v>1221</v>
      </c>
      <c r="G11" s="38">
        <v>1210</v>
      </c>
      <c r="H11" s="61">
        <v>999</v>
      </c>
      <c r="I11" s="61">
        <v>801</v>
      </c>
      <c r="J11" s="38">
        <v>12</v>
      </c>
      <c r="K11" s="82">
        <f t="shared" si="0"/>
        <v>789</v>
      </c>
      <c r="L11" s="91">
        <f t="shared" si="1"/>
        <v>0.34793388429752065</v>
      </c>
      <c r="M11" s="239">
        <v>1310</v>
      </c>
      <c r="N11" s="240">
        <v>1049</v>
      </c>
      <c r="O11" s="247">
        <v>843</v>
      </c>
      <c r="P11" s="240">
        <v>14</v>
      </c>
      <c r="Q11" s="240">
        <f t="shared" si="2"/>
        <v>829</v>
      </c>
      <c r="R11" s="256">
        <f t="shared" si="3"/>
        <v>0.36717557251908395</v>
      </c>
      <c r="S11" s="170">
        <v>799</v>
      </c>
      <c r="T11" s="102">
        <v>196</v>
      </c>
      <c r="U11" s="39">
        <f t="shared" si="4"/>
        <v>633</v>
      </c>
      <c r="V11" s="211">
        <f t="shared" si="5"/>
        <v>0.20775969962453067</v>
      </c>
    </row>
    <row r="12" spans="1:22" s="4" customFormat="1" ht="12.75" customHeight="1">
      <c r="A12" s="112" t="s">
        <v>113</v>
      </c>
      <c r="B12" s="25" t="s">
        <v>25</v>
      </c>
      <c r="C12" s="76"/>
      <c r="D12" s="31">
        <v>3.12</v>
      </c>
      <c r="E12" s="26" t="s">
        <v>75</v>
      </c>
      <c r="F12" s="81">
        <v>2089</v>
      </c>
      <c r="G12" s="67">
        <v>1999</v>
      </c>
      <c r="H12" s="60">
        <v>1699</v>
      </c>
      <c r="I12" s="60">
        <v>1367</v>
      </c>
      <c r="J12" s="67">
        <v>18</v>
      </c>
      <c r="K12" s="81">
        <f t="shared" si="0"/>
        <v>1349</v>
      </c>
      <c r="L12" s="90">
        <f t="shared" si="1"/>
        <v>0.32516258129064535</v>
      </c>
      <c r="M12" s="241">
        <v>2299</v>
      </c>
      <c r="N12" s="242">
        <v>1799</v>
      </c>
      <c r="O12" s="248">
        <v>1454</v>
      </c>
      <c r="P12" s="242">
        <v>0</v>
      </c>
      <c r="Q12" s="242">
        <f t="shared" si="2"/>
        <v>1454</v>
      </c>
      <c r="R12" s="257">
        <f t="shared" si="3"/>
        <v>0.36755110917790346</v>
      </c>
      <c r="S12" s="167">
        <v>1699</v>
      </c>
      <c r="T12" s="104">
        <v>75</v>
      </c>
      <c r="U12" s="37">
        <f t="shared" si="4"/>
        <v>1379</v>
      </c>
      <c r="V12" s="210">
        <f t="shared" si="5"/>
        <v>0.1883460859329017</v>
      </c>
    </row>
    <row r="13" spans="1:22" s="4" customFormat="1" ht="12.75" customHeight="1" thickBot="1">
      <c r="A13" s="27" t="s">
        <v>49</v>
      </c>
      <c r="B13" s="24" t="s">
        <v>25</v>
      </c>
      <c r="C13" s="75"/>
      <c r="D13" s="32">
        <v>3.12</v>
      </c>
      <c r="E13" s="230" t="s">
        <v>75</v>
      </c>
      <c r="F13" s="82">
        <v>1979</v>
      </c>
      <c r="G13" s="38">
        <v>1899</v>
      </c>
      <c r="H13" s="61">
        <v>1599</v>
      </c>
      <c r="I13" s="61">
        <v>1283</v>
      </c>
      <c r="J13" s="38">
        <v>14</v>
      </c>
      <c r="K13" s="82">
        <f t="shared" si="0"/>
        <v>1269</v>
      </c>
      <c r="L13" s="91">
        <f t="shared" si="1"/>
        <v>0.33175355450236965</v>
      </c>
      <c r="M13" s="239">
        <v>2199</v>
      </c>
      <c r="N13" s="240">
        <v>1699</v>
      </c>
      <c r="O13" s="247">
        <v>1367</v>
      </c>
      <c r="P13" s="240">
        <v>0</v>
      </c>
      <c r="Q13" s="240">
        <f t="shared" si="2"/>
        <v>1367</v>
      </c>
      <c r="R13" s="256">
        <f t="shared" si="3"/>
        <v>0.37835379718053663</v>
      </c>
      <c r="S13" s="170">
        <v>1599</v>
      </c>
      <c r="T13" s="102">
        <v>75</v>
      </c>
      <c r="U13" s="39">
        <f t="shared" si="4"/>
        <v>1292</v>
      </c>
      <c r="V13" s="211">
        <f t="shared" si="5"/>
        <v>0.19199499687304566</v>
      </c>
    </row>
    <row r="14" spans="1:22" s="4" customFormat="1" ht="12.75" customHeight="1">
      <c r="A14" s="112" t="s">
        <v>584</v>
      </c>
      <c r="B14" s="25" t="s">
        <v>25</v>
      </c>
      <c r="C14" s="74"/>
      <c r="D14" s="31">
        <v>2.08</v>
      </c>
      <c r="E14" s="26" t="s">
        <v>585</v>
      </c>
      <c r="F14" s="81">
        <v>2529</v>
      </c>
      <c r="G14" s="67">
        <v>2399</v>
      </c>
      <c r="H14" s="60">
        <v>2099</v>
      </c>
      <c r="I14" s="60">
        <v>1846</v>
      </c>
      <c r="J14" s="67">
        <v>17</v>
      </c>
      <c r="K14" s="81">
        <f t="shared" si="0"/>
        <v>1829</v>
      </c>
      <c r="L14" s="90">
        <f t="shared" si="1"/>
        <v>0.23759899958315964</v>
      </c>
      <c r="M14" s="241">
        <v>2599</v>
      </c>
      <c r="N14" s="242">
        <v>2199</v>
      </c>
      <c r="O14" s="248">
        <v>1878</v>
      </c>
      <c r="P14" s="242">
        <v>0</v>
      </c>
      <c r="Q14" s="242">
        <f t="shared" si="2"/>
        <v>1878</v>
      </c>
      <c r="R14" s="257">
        <f t="shared" si="3"/>
        <v>0.2774143901500577</v>
      </c>
      <c r="S14" s="167">
        <v>2099</v>
      </c>
      <c r="T14" s="104">
        <v>80</v>
      </c>
      <c r="U14" s="37">
        <f t="shared" si="4"/>
        <v>1798</v>
      </c>
      <c r="V14" s="210">
        <f t="shared" si="5"/>
        <v>0.14340161981896141</v>
      </c>
    </row>
    <row r="15" spans="1:22" s="4" customFormat="1" ht="12.75" customHeight="1">
      <c r="A15" s="208" t="s">
        <v>407</v>
      </c>
      <c r="B15" s="25" t="s">
        <v>25</v>
      </c>
      <c r="C15" s="74"/>
      <c r="D15" s="31">
        <v>2.08</v>
      </c>
      <c r="E15" s="26" t="s">
        <v>406</v>
      </c>
      <c r="F15" s="81">
        <v>0</v>
      </c>
      <c r="G15" s="67">
        <v>1988</v>
      </c>
      <c r="H15" s="60">
        <v>1399</v>
      </c>
      <c r="I15" s="60">
        <v>1278</v>
      </c>
      <c r="J15" s="67">
        <v>19</v>
      </c>
      <c r="K15" s="81">
        <f t="shared" si="0"/>
        <v>1259</v>
      </c>
      <c r="L15" s="90">
        <f t="shared" si="1"/>
        <v>0.36670020120724345</v>
      </c>
      <c r="M15" s="237">
        <v>2188</v>
      </c>
      <c r="N15" s="238">
        <v>1499</v>
      </c>
      <c r="O15" s="246">
        <v>1369</v>
      </c>
      <c r="P15" s="238">
        <v>15</v>
      </c>
      <c r="Q15" s="238">
        <f t="shared" si="2"/>
        <v>1354</v>
      </c>
      <c r="R15" s="255">
        <f t="shared" si="3"/>
        <v>0.38117001828153563</v>
      </c>
      <c r="S15" s="167">
        <v>1299</v>
      </c>
      <c r="T15" s="104">
        <v>166</v>
      </c>
      <c r="U15" s="37">
        <f t="shared" si="4"/>
        <v>1188</v>
      </c>
      <c r="V15" s="210">
        <f t="shared" si="5"/>
        <v>8.5450346420323328E-2</v>
      </c>
    </row>
    <row r="16" spans="1:22" s="4" customFormat="1" ht="12.75" customHeight="1">
      <c r="A16" s="112" t="s">
        <v>586</v>
      </c>
      <c r="B16" s="25" t="s">
        <v>25</v>
      </c>
      <c r="C16" s="74"/>
      <c r="D16" s="31">
        <v>2.08</v>
      </c>
      <c r="E16" s="26" t="s">
        <v>587</v>
      </c>
      <c r="F16" s="81">
        <v>1869</v>
      </c>
      <c r="G16" s="67">
        <v>1988</v>
      </c>
      <c r="H16" s="60">
        <v>1399</v>
      </c>
      <c r="I16" s="60">
        <v>1233</v>
      </c>
      <c r="J16" s="67">
        <v>0</v>
      </c>
      <c r="K16" s="81">
        <f t="shared" si="0"/>
        <v>1233</v>
      </c>
      <c r="L16" s="90">
        <f t="shared" si="1"/>
        <v>0.37977867203219318</v>
      </c>
      <c r="M16" s="237">
        <v>2188</v>
      </c>
      <c r="N16" s="238">
        <v>1499</v>
      </c>
      <c r="O16" s="246">
        <v>1289</v>
      </c>
      <c r="P16" s="238">
        <v>0</v>
      </c>
      <c r="Q16" s="238">
        <f t="shared" si="2"/>
        <v>1289</v>
      </c>
      <c r="R16" s="255">
        <f t="shared" si="3"/>
        <v>0.41087751371115172</v>
      </c>
      <c r="S16" s="126">
        <v>2188</v>
      </c>
      <c r="T16" s="37">
        <v>0</v>
      </c>
      <c r="U16" s="37">
        <f t="shared" si="4"/>
        <v>1289</v>
      </c>
      <c r="V16" s="210">
        <f t="shared" si="5"/>
        <v>0.41087751371115172</v>
      </c>
    </row>
    <row r="17" spans="1:22" s="4" customFormat="1" ht="12.75" customHeight="1">
      <c r="A17" s="112" t="s">
        <v>35</v>
      </c>
      <c r="B17" s="25" t="s">
        <v>25</v>
      </c>
      <c r="C17" s="74"/>
      <c r="D17" s="31">
        <v>2.08</v>
      </c>
      <c r="E17" s="26" t="s">
        <v>399</v>
      </c>
      <c r="F17" s="81">
        <v>2419</v>
      </c>
      <c r="G17" s="67">
        <v>2199</v>
      </c>
      <c r="H17" s="60">
        <v>1799</v>
      </c>
      <c r="I17" s="60">
        <v>1445</v>
      </c>
      <c r="J17" s="67">
        <v>0</v>
      </c>
      <c r="K17" s="81">
        <f t="shared" si="0"/>
        <v>1445</v>
      </c>
      <c r="L17" s="90">
        <f t="shared" si="1"/>
        <v>0.34288312869486132</v>
      </c>
      <c r="M17" s="237">
        <v>2399</v>
      </c>
      <c r="N17" s="238">
        <v>1899</v>
      </c>
      <c r="O17" s="246">
        <v>1528</v>
      </c>
      <c r="P17" s="238">
        <v>0</v>
      </c>
      <c r="Q17" s="238">
        <f t="shared" si="2"/>
        <v>1528</v>
      </c>
      <c r="R17" s="255">
        <f t="shared" si="3"/>
        <v>0.36306794497707379</v>
      </c>
      <c r="S17" s="167">
        <v>1499</v>
      </c>
      <c r="T17" s="104">
        <v>316</v>
      </c>
      <c r="U17" s="37">
        <f t="shared" si="4"/>
        <v>1212</v>
      </c>
      <c r="V17" s="210">
        <f t="shared" si="5"/>
        <v>0.1914609739826551</v>
      </c>
    </row>
    <row r="18" spans="1:22" s="4" customFormat="1" ht="12.75" customHeight="1">
      <c r="A18" s="112" t="s">
        <v>563</v>
      </c>
      <c r="B18" s="25" t="s">
        <v>25</v>
      </c>
      <c r="C18" s="74"/>
      <c r="D18" s="31">
        <v>3.12</v>
      </c>
      <c r="E18" s="26" t="s">
        <v>588</v>
      </c>
      <c r="F18" s="81">
        <v>2969</v>
      </c>
      <c r="G18" s="67">
        <v>2999</v>
      </c>
      <c r="H18" s="60">
        <v>2499</v>
      </c>
      <c r="I18" s="60">
        <v>2067</v>
      </c>
      <c r="J18" s="67">
        <v>38</v>
      </c>
      <c r="K18" s="81">
        <f t="shared" si="0"/>
        <v>2029</v>
      </c>
      <c r="L18" s="90">
        <f t="shared" si="1"/>
        <v>0.32344114704901633</v>
      </c>
      <c r="M18" s="237">
        <v>3899</v>
      </c>
      <c r="N18" s="238">
        <v>2599</v>
      </c>
      <c r="O18" s="246">
        <v>2146</v>
      </c>
      <c r="P18" s="238">
        <v>0</v>
      </c>
      <c r="Q18" s="238">
        <f t="shared" si="2"/>
        <v>2146</v>
      </c>
      <c r="R18" s="255">
        <f t="shared" si="3"/>
        <v>0.44960246216978711</v>
      </c>
      <c r="S18" s="167">
        <v>2199</v>
      </c>
      <c r="T18" s="104">
        <v>325</v>
      </c>
      <c r="U18" s="37">
        <f t="shared" si="4"/>
        <v>1821</v>
      </c>
      <c r="V18" s="210">
        <f t="shared" si="5"/>
        <v>0.17189631650750342</v>
      </c>
    </row>
    <row r="19" spans="1:22" s="4" customFormat="1" ht="12.75" customHeight="1">
      <c r="A19" s="112" t="s">
        <v>390</v>
      </c>
      <c r="B19" s="25" t="s">
        <v>25</v>
      </c>
      <c r="C19" s="74"/>
      <c r="D19" s="31">
        <v>3.12</v>
      </c>
      <c r="E19" s="26" t="s">
        <v>398</v>
      </c>
      <c r="F19" s="81">
        <v>1955</v>
      </c>
      <c r="G19" s="67">
        <v>1699</v>
      </c>
      <c r="H19" s="60">
        <v>1399</v>
      </c>
      <c r="I19" s="60">
        <v>1250</v>
      </c>
      <c r="J19" s="67">
        <v>21</v>
      </c>
      <c r="K19" s="81">
        <f t="shared" si="0"/>
        <v>1229</v>
      </c>
      <c r="L19" s="90">
        <f t="shared" si="1"/>
        <v>0.27663331371394939</v>
      </c>
      <c r="M19" s="237">
        <v>1899</v>
      </c>
      <c r="N19" s="238">
        <v>1499</v>
      </c>
      <c r="O19" s="246">
        <v>1379</v>
      </c>
      <c r="P19" s="238">
        <v>35</v>
      </c>
      <c r="Q19" s="238">
        <f t="shared" si="2"/>
        <v>1344</v>
      </c>
      <c r="R19" s="255">
        <f t="shared" si="3"/>
        <v>0.29225908372827802</v>
      </c>
      <c r="S19" s="167">
        <v>1399</v>
      </c>
      <c r="T19" s="104">
        <v>84</v>
      </c>
      <c r="U19" s="37">
        <f t="shared" si="4"/>
        <v>1260</v>
      </c>
      <c r="V19" s="210">
        <f t="shared" si="5"/>
        <v>9.935668334524661E-2</v>
      </c>
    </row>
    <row r="20" spans="1:22" s="4" customFormat="1" ht="12.75" customHeight="1">
      <c r="A20" s="112" t="s">
        <v>393</v>
      </c>
      <c r="B20" s="25" t="s">
        <v>25</v>
      </c>
      <c r="C20" s="74"/>
      <c r="D20" s="31">
        <v>3.12</v>
      </c>
      <c r="E20" s="26" t="s">
        <v>400</v>
      </c>
      <c r="F20" s="81">
        <v>2749</v>
      </c>
      <c r="G20" s="67">
        <v>2499</v>
      </c>
      <c r="H20" s="60">
        <v>2099</v>
      </c>
      <c r="I20" s="60">
        <v>1830</v>
      </c>
      <c r="J20" s="67">
        <v>21</v>
      </c>
      <c r="K20" s="81">
        <f t="shared" si="0"/>
        <v>1809</v>
      </c>
      <c r="L20" s="90">
        <f t="shared" si="1"/>
        <v>0.27611044417767105</v>
      </c>
      <c r="M20" s="237">
        <v>2699</v>
      </c>
      <c r="N20" s="238">
        <v>2199</v>
      </c>
      <c r="O20" s="246">
        <v>1917</v>
      </c>
      <c r="P20" s="238">
        <v>28</v>
      </c>
      <c r="Q20" s="238">
        <f t="shared" si="2"/>
        <v>1889</v>
      </c>
      <c r="R20" s="255">
        <f t="shared" si="3"/>
        <v>0.30011115227862173</v>
      </c>
      <c r="S20" s="167">
        <v>2099</v>
      </c>
      <c r="T20" s="104">
        <v>80</v>
      </c>
      <c r="U20" s="37">
        <f t="shared" si="4"/>
        <v>1809</v>
      </c>
      <c r="V20" s="210">
        <f t="shared" si="5"/>
        <v>0.13816102906145783</v>
      </c>
    </row>
    <row r="21" spans="1:22" s="4" customFormat="1" ht="12.75" customHeight="1">
      <c r="A21" s="112" t="s">
        <v>392</v>
      </c>
      <c r="B21" s="25" t="s">
        <v>25</v>
      </c>
      <c r="C21" s="74"/>
      <c r="D21" s="31">
        <v>3.12</v>
      </c>
      <c r="E21" s="26" t="s">
        <v>400</v>
      </c>
      <c r="F21" s="81">
        <v>2639</v>
      </c>
      <c r="G21" s="67">
        <v>2399</v>
      </c>
      <c r="H21" s="60">
        <v>1999</v>
      </c>
      <c r="I21" s="60">
        <v>1732</v>
      </c>
      <c r="J21" s="67">
        <v>23</v>
      </c>
      <c r="K21" s="81">
        <f t="shared" si="0"/>
        <v>1709</v>
      </c>
      <c r="L21" s="90">
        <f t="shared" si="1"/>
        <v>0.28761984160066695</v>
      </c>
      <c r="M21" s="237">
        <v>2599</v>
      </c>
      <c r="N21" s="238">
        <v>2099</v>
      </c>
      <c r="O21" s="246">
        <v>1823</v>
      </c>
      <c r="P21" s="238">
        <v>24</v>
      </c>
      <c r="Q21" s="238">
        <f t="shared" si="2"/>
        <v>1799</v>
      </c>
      <c r="R21" s="255">
        <f t="shared" si="3"/>
        <v>0.30781069642170067</v>
      </c>
      <c r="S21" s="167">
        <v>1999</v>
      </c>
      <c r="T21" s="104">
        <v>80</v>
      </c>
      <c r="U21" s="37">
        <f t="shared" si="4"/>
        <v>1719</v>
      </c>
      <c r="V21" s="210">
        <f t="shared" si="5"/>
        <v>0.14007003501750875</v>
      </c>
    </row>
    <row r="22" spans="1:22" s="4" customFormat="1" ht="12.75" customHeight="1">
      <c r="A22" s="112" t="s">
        <v>615</v>
      </c>
      <c r="B22" s="25" t="s">
        <v>25</v>
      </c>
      <c r="C22" s="171"/>
      <c r="D22" s="31">
        <v>3.57</v>
      </c>
      <c r="E22" s="26" t="s">
        <v>616</v>
      </c>
      <c r="F22" s="81">
        <v>2859</v>
      </c>
      <c r="G22" s="67">
        <v>2899</v>
      </c>
      <c r="H22" s="60">
        <v>2299</v>
      </c>
      <c r="I22" s="60">
        <v>1883</v>
      </c>
      <c r="J22" s="67">
        <v>24</v>
      </c>
      <c r="K22" s="81">
        <f t="shared" si="0"/>
        <v>1859</v>
      </c>
      <c r="L22" s="90">
        <f t="shared" si="1"/>
        <v>0.35874439461883406</v>
      </c>
      <c r="M22" s="237">
        <v>3799</v>
      </c>
      <c r="N22" s="238">
        <v>2399</v>
      </c>
      <c r="O22" s="246">
        <v>1969</v>
      </c>
      <c r="P22" s="238">
        <v>0</v>
      </c>
      <c r="Q22" s="238">
        <f t="shared" si="2"/>
        <v>1969</v>
      </c>
      <c r="R22" s="255">
        <f t="shared" si="3"/>
        <v>0.48170571202948143</v>
      </c>
      <c r="S22" s="167">
        <v>1899</v>
      </c>
      <c r="T22" s="104">
        <v>405</v>
      </c>
      <c r="U22" s="37">
        <f t="shared" si="4"/>
        <v>1564</v>
      </c>
      <c r="V22" s="210">
        <f t="shared" si="5"/>
        <v>0.17640863612427593</v>
      </c>
    </row>
    <row r="23" spans="1:22" s="4" customFormat="1" ht="12.75" customHeight="1">
      <c r="A23" s="112" t="s">
        <v>230</v>
      </c>
      <c r="B23" s="25" t="s">
        <v>25</v>
      </c>
      <c r="C23" s="132"/>
      <c r="D23" s="31">
        <v>3.57</v>
      </c>
      <c r="E23" s="26" t="s">
        <v>350</v>
      </c>
      <c r="F23" s="81">
        <v>2859</v>
      </c>
      <c r="G23" s="67">
        <v>2699</v>
      </c>
      <c r="H23" s="60">
        <v>2199</v>
      </c>
      <c r="I23" s="60">
        <v>1797</v>
      </c>
      <c r="J23" s="67">
        <v>0</v>
      </c>
      <c r="K23" s="81">
        <f t="shared" si="0"/>
        <v>1797</v>
      </c>
      <c r="L23" s="90">
        <f t="shared" si="1"/>
        <v>0.33419785105594663</v>
      </c>
      <c r="M23" s="237">
        <v>3599</v>
      </c>
      <c r="N23" s="238">
        <v>2299</v>
      </c>
      <c r="O23" s="246">
        <v>1882</v>
      </c>
      <c r="P23" s="238">
        <v>0</v>
      </c>
      <c r="Q23" s="238">
        <f t="shared" si="2"/>
        <v>1882</v>
      </c>
      <c r="R23" s="255">
        <f t="shared" si="3"/>
        <v>0.47707696582383996</v>
      </c>
      <c r="S23" s="167">
        <v>1799</v>
      </c>
      <c r="T23" s="104">
        <v>404</v>
      </c>
      <c r="U23" s="37">
        <f t="shared" si="4"/>
        <v>1478</v>
      </c>
      <c r="V23" s="210">
        <f t="shared" si="5"/>
        <v>0.17843246247915509</v>
      </c>
    </row>
    <row r="24" spans="1:22" s="4" customFormat="1" ht="12.75" customHeight="1">
      <c r="A24" s="112" t="s">
        <v>395</v>
      </c>
      <c r="B24" s="25" t="s">
        <v>25</v>
      </c>
      <c r="C24" s="171"/>
      <c r="D24" s="31">
        <v>3.57</v>
      </c>
      <c r="E24" s="26" t="s">
        <v>402</v>
      </c>
      <c r="F24" s="81">
        <v>3299</v>
      </c>
      <c r="G24" s="67">
        <v>2999</v>
      </c>
      <c r="H24" s="60">
        <v>2599</v>
      </c>
      <c r="I24" s="60">
        <v>2209</v>
      </c>
      <c r="J24" s="67">
        <v>0</v>
      </c>
      <c r="K24" s="81">
        <f t="shared" si="0"/>
        <v>2209</v>
      </c>
      <c r="L24" s="90">
        <f t="shared" si="1"/>
        <v>0.26342114038012671</v>
      </c>
      <c r="M24" s="237">
        <v>2999</v>
      </c>
      <c r="N24" s="238">
        <v>2599</v>
      </c>
      <c r="O24" s="246">
        <v>2209</v>
      </c>
      <c r="P24" s="238">
        <v>0</v>
      </c>
      <c r="Q24" s="238">
        <f t="shared" si="2"/>
        <v>2209</v>
      </c>
      <c r="R24" s="255">
        <f t="shared" si="3"/>
        <v>0.26342114038012671</v>
      </c>
      <c r="S24" s="167">
        <v>1699</v>
      </c>
      <c r="T24" s="104">
        <v>760</v>
      </c>
      <c r="U24" s="37">
        <f t="shared" si="4"/>
        <v>1449</v>
      </c>
      <c r="V24" s="210">
        <f t="shared" si="5"/>
        <v>0.14714537963507945</v>
      </c>
    </row>
    <row r="25" spans="1:22" s="4" customFormat="1" ht="12.75" customHeight="1">
      <c r="A25" s="112" t="s">
        <v>231</v>
      </c>
      <c r="B25" s="25" t="s">
        <v>25</v>
      </c>
      <c r="C25" s="132"/>
      <c r="D25" s="31">
        <v>3.57</v>
      </c>
      <c r="E25" s="26" t="s">
        <v>403</v>
      </c>
      <c r="F25" s="81">
        <v>3629</v>
      </c>
      <c r="G25" s="67">
        <v>3299</v>
      </c>
      <c r="H25" s="60">
        <v>2699</v>
      </c>
      <c r="I25" s="60">
        <v>2324</v>
      </c>
      <c r="J25" s="67">
        <v>25</v>
      </c>
      <c r="K25" s="81">
        <f t="shared" si="0"/>
        <v>2299</v>
      </c>
      <c r="L25" s="90">
        <f t="shared" si="1"/>
        <v>0.30312215822976657</v>
      </c>
      <c r="M25" s="237">
        <v>4199</v>
      </c>
      <c r="N25" s="238">
        <v>2799</v>
      </c>
      <c r="O25" s="246">
        <v>2354</v>
      </c>
      <c r="P25" s="238">
        <v>0</v>
      </c>
      <c r="Q25" s="238">
        <f t="shared" si="2"/>
        <v>2354</v>
      </c>
      <c r="R25" s="255">
        <f t="shared" si="3"/>
        <v>0.4393903310311979</v>
      </c>
      <c r="S25" s="167">
        <v>2699</v>
      </c>
      <c r="T25" s="104">
        <v>77</v>
      </c>
      <c r="U25" s="37">
        <f t="shared" si="4"/>
        <v>2277</v>
      </c>
      <c r="V25" s="210">
        <f t="shared" si="5"/>
        <v>0.15635420526120786</v>
      </c>
    </row>
    <row r="26" spans="1:22" s="4" customFormat="1" ht="12.75" customHeight="1">
      <c r="A26" s="112" t="s">
        <v>232</v>
      </c>
      <c r="B26" s="25" t="s">
        <v>25</v>
      </c>
      <c r="C26" s="171"/>
      <c r="D26" s="31">
        <v>3.57</v>
      </c>
      <c r="E26" s="26" t="s">
        <v>403</v>
      </c>
      <c r="F26" s="81">
        <v>3519</v>
      </c>
      <c r="G26" s="67">
        <v>3299</v>
      </c>
      <c r="H26" s="60">
        <v>2699</v>
      </c>
      <c r="I26" s="60">
        <v>2324</v>
      </c>
      <c r="J26" s="67">
        <v>0</v>
      </c>
      <c r="K26" s="81">
        <f t="shared" si="0"/>
        <v>2324</v>
      </c>
      <c r="L26" s="90">
        <f t="shared" si="1"/>
        <v>0.29554410427402245</v>
      </c>
      <c r="M26" s="237">
        <v>4199</v>
      </c>
      <c r="N26" s="238">
        <v>2799</v>
      </c>
      <c r="O26" s="246">
        <v>2356</v>
      </c>
      <c r="P26" s="238">
        <v>0</v>
      </c>
      <c r="Q26" s="238">
        <f t="shared" si="2"/>
        <v>2356</v>
      </c>
      <c r="R26" s="255">
        <f t="shared" si="3"/>
        <v>0.43891402714932126</v>
      </c>
      <c r="S26" s="167">
        <v>2699</v>
      </c>
      <c r="T26" s="104">
        <v>77</v>
      </c>
      <c r="U26" s="37">
        <f t="shared" si="4"/>
        <v>2279</v>
      </c>
      <c r="V26" s="210">
        <f t="shared" si="5"/>
        <v>0.15561319007039645</v>
      </c>
    </row>
    <row r="27" spans="1:22" s="4" customFormat="1" ht="12.75" customHeight="1">
      <c r="A27" s="112" t="s">
        <v>233</v>
      </c>
      <c r="B27" s="25" t="s">
        <v>25</v>
      </c>
      <c r="C27" s="132"/>
      <c r="D27" s="31">
        <v>3.57</v>
      </c>
      <c r="E27" s="26" t="s">
        <v>405</v>
      </c>
      <c r="F27" s="81">
        <v>4069</v>
      </c>
      <c r="G27" s="67">
        <v>3599</v>
      </c>
      <c r="H27" s="60">
        <v>2999</v>
      </c>
      <c r="I27" s="60">
        <v>2583</v>
      </c>
      <c r="J27" s="67">
        <v>24</v>
      </c>
      <c r="K27" s="81">
        <f t="shared" si="0"/>
        <v>2559</v>
      </c>
      <c r="L27" s="90">
        <f t="shared" si="1"/>
        <v>0.2889691580994721</v>
      </c>
      <c r="M27" s="237">
        <v>4499</v>
      </c>
      <c r="N27" s="238">
        <v>3099</v>
      </c>
      <c r="O27" s="246">
        <v>2607</v>
      </c>
      <c r="P27" s="238">
        <v>0</v>
      </c>
      <c r="Q27" s="238">
        <f t="shared" si="2"/>
        <v>2607</v>
      </c>
      <c r="R27" s="255">
        <f t="shared" si="3"/>
        <v>0.42053789731051344</v>
      </c>
      <c r="S27" s="167">
        <v>2999</v>
      </c>
      <c r="T27" s="104">
        <v>77</v>
      </c>
      <c r="U27" s="37">
        <f t="shared" si="4"/>
        <v>2530</v>
      </c>
      <c r="V27" s="210">
        <f t="shared" si="5"/>
        <v>0.15638546182060686</v>
      </c>
    </row>
    <row r="28" spans="1:22" s="4" customFormat="1" ht="12.75" customHeight="1">
      <c r="A28" s="28" t="s">
        <v>234</v>
      </c>
      <c r="B28" s="22" t="s">
        <v>25</v>
      </c>
      <c r="C28" s="5"/>
      <c r="D28" s="33">
        <v>3.57</v>
      </c>
      <c r="E28" s="6" t="s">
        <v>404</v>
      </c>
      <c r="F28" s="83">
        <v>3959</v>
      </c>
      <c r="G28" s="68">
        <v>3499</v>
      </c>
      <c r="H28" s="62">
        <v>2999</v>
      </c>
      <c r="I28" s="62">
        <v>2583</v>
      </c>
      <c r="J28" s="68">
        <v>24</v>
      </c>
      <c r="K28" s="83">
        <f t="shared" si="0"/>
        <v>2559</v>
      </c>
      <c r="L28" s="92">
        <f t="shared" si="1"/>
        <v>0.26864818519577022</v>
      </c>
      <c r="M28" s="237">
        <v>4399</v>
      </c>
      <c r="N28" s="238">
        <v>3099</v>
      </c>
      <c r="O28" s="246">
        <v>2607</v>
      </c>
      <c r="P28" s="238">
        <v>0</v>
      </c>
      <c r="Q28" s="238">
        <f t="shared" si="2"/>
        <v>2607</v>
      </c>
      <c r="R28" s="255">
        <f t="shared" si="3"/>
        <v>0.40736531029779494</v>
      </c>
      <c r="S28" s="168">
        <v>2999</v>
      </c>
      <c r="T28" s="103">
        <v>77</v>
      </c>
      <c r="U28" s="52">
        <f t="shared" si="4"/>
        <v>2530</v>
      </c>
      <c r="V28" s="212">
        <f t="shared" si="5"/>
        <v>0.15638546182060686</v>
      </c>
    </row>
    <row r="29" spans="1:22" s="4" customFormat="1" ht="12.75" customHeight="1">
      <c r="A29" s="112" t="s">
        <v>184</v>
      </c>
      <c r="B29" s="25" t="s">
        <v>25</v>
      </c>
      <c r="C29" s="74"/>
      <c r="D29" s="31">
        <v>3.57</v>
      </c>
      <c r="E29" s="26" t="s">
        <v>397</v>
      </c>
      <c r="F29" s="81">
        <v>2749</v>
      </c>
      <c r="G29" s="67">
        <v>2299</v>
      </c>
      <c r="H29" s="60">
        <v>1899</v>
      </c>
      <c r="I29" s="60">
        <v>1523</v>
      </c>
      <c r="J29" s="67">
        <v>0</v>
      </c>
      <c r="K29" s="81">
        <f t="shared" si="0"/>
        <v>1523</v>
      </c>
      <c r="L29" s="90">
        <f t="shared" si="1"/>
        <v>0.33753806002609832</v>
      </c>
      <c r="M29" s="237">
        <v>3199</v>
      </c>
      <c r="N29" s="238">
        <v>1999</v>
      </c>
      <c r="O29" s="246">
        <v>1608</v>
      </c>
      <c r="P29" s="238">
        <v>0</v>
      </c>
      <c r="Q29" s="238">
        <f t="shared" si="2"/>
        <v>1608</v>
      </c>
      <c r="R29" s="255">
        <f t="shared" si="3"/>
        <v>0.49734291966239452</v>
      </c>
      <c r="S29" s="167">
        <v>1599</v>
      </c>
      <c r="T29" s="104">
        <v>316</v>
      </c>
      <c r="U29" s="37">
        <f t="shared" si="4"/>
        <v>1292</v>
      </c>
      <c r="V29" s="210">
        <f t="shared" si="5"/>
        <v>0.19199499687304566</v>
      </c>
    </row>
    <row r="30" spans="1:22" s="4" customFormat="1" ht="12.75" customHeight="1">
      <c r="A30" s="112" t="s">
        <v>660</v>
      </c>
      <c r="B30" s="25" t="s">
        <v>25</v>
      </c>
      <c r="C30" s="74" t="s">
        <v>5</v>
      </c>
      <c r="D30" s="31">
        <v>3.57</v>
      </c>
      <c r="E30" s="26" t="s">
        <v>661</v>
      </c>
      <c r="F30" s="81">
        <v>2419</v>
      </c>
      <c r="G30" s="67">
        <v>2299</v>
      </c>
      <c r="H30" s="60">
        <v>1899</v>
      </c>
      <c r="I30" s="60">
        <v>1528</v>
      </c>
      <c r="J30" s="67">
        <v>0</v>
      </c>
      <c r="K30" s="81">
        <f t="shared" si="0"/>
        <v>1528</v>
      </c>
      <c r="L30" s="90">
        <f t="shared" si="1"/>
        <v>0.3353632013919095</v>
      </c>
      <c r="M30" s="237">
        <v>3199</v>
      </c>
      <c r="N30" s="238">
        <v>1999</v>
      </c>
      <c r="O30" s="246">
        <v>1608</v>
      </c>
      <c r="P30" s="238">
        <v>0</v>
      </c>
      <c r="Q30" s="238">
        <f t="shared" si="2"/>
        <v>1608</v>
      </c>
      <c r="R30" s="255">
        <f t="shared" si="3"/>
        <v>0.49734291966239452</v>
      </c>
      <c r="S30" s="167">
        <v>1599</v>
      </c>
      <c r="T30" s="104">
        <v>316</v>
      </c>
      <c r="U30" s="37">
        <f t="shared" si="4"/>
        <v>1292</v>
      </c>
      <c r="V30" s="210">
        <f t="shared" si="5"/>
        <v>0.19199499687304566</v>
      </c>
    </row>
    <row r="31" spans="1:22" s="4" customFormat="1" ht="12.75" customHeight="1">
      <c r="A31" s="112" t="s">
        <v>227</v>
      </c>
      <c r="B31" s="25" t="s">
        <v>25</v>
      </c>
      <c r="C31" s="74"/>
      <c r="D31" s="31">
        <v>4.16</v>
      </c>
      <c r="E31" s="26" t="s">
        <v>229</v>
      </c>
      <c r="F31" s="81">
        <v>2749</v>
      </c>
      <c r="G31" s="67">
        <v>2699</v>
      </c>
      <c r="H31" s="60">
        <v>2199</v>
      </c>
      <c r="I31" s="60">
        <v>1791</v>
      </c>
      <c r="J31" s="67">
        <v>12</v>
      </c>
      <c r="K31" s="81">
        <f t="shared" si="0"/>
        <v>1779</v>
      </c>
      <c r="L31" s="90">
        <f t="shared" si="1"/>
        <v>0.34086698777324936</v>
      </c>
      <c r="M31" s="237">
        <v>2999</v>
      </c>
      <c r="N31" s="238">
        <v>2299</v>
      </c>
      <c r="O31" s="246">
        <v>1876</v>
      </c>
      <c r="P31" s="238">
        <v>26</v>
      </c>
      <c r="Q31" s="238">
        <f t="shared" si="2"/>
        <v>1850</v>
      </c>
      <c r="R31" s="255">
        <f t="shared" si="3"/>
        <v>0.38312770923641215</v>
      </c>
      <c r="S31" s="167">
        <v>1799</v>
      </c>
      <c r="T31" s="104">
        <v>402</v>
      </c>
      <c r="U31" s="37">
        <f t="shared" si="4"/>
        <v>1448</v>
      </c>
      <c r="V31" s="210">
        <f t="shared" si="5"/>
        <v>0.19510839355197332</v>
      </c>
    </row>
    <row r="32" spans="1:22" s="4" customFormat="1" ht="12.75" customHeight="1">
      <c r="A32" s="112" t="s">
        <v>228</v>
      </c>
      <c r="B32" s="25" t="s">
        <v>25</v>
      </c>
      <c r="C32" s="74"/>
      <c r="D32" s="31">
        <v>4.16</v>
      </c>
      <c r="E32" s="26" t="s">
        <v>229</v>
      </c>
      <c r="F32" s="81">
        <v>2639</v>
      </c>
      <c r="G32" s="67">
        <v>2699</v>
      </c>
      <c r="H32" s="60">
        <v>2099</v>
      </c>
      <c r="I32" s="60">
        <v>1698</v>
      </c>
      <c r="J32" s="67">
        <v>19</v>
      </c>
      <c r="K32" s="81">
        <f t="shared" si="0"/>
        <v>1679</v>
      </c>
      <c r="L32" s="90">
        <f t="shared" si="1"/>
        <v>0.37791774731381994</v>
      </c>
      <c r="M32" s="237">
        <v>2999</v>
      </c>
      <c r="N32" s="238">
        <v>2199</v>
      </c>
      <c r="O32" s="246">
        <v>1783</v>
      </c>
      <c r="P32" s="238">
        <v>15</v>
      </c>
      <c r="Q32" s="238">
        <f t="shared" si="2"/>
        <v>1768</v>
      </c>
      <c r="R32" s="255">
        <f t="shared" si="3"/>
        <v>0.4104701567189063</v>
      </c>
      <c r="S32" s="167">
        <v>1599</v>
      </c>
      <c r="T32" s="104">
        <v>481</v>
      </c>
      <c r="U32" s="37">
        <f t="shared" si="4"/>
        <v>1287</v>
      </c>
      <c r="V32" s="210">
        <f t="shared" si="5"/>
        <v>0.1951219512195122</v>
      </c>
    </row>
    <row r="33" spans="1:22" s="4" customFormat="1" ht="12.75" customHeight="1">
      <c r="A33" s="208" t="s">
        <v>664</v>
      </c>
      <c r="B33" s="25" t="s">
        <v>25</v>
      </c>
      <c r="C33" s="74" t="s">
        <v>5</v>
      </c>
      <c r="D33" s="31">
        <v>4.54</v>
      </c>
      <c r="E33" s="26" t="s">
        <v>665</v>
      </c>
      <c r="F33" s="81">
        <v>3299</v>
      </c>
      <c r="G33" s="67">
        <v>3099</v>
      </c>
      <c r="H33" s="60">
        <v>2470</v>
      </c>
      <c r="I33" s="60">
        <v>2153</v>
      </c>
      <c r="J33" s="67">
        <v>0</v>
      </c>
      <c r="K33" s="81">
        <f t="shared" si="0"/>
        <v>2153</v>
      </c>
      <c r="L33" s="90">
        <f t="shared" si="1"/>
        <v>0.30525976121329462</v>
      </c>
      <c r="M33" s="237">
        <v>3299</v>
      </c>
      <c r="N33" s="238">
        <v>2570</v>
      </c>
      <c r="O33" s="246">
        <v>2329</v>
      </c>
      <c r="P33" s="238">
        <v>0</v>
      </c>
      <c r="Q33" s="238">
        <f t="shared" si="2"/>
        <v>2329</v>
      </c>
      <c r="R33" s="255">
        <f t="shared" si="3"/>
        <v>0.29402849348287358</v>
      </c>
      <c r="S33" s="167">
        <v>2470</v>
      </c>
      <c r="T33" s="104">
        <v>79</v>
      </c>
      <c r="U33" s="37">
        <f t="shared" si="4"/>
        <v>2250</v>
      </c>
      <c r="V33" s="210">
        <f t="shared" si="5"/>
        <v>8.9068825910931168E-2</v>
      </c>
    </row>
    <row r="34" spans="1:22" s="4" customFormat="1" ht="12.75" customHeight="1">
      <c r="A34" s="112" t="s">
        <v>351</v>
      </c>
      <c r="B34" s="25" t="s">
        <v>25</v>
      </c>
      <c r="C34" s="132"/>
      <c r="D34" s="31">
        <v>4.54</v>
      </c>
      <c r="E34" s="26" t="s">
        <v>352</v>
      </c>
      <c r="F34" s="81">
        <v>2749</v>
      </c>
      <c r="G34" s="67">
        <v>2799</v>
      </c>
      <c r="H34" s="60">
        <v>2199</v>
      </c>
      <c r="I34" s="60">
        <v>1755</v>
      </c>
      <c r="J34" s="67">
        <v>0</v>
      </c>
      <c r="K34" s="81">
        <f t="shared" si="0"/>
        <v>1755</v>
      </c>
      <c r="L34" s="90">
        <f t="shared" si="1"/>
        <v>0.37299035369774919</v>
      </c>
      <c r="M34" s="237">
        <v>3699</v>
      </c>
      <c r="N34" s="238">
        <v>2799</v>
      </c>
      <c r="O34" s="246">
        <v>2336</v>
      </c>
      <c r="P34" s="238">
        <v>0</v>
      </c>
      <c r="Q34" s="238">
        <f t="shared" si="2"/>
        <v>2336</v>
      </c>
      <c r="R34" s="255">
        <f t="shared" si="3"/>
        <v>0.36847796701811303</v>
      </c>
      <c r="S34" s="167">
        <v>2199</v>
      </c>
      <c r="T34" s="104">
        <v>473</v>
      </c>
      <c r="U34" s="37">
        <f t="shared" si="4"/>
        <v>1863</v>
      </c>
      <c r="V34" s="210">
        <f t="shared" si="5"/>
        <v>0.15279672578444747</v>
      </c>
    </row>
    <row r="35" spans="1:22" s="4" customFormat="1" ht="12.75" customHeight="1">
      <c r="A35" s="208" t="s">
        <v>394</v>
      </c>
      <c r="B35" s="25" t="s">
        <v>25</v>
      </c>
      <c r="C35" s="171"/>
      <c r="D35" s="31">
        <v>4.54</v>
      </c>
      <c r="E35" s="26" t="s">
        <v>401</v>
      </c>
      <c r="F35" s="81">
        <v>3189</v>
      </c>
      <c r="G35" s="67">
        <v>2899</v>
      </c>
      <c r="H35" s="60">
        <v>2499</v>
      </c>
      <c r="I35" s="60">
        <v>2211</v>
      </c>
      <c r="J35" s="67">
        <v>22</v>
      </c>
      <c r="K35" s="81">
        <f t="shared" si="0"/>
        <v>2189</v>
      </c>
      <c r="L35" s="90">
        <f t="shared" si="1"/>
        <v>0.24491203863401173</v>
      </c>
      <c r="M35" s="237">
        <v>2899</v>
      </c>
      <c r="N35" s="238">
        <v>2499</v>
      </c>
      <c r="O35" s="246">
        <v>2211</v>
      </c>
      <c r="P35" s="238">
        <v>0</v>
      </c>
      <c r="Q35" s="238">
        <f t="shared" si="2"/>
        <v>2211</v>
      </c>
      <c r="R35" s="255">
        <f t="shared" si="3"/>
        <v>0.23732321490169023</v>
      </c>
      <c r="S35" s="167">
        <v>1699</v>
      </c>
      <c r="T35" s="104">
        <v>670</v>
      </c>
      <c r="U35" s="37">
        <f t="shared" si="4"/>
        <v>1541</v>
      </c>
      <c r="V35" s="210">
        <f t="shared" si="5"/>
        <v>9.2995879929370223E-2</v>
      </c>
    </row>
    <row r="36" spans="1:22" s="4" customFormat="1" ht="12.75" customHeight="1">
      <c r="A36" s="208" t="s">
        <v>348</v>
      </c>
      <c r="B36" s="25" t="s">
        <v>25</v>
      </c>
      <c r="C36" s="74"/>
      <c r="D36" s="31">
        <v>4.54</v>
      </c>
      <c r="E36" s="26" t="s">
        <v>349</v>
      </c>
      <c r="F36" s="81">
        <v>2639</v>
      </c>
      <c r="G36" s="67">
        <v>2199</v>
      </c>
      <c r="H36" s="60">
        <v>1899</v>
      </c>
      <c r="I36" s="60">
        <v>1727</v>
      </c>
      <c r="J36" s="67">
        <v>28</v>
      </c>
      <c r="K36" s="81">
        <f t="shared" si="0"/>
        <v>1699</v>
      </c>
      <c r="L36" s="90">
        <f t="shared" si="1"/>
        <v>0.22737608003638018</v>
      </c>
      <c r="M36" s="237">
        <v>3099</v>
      </c>
      <c r="N36" s="238">
        <v>1999</v>
      </c>
      <c r="O36" s="246">
        <v>1822</v>
      </c>
      <c r="P36" s="238">
        <v>0</v>
      </c>
      <c r="Q36" s="238">
        <f t="shared" si="2"/>
        <v>1822</v>
      </c>
      <c r="R36" s="255">
        <f t="shared" si="3"/>
        <v>0.41206840916424653</v>
      </c>
      <c r="S36" s="167">
        <v>1599</v>
      </c>
      <c r="T36" s="104">
        <v>359</v>
      </c>
      <c r="U36" s="37">
        <f t="shared" si="4"/>
        <v>1463</v>
      </c>
      <c r="V36" s="210">
        <f>(S36-U36)/S36</f>
        <v>8.5053158223889938E-2</v>
      </c>
    </row>
    <row r="37" spans="1:22" s="4" customFormat="1" ht="12.75" customHeight="1" thickBot="1">
      <c r="A37" s="229" t="s">
        <v>662</v>
      </c>
      <c r="B37" s="54" t="s">
        <v>25</v>
      </c>
      <c r="C37" s="119" t="s">
        <v>5</v>
      </c>
      <c r="D37" s="55">
        <v>4.54</v>
      </c>
      <c r="E37" s="56" t="s">
        <v>663</v>
      </c>
      <c r="F37" s="85">
        <v>2309</v>
      </c>
      <c r="G37" s="120">
        <v>2199</v>
      </c>
      <c r="H37" s="65">
        <v>1899</v>
      </c>
      <c r="I37" s="65">
        <v>1748</v>
      </c>
      <c r="J37" s="120">
        <v>29</v>
      </c>
      <c r="K37" s="85">
        <f t="shared" si="0"/>
        <v>1719</v>
      </c>
      <c r="L37" s="101">
        <f t="shared" si="1"/>
        <v>0.21828103683492497</v>
      </c>
      <c r="M37" s="239">
        <v>3099</v>
      </c>
      <c r="N37" s="240">
        <v>1999</v>
      </c>
      <c r="O37" s="247">
        <v>1850</v>
      </c>
      <c r="P37" s="240">
        <v>0</v>
      </c>
      <c r="Q37" s="240">
        <f t="shared" si="2"/>
        <v>1850</v>
      </c>
      <c r="R37" s="256">
        <f t="shared" si="3"/>
        <v>0.40303323652791223</v>
      </c>
      <c r="S37" s="187">
        <v>1599</v>
      </c>
      <c r="T37" s="127">
        <v>365</v>
      </c>
      <c r="U37" s="57">
        <f t="shared" si="4"/>
        <v>1485</v>
      </c>
      <c r="V37" s="217">
        <f>(S37-U37)/S37</f>
        <v>7.1294559099437146E-2</v>
      </c>
    </row>
    <row r="38" spans="1:22" s="4" customFormat="1" ht="12.75" customHeight="1">
      <c r="A38" s="114" t="s">
        <v>50</v>
      </c>
      <c r="B38" s="22" t="s">
        <v>25</v>
      </c>
      <c r="C38" s="77"/>
      <c r="D38" s="136">
        <v>3.57</v>
      </c>
      <c r="E38" s="137" t="s">
        <v>411</v>
      </c>
      <c r="F38" s="116">
        <v>3959</v>
      </c>
      <c r="G38" s="118">
        <v>3599</v>
      </c>
      <c r="H38" s="115">
        <v>2999</v>
      </c>
      <c r="I38" s="115">
        <v>2421</v>
      </c>
      <c r="J38" s="118">
        <v>0</v>
      </c>
      <c r="K38" s="116">
        <f t="shared" si="0"/>
        <v>2421</v>
      </c>
      <c r="L38" s="94">
        <f t="shared" si="1"/>
        <v>0.32731314253959432</v>
      </c>
      <c r="M38" s="241">
        <v>4499</v>
      </c>
      <c r="N38" s="242">
        <v>3799</v>
      </c>
      <c r="O38" s="248">
        <v>3011</v>
      </c>
      <c r="P38" s="242">
        <v>0</v>
      </c>
      <c r="Q38" s="242">
        <f t="shared" si="2"/>
        <v>3011</v>
      </c>
      <c r="R38" s="257">
        <f t="shared" si="3"/>
        <v>0.3307401644809958</v>
      </c>
      <c r="S38" s="186">
        <v>2999</v>
      </c>
      <c r="T38" s="251">
        <v>638</v>
      </c>
      <c r="U38" s="117">
        <f t="shared" si="4"/>
        <v>2373</v>
      </c>
      <c r="V38" s="213">
        <f t="shared" ref="V38:V50" si="6">(S38-U38)/S38</f>
        <v>0.20873624541513838</v>
      </c>
    </row>
    <row r="39" spans="1:22" s="4" customFormat="1" ht="12.75" customHeight="1">
      <c r="A39" s="196" t="s">
        <v>52</v>
      </c>
      <c r="B39" s="25" t="s">
        <v>25</v>
      </c>
      <c r="C39" s="74"/>
      <c r="D39" s="162">
        <v>3.57</v>
      </c>
      <c r="E39" s="163" t="s">
        <v>412</v>
      </c>
      <c r="F39" s="164">
        <v>4289</v>
      </c>
      <c r="G39" s="148">
        <v>3899</v>
      </c>
      <c r="H39" s="165">
        <v>3299</v>
      </c>
      <c r="I39" s="165">
        <v>2664</v>
      </c>
      <c r="J39" s="148">
        <v>0</v>
      </c>
      <c r="K39" s="164">
        <f t="shared" si="0"/>
        <v>2664</v>
      </c>
      <c r="L39" s="166">
        <f t="shared" si="1"/>
        <v>0.31674788407283921</v>
      </c>
      <c r="M39" s="237">
        <v>4799</v>
      </c>
      <c r="N39" s="238">
        <v>4099</v>
      </c>
      <c r="O39" s="246">
        <v>3249</v>
      </c>
      <c r="P39" s="238">
        <v>0</v>
      </c>
      <c r="Q39" s="238">
        <f t="shared" si="2"/>
        <v>3249</v>
      </c>
      <c r="R39" s="255">
        <f t="shared" si="3"/>
        <v>0.32298395499062305</v>
      </c>
      <c r="S39" s="169">
        <v>3299</v>
      </c>
      <c r="T39" s="252">
        <v>638</v>
      </c>
      <c r="U39" s="147">
        <f t="shared" si="4"/>
        <v>2611</v>
      </c>
      <c r="V39" s="214">
        <f t="shared" si="6"/>
        <v>0.20854804486207942</v>
      </c>
    </row>
    <row r="40" spans="1:22" s="4" customFormat="1" ht="12.75" customHeight="1">
      <c r="A40" s="196" t="s">
        <v>51</v>
      </c>
      <c r="B40" s="25" t="s">
        <v>25</v>
      </c>
      <c r="C40" s="74"/>
      <c r="D40" s="162">
        <v>3.57</v>
      </c>
      <c r="E40" s="163" t="s">
        <v>413</v>
      </c>
      <c r="F40" s="164">
        <v>4179</v>
      </c>
      <c r="G40" s="148">
        <v>3799</v>
      </c>
      <c r="H40" s="165">
        <v>3199</v>
      </c>
      <c r="I40" s="165">
        <v>2583</v>
      </c>
      <c r="J40" s="148">
        <v>0</v>
      </c>
      <c r="K40" s="164">
        <f t="shared" si="0"/>
        <v>2583</v>
      </c>
      <c r="L40" s="166">
        <f t="shared" si="1"/>
        <v>0.32008423269281389</v>
      </c>
      <c r="M40" s="237">
        <v>4699</v>
      </c>
      <c r="N40" s="238">
        <v>3999</v>
      </c>
      <c r="O40" s="246">
        <v>3172</v>
      </c>
      <c r="P40" s="238">
        <v>0</v>
      </c>
      <c r="Q40" s="238">
        <f t="shared" si="2"/>
        <v>3172</v>
      </c>
      <c r="R40" s="255">
        <f t="shared" si="3"/>
        <v>0.32496275803362418</v>
      </c>
      <c r="S40" s="169">
        <v>3199</v>
      </c>
      <c r="T40" s="252">
        <v>638</v>
      </c>
      <c r="U40" s="147">
        <f t="shared" si="4"/>
        <v>2534</v>
      </c>
      <c r="V40" s="214">
        <f t="shared" si="6"/>
        <v>0.20787746170678337</v>
      </c>
    </row>
    <row r="41" spans="1:22" s="4" customFormat="1" ht="12.75" customHeight="1">
      <c r="A41" s="196" t="s">
        <v>409</v>
      </c>
      <c r="B41" s="25" t="s">
        <v>25</v>
      </c>
      <c r="C41" s="74"/>
      <c r="D41" s="162">
        <v>3.57</v>
      </c>
      <c r="E41" s="163" t="s">
        <v>414</v>
      </c>
      <c r="F41" s="164">
        <v>2969</v>
      </c>
      <c r="G41" s="148">
        <v>2899</v>
      </c>
      <c r="H41" s="165">
        <v>2499</v>
      </c>
      <c r="I41" s="165">
        <v>2087</v>
      </c>
      <c r="J41" s="148">
        <v>0</v>
      </c>
      <c r="K41" s="164">
        <f t="shared" si="0"/>
        <v>2087</v>
      </c>
      <c r="L41" s="166">
        <f t="shared" si="1"/>
        <v>0.28009658502932044</v>
      </c>
      <c r="M41" s="237">
        <v>3799</v>
      </c>
      <c r="N41" s="238">
        <v>2599</v>
      </c>
      <c r="O41" s="246">
        <v>2168</v>
      </c>
      <c r="P41" s="238">
        <v>0</v>
      </c>
      <c r="Q41" s="238">
        <f t="shared" si="2"/>
        <v>2168</v>
      </c>
      <c r="R41" s="255">
        <f t="shared" si="3"/>
        <v>0.42932350618583837</v>
      </c>
      <c r="S41" s="169">
        <v>2299</v>
      </c>
      <c r="T41" s="252">
        <v>244</v>
      </c>
      <c r="U41" s="147">
        <f t="shared" si="4"/>
        <v>1924</v>
      </c>
      <c r="V41" s="214">
        <f t="shared" si="6"/>
        <v>0.16311439756415833</v>
      </c>
    </row>
    <row r="42" spans="1:22" s="4" customFormat="1" ht="12.75" customHeight="1">
      <c r="A42" s="196" t="s">
        <v>408</v>
      </c>
      <c r="B42" s="25" t="s">
        <v>25</v>
      </c>
      <c r="C42" s="74"/>
      <c r="D42" s="162">
        <v>3.57</v>
      </c>
      <c r="E42" s="163" t="s">
        <v>415</v>
      </c>
      <c r="F42" s="164">
        <v>2749</v>
      </c>
      <c r="G42" s="148">
        <v>2599</v>
      </c>
      <c r="H42" s="165">
        <v>2199</v>
      </c>
      <c r="I42" s="165">
        <v>1962</v>
      </c>
      <c r="J42" s="148">
        <v>0</v>
      </c>
      <c r="K42" s="164">
        <f t="shared" si="0"/>
        <v>1962</v>
      </c>
      <c r="L42" s="166">
        <f t="shared" si="1"/>
        <v>0.24509426702577913</v>
      </c>
      <c r="M42" s="237">
        <v>3499</v>
      </c>
      <c r="N42" s="238">
        <v>2299</v>
      </c>
      <c r="O42" s="246">
        <v>2002</v>
      </c>
      <c r="P42" s="238">
        <v>0</v>
      </c>
      <c r="Q42" s="238">
        <f t="shared" si="2"/>
        <v>2002</v>
      </c>
      <c r="R42" s="255">
        <f t="shared" si="3"/>
        <v>0.42783652472134898</v>
      </c>
      <c r="S42" s="169">
        <v>1999</v>
      </c>
      <c r="T42" s="252">
        <v>250</v>
      </c>
      <c r="U42" s="147">
        <f t="shared" si="4"/>
        <v>1752</v>
      </c>
      <c r="V42" s="214">
        <f t="shared" si="6"/>
        <v>0.12356178089044523</v>
      </c>
    </row>
    <row r="43" spans="1:22" s="4" customFormat="1" ht="12.75" customHeight="1">
      <c r="A43" s="196" t="s">
        <v>24</v>
      </c>
      <c r="B43" s="25" t="s">
        <v>25</v>
      </c>
      <c r="C43" s="74"/>
      <c r="D43" s="162">
        <v>4.16</v>
      </c>
      <c r="E43" s="163" t="s">
        <v>416</v>
      </c>
      <c r="F43" s="164">
        <v>3409</v>
      </c>
      <c r="G43" s="148">
        <v>2599</v>
      </c>
      <c r="H43" s="165">
        <v>2199</v>
      </c>
      <c r="I43" s="165">
        <v>1771</v>
      </c>
      <c r="J43" s="148">
        <v>22</v>
      </c>
      <c r="K43" s="164">
        <f t="shared" si="0"/>
        <v>1749</v>
      </c>
      <c r="L43" s="166">
        <f t="shared" si="1"/>
        <v>0.32704886494805696</v>
      </c>
      <c r="M43" s="237">
        <v>3499</v>
      </c>
      <c r="N43" s="238">
        <v>2299</v>
      </c>
      <c r="O43" s="246">
        <v>1967</v>
      </c>
      <c r="P43" s="238">
        <v>0</v>
      </c>
      <c r="Q43" s="238">
        <f t="shared" si="2"/>
        <v>1967</v>
      </c>
      <c r="R43" s="255">
        <f t="shared" si="3"/>
        <v>0.43783938268076594</v>
      </c>
      <c r="S43" s="169">
        <v>1699</v>
      </c>
      <c r="T43" s="252">
        <v>487</v>
      </c>
      <c r="U43" s="147">
        <f t="shared" si="4"/>
        <v>1480</v>
      </c>
      <c r="V43" s="214">
        <f t="shared" si="6"/>
        <v>0.12889935256032961</v>
      </c>
    </row>
    <row r="44" spans="1:22" s="4" customFormat="1" ht="12.75" customHeight="1">
      <c r="A44" s="196" t="s">
        <v>354</v>
      </c>
      <c r="B44" s="25" t="s">
        <v>25</v>
      </c>
      <c r="C44" s="74"/>
      <c r="D44" s="162">
        <v>3.57</v>
      </c>
      <c r="E44" s="163" t="s">
        <v>418</v>
      </c>
      <c r="F44" s="164">
        <v>2859</v>
      </c>
      <c r="G44" s="148">
        <v>2799</v>
      </c>
      <c r="H44" s="165">
        <v>2399</v>
      </c>
      <c r="I44" s="165">
        <v>1855</v>
      </c>
      <c r="J44" s="148">
        <v>0</v>
      </c>
      <c r="K44" s="164">
        <f t="shared" si="0"/>
        <v>1855</v>
      </c>
      <c r="L44" s="166">
        <f t="shared" si="1"/>
        <v>0.33726330832440155</v>
      </c>
      <c r="M44" s="237">
        <v>3699</v>
      </c>
      <c r="N44" s="238">
        <v>2499</v>
      </c>
      <c r="O44" s="246">
        <v>1973</v>
      </c>
      <c r="P44" s="238">
        <v>10</v>
      </c>
      <c r="Q44" s="238">
        <f t="shared" si="2"/>
        <v>1963</v>
      </c>
      <c r="R44" s="255">
        <f>IFERROR((M44-Q44)/M44, " ")</f>
        <v>0.46931603135982697</v>
      </c>
      <c r="S44" s="169">
        <v>1999</v>
      </c>
      <c r="T44" s="252">
        <v>360</v>
      </c>
      <c r="U44" s="147">
        <f t="shared" si="4"/>
        <v>1603</v>
      </c>
      <c r="V44" s="214">
        <f t="shared" si="6"/>
        <v>0.19809904952476237</v>
      </c>
    </row>
    <row r="45" spans="1:22" s="4" customFormat="1" ht="12.75" customHeight="1">
      <c r="A45" s="196" t="s">
        <v>353</v>
      </c>
      <c r="B45" s="25" t="s">
        <v>25</v>
      </c>
      <c r="C45" s="74"/>
      <c r="D45" s="162">
        <v>3.57</v>
      </c>
      <c r="E45" s="163" t="s">
        <v>418</v>
      </c>
      <c r="F45" s="164">
        <v>2969</v>
      </c>
      <c r="G45" s="148">
        <v>2899</v>
      </c>
      <c r="H45" s="165">
        <v>2499</v>
      </c>
      <c r="I45" s="165">
        <v>2012</v>
      </c>
      <c r="J45" s="148">
        <v>0</v>
      </c>
      <c r="K45" s="164">
        <f t="shared" si="0"/>
        <v>2012</v>
      </c>
      <c r="L45" s="166">
        <f t="shared" si="1"/>
        <v>0.30596757502587096</v>
      </c>
      <c r="M45" s="237">
        <v>3799</v>
      </c>
      <c r="N45" s="238">
        <v>2599</v>
      </c>
      <c r="O45" s="246">
        <v>2134</v>
      </c>
      <c r="P45" s="238">
        <v>20</v>
      </c>
      <c r="Q45" s="238">
        <f t="shared" si="2"/>
        <v>2114</v>
      </c>
      <c r="R45" s="255">
        <f t="shared" si="3"/>
        <v>0.44353777309818371</v>
      </c>
      <c r="S45" s="169">
        <v>2299</v>
      </c>
      <c r="T45" s="252">
        <v>220</v>
      </c>
      <c r="U45" s="147">
        <f t="shared" si="4"/>
        <v>1894</v>
      </c>
      <c r="V45" s="214">
        <f t="shared" si="6"/>
        <v>0.17616354936929099</v>
      </c>
    </row>
    <row r="46" spans="1:22" s="4" customFormat="1" ht="12.75" customHeight="1">
      <c r="A46" s="196" t="s">
        <v>410</v>
      </c>
      <c r="B46" s="25" t="s">
        <v>25</v>
      </c>
      <c r="C46" s="74"/>
      <c r="D46" s="162">
        <v>4.54</v>
      </c>
      <c r="E46" s="163" t="s">
        <v>419</v>
      </c>
      <c r="F46" s="164">
        <v>3409</v>
      </c>
      <c r="G46" s="148">
        <v>3199</v>
      </c>
      <c r="H46" s="165">
        <v>2699</v>
      </c>
      <c r="I46" s="165">
        <v>2234</v>
      </c>
      <c r="J46" s="148">
        <v>0</v>
      </c>
      <c r="K46" s="164">
        <f t="shared" si="0"/>
        <v>2234</v>
      </c>
      <c r="L46" s="166">
        <f t="shared" ref="L46:L100" si="7">IFERROR((G46-K46)/G46, " ")</f>
        <v>0.30165676773991873</v>
      </c>
      <c r="M46" s="237">
        <v>4099</v>
      </c>
      <c r="N46" s="238">
        <v>3499</v>
      </c>
      <c r="O46" s="246">
        <v>2951</v>
      </c>
      <c r="P46" s="238">
        <v>0</v>
      </c>
      <c r="Q46" s="238">
        <f t="shared" si="2"/>
        <v>2951</v>
      </c>
      <c r="R46" s="255">
        <f t="shared" si="3"/>
        <v>0.28006830934374238</v>
      </c>
      <c r="S46" s="169">
        <v>2699</v>
      </c>
      <c r="T46" s="252">
        <v>630</v>
      </c>
      <c r="U46" s="147">
        <f t="shared" si="4"/>
        <v>2321</v>
      </c>
      <c r="V46" s="214">
        <f t="shared" si="6"/>
        <v>0.14005187106335679</v>
      </c>
    </row>
    <row r="47" spans="1:22" s="4" customFormat="1" ht="12.75" customHeight="1">
      <c r="A47" s="196" t="s">
        <v>355</v>
      </c>
      <c r="B47" s="25" t="s">
        <v>25</v>
      </c>
      <c r="C47" s="74"/>
      <c r="D47" s="162">
        <v>3.57</v>
      </c>
      <c r="E47" s="163" t="s">
        <v>417</v>
      </c>
      <c r="F47" s="164">
        <v>2639</v>
      </c>
      <c r="G47" s="148">
        <v>2399</v>
      </c>
      <c r="H47" s="165">
        <v>2099</v>
      </c>
      <c r="I47" s="165">
        <v>1810</v>
      </c>
      <c r="J47" s="148">
        <v>0</v>
      </c>
      <c r="K47" s="164">
        <f t="shared" ref="K47:K106" si="8">IFERROR(I47-J47,I47)</f>
        <v>1810</v>
      </c>
      <c r="L47" s="166">
        <f t="shared" si="7"/>
        <v>0.24551896623593164</v>
      </c>
      <c r="M47" s="237">
        <v>3299</v>
      </c>
      <c r="N47" s="238">
        <v>2199</v>
      </c>
      <c r="O47" s="246">
        <v>1947</v>
      </c>
      <c r="P47" s="238">
        <v>0</v>
      </c>
      <c r="Q47" s="238">
        <f t="shared" si="2"/>
        <v>1947</v>
      </c>
      <c r="R47" s="255">
        <f t="shared" si="3"/>
        <v>0.40982115792664442</v>
      </c>
      <c r="S47" s="169">
        <v>1799</v>
      </c>
      <c r="T47" s="252">
        <v>344</v>
      </c>
      <c r="U47" s="147">
        <f t="shared" si="4"/>
        <v>1603</v>
      </c>
      <c r="V47" s="214">
        <f t="shared" si="6"/>
        <v>0.10894941634241245</v>
      </c>
    </row>
    <row r="48" spans="1:22" s="4" customFormat="1" ht="12.75" customHeight="1">
      <c r="A48" s="196" t="s">
        <v>53</v>
      </c>
      <c r="B48" s="25" t="s">
        <v>25</v>
      </c>
      <c r="C48" s="74"/>
      <c r="D48" s="162">
        <v>4.54</v>
      </c>
      <c r="E48" s="163" t="s">
        <v>420</v>
      </c>
      <c r="F48" s="164">
        <v>3959</v>
      </c>
      <c r="G48" s="148">
        <v>3599</v>
      </c>
      <c r="H48" s="165">
        <v>2999</v>
      </c>
      <c r="I48" s="165">
        <v>2421</v>
      </c>
      <c r="J48" s="148">
        <v>0</v>
      </c>
      <c r="K48" s="164">
        <f t="shared" si="8"/>
        <v>2421</v>
      </c>
      <c r="L48" s="166">
        <f t="shared" si="7"/>
        <v>0.32731314253959432</v>
      </c>
      <c r="M48" s="237">
        <v>4499</v>
      </c>
      <c r="N48" s="238">
        <v>3799</v>
      </c>
      <c r="O48" s="246">
        <v>3011</v>
      </c>
      <c r="P48" s="238">
        <v>0</v>
      </c>
      <c r="Q48" s="238">
        <f t="shared" si="2"/>
        <v>3011</v>
      </c>
      <c r="R48" s="255">
        <f t="shared" si="3"/>
        <v>0.3307401644809958</v>
      </c>
      <c r="S48" s="169">
        <v>2999</v>
      </c>
      <c r="T48" s="252">
        <v>639</v>
      </c>
      <c r="U48" s="147">
        <f t="shared" si="4"/>
        <v>2372</v>
      </c>
      <c r="V48" s="214">
        <f t="shared" si="6"/>
        <v>0.20906968989663222</v>
      </c>
    </row>
    <row r="49" spans="1:22" s="4" customFormat="1" ht="12.75" customHeight="1">
      <c r="A49" s="196" t="s">
        <v>54</v>
      </c>
      <c r="B49" s="25" t="s">
        <v>25</v>
      </c>
      <c r="C49" s="74"/>
      <c r="D49" s="162">
        <v>4.54</v>
      </c>
      <c r="E49" s="163" t="s">
        <v>420</v>
      </c>
      <c r="F49" s="164">
        <v>4069</v>
      </c>
      <c r="G49" s="148">
        <v>3799</v>
      </c>
      <c r="H49" s="165">
        <v>3099</v>
      </c>
      <c r="I49" s="165">
        <v>2503</v>
      </c>
      <c r="J49" s="148">
        <v>0</v>
      </c>
      <c r="K49" s="164">
        <f t="shared" si="8"/>
        <v>2503</v>
      </c>
      <c r="L49" s="166">
        <f t="shared" si="7"/>
        <v>0.34114240589628847</v>
      </c>
      <c r="M49" s="237">
        <v>4699</v>
      </c>
      <c r="N49" s="238">
        <v>3899</v>
      </c>
      <c r="O49" s="246">
        <v>3095</v>
      </c>
      <c r="P49" s="238">
        <v>0</v>
      </c>
      <c r="Q49" s="238">
        <f t="shared" si="2"/>
        <v>3095</v>
      </c>
      <c r="R49" s="255">
        <f t="shared" si="3"/>
        <v>0.34134922323898703</v>
      </c>
      <c r="S49" s="169">
        <v>3099</v>
      </c>
      <c r="T49" s="252">
        <v>638</v>
      </c>
      <c r="U49" s="147">
        <f t="shared" si="4"/>
        <v>2457</v>
      </c>
      <c r="V49" s="214">
        <f t="shared" si="6"/>
        <v>0.20716360116166505</v>
      </c>
    </row>
    <row r="50" spans="1:22" s="4" customFormat="1" ht="12.75" customHeight="1">
      <c r="A50" s="112" t="s">
        <v>55</v>
      </c>
      <c r="B50" s="25" t="s">
        <v>25</v>
      </c>
      <c r="C50" s="74"/>
      <c r="D50" s="31">
        <v>4.54</v>
      </c>
      <c r="E50" s="26" t="s">
        <v>421</v>
      </c>
      <c r="F50" s="81">
        <v>4179</v>
      </c>
      <c r="G50" s="67">
        <v>3899</v>
      </c>
      <c r="H50" s="60">
        <v>3199</v>
      </c>
      <c r="I50" s="60">
        <v>2583</v>
      </c>
      <c r="J50" s="67">
        <v>0</v>
      </c>
      <c r="K50" s="81">
        <f t="shared" si="8"/>
        <v>2583</v>
      </c>
      <c r="L50" s="90">
        <f t="shared" si="7"/>
        <v>0.33752244165170558</v>
      </c>
      <c r="M50" s="237">
        <v>4799</v>
      </c>
      <c r="N50" s="238">
        <v>3999</v>
      </c>
      <c r="O50" s="246">
        <v>3172</v>
      </c>
      <c r="P50" s="238">
        <v>0</v>
      </c>
      <c r="Q50" s="238">
        <f t="shared" si="2"/>
        <v>3172</v>
      </c>
      <c r="R50" s="255">
        <f t="shared" si="3"/>
        <v>0.33902896436757657</v>
      </c>
      <c r="S50" s="167">
        <v>3199</v>
      </c>
      <c r="T50" s="104">
        <v>638</v>
      </c>
      <c r="U50" s="37">
        <f t="shared" si="4"/>
        <v>2534</v>
      </c>
      <c r="V50" s="210">
        <f t="shared" si="6"/>
        <v>0.20787746170678337</v>
      </c>
    </row>
    <row r="51" spans="1:22" s="4" customFormat="1" ht="12.75" customHeight="1" thickBot="1">
      <c r="A51" s="63" t="s">
        <v>564</v>
      </c>
      <c r="B51" s="54" t="s">
        <v>25</v>
      </c>
      <c r="C51" s="119"/>
      <c r="D51" s="55">
        <v>4.54</v>
      </c>
      <c r="E51" s="56" t="s">
        <v>666</v>
      </c>
      <c r="F51" s="85">
        <v>3079</v>
      </c>
      <c r="G51" s="120">
        <v>3099</v>
      </c>
      <c r="H51" s="65">
        <v>2499</v>
      </c>
      <c r="I51" s="65">
        <v>2154</v>
      </c>
      <c r="J51" s="120">
        <v>0</v>
      </c>
      <c r="K51" s="85">
        <f t="shared" si="8"/>
        <v>2154</v>
      </c>
      <c r="L51" s="101">
        <f t="shared" si="7"/>
        <v>0.30493707647628265</v>
      </c>
      <c r="M51" s="239">
        <v>3999</v>
      </c>
      <c r="N51" s="240">
        <v>3299</v>
      </c>
      <c r="O51" s="247">
        <v>2787</v>
      </c>
      <c r="P51" s="240">
        <v>0</v>
      </c>
      <c r="Q51" s="240">
        <f t="shared" si="2"/>
        <v>2787</v>
      </c>
      <c r="R51" s="256">
        <f t="shared" si="3"/>
        <v>0.30307576894223553</v>
      </c>
      <c r="S51" s="187">
        <v>2499</v>
      </c>
      <c r="T51" s="127">
        <v>659</v>
      </c>
      <c r="U51" s="57">
        <f t="shared" si="4"/>
        <v>2128</v>
      </c>
      <c r="V51" s="217">
        <f>(S51-U51)/S51</f>
        <v>0.1484593837535014</v>
      </c>
    </row>
    <row r="52" spans="1:22" s="4" customFormat="1" ht="12.75" customHeight="1">
      <c r="A52" s="28" t="s">
        <v>161</v>
      </c>
      <c r="B52" s="22" t="s">
        <v>25</v>
      </c>
      <c r="C52" s="77"/>
      <c r="D52" s="33">
        <v>3.57</v>
      </c>
      <c r="E52" s="6" t="s">
        <v>162</v>
      </c>
      <c r="F52" s="83">
        <v>2015</v>
      </c>
      <c r="G52" s="68">
        <v>1999</v>
      </c>
      <c r="H52" s="62">
        <v>1649</v>
      </c>
      <c r="I52" s="62">
        <v>1425</v>
      </c>
      <c r="J52" s="68">
        <v>0</v>
      </c>
      <c r="K52" s="83">
        <f t="shared" si="8"/>
        <v>1425</v>
      </c>
      <c r="L52" s="92">
        <f t="shared" si="7"/>
        <v>0.28714357178589295</v>
      </c>
      <c r="M52" s="241">
        <v>2099</v>
      </c>
      <c r="N52" s="242">
        <v>1749</v>
      </c>
      <c r="O52" s="248">
        <v>1557</v>
      </c>
      <c r="P52" s="242">
        <v>0</v>
      </c>
      <c r="Q52" s="242">
        <f t="shared" si="2"/>
        <v>1557</v>
      </c>
      <c r="R52" s="257">
        <f t="shared" si="3"/>
        <v>0.25821819914244881</v>
      </c>
      <c r="S52" s="168">
        <v>1649</v>
      </c>
      <c r="T52" s="103">
        <v>82</v>
      </c>
      <c r="U52" s="52">
        <f t="shared" si="4"/>
        <v>1475</v>
      </c>
      <c r="V52" s="212">
        <f t="shared" ref="V52:V70" si="9">(S52-U52)/S52</f>
        <v>0.1055184960582171</v>
      </c>
    </row>
    <row r="53" spans="1:22" s="4" customFormat="1" ht="12.75" customHeight="1">
      <c r="A53" s="112" t="s">
        <v>589</v>
      </c>
      <c r="B53" s="25" t="s">
        <v>25</v>
      </c>
      <c r="C53" s="74"/>
      <c r="D53" s="31">
        <v>3.12</v>
      </c>
      <c r="E53" s="26" t="s">
        <v>590</v>
      </c>
      <c r="F53" s="81">
        <v>1429</v>
      </c>
      <c r="G53" s="67">
        <v>1499</v>
      </c>
      <c r="H53" s="60">
        <v>1199</v>
      </c>
      <c r="I53" s="60">
        <v>1013</v>
      </c>
      <c r="J53" s="67">
        <v>34</v>
      </c>
      <c r="K53" s="81">
        <f t="shared" si="8"/>
        <v>979</v>
      </c>
      <c r="L53" s="90">
        <f t="shared" si="7"/>
        <v>0.34689793195463642</v>
      </c>
      <c r="M53" s="237">
        <v>1599</v>
      </c>
      <c r="N53" s="238">
        <v>1299</v>
      </c>
      <c r="O53" s="246">
        <v>1101</v>
      </c>
      <c r="P53" s="238">
        <v>35</v>
      </c>
      <c r="Q53" s="238">
        <f t="shared" si="2"/>
        <v>1066</v>
      </c>
      <c r="R53" s="255">
        <f t="shared" si="3"/>
        <v>0.33333333333333331</v>
      </c>
      <c r="S53" s="167">
        <v>1099</v>
      </c>
      <c r="T53" s="104">
        <v>165</v>
      </c>
      <c r="U53" s="37">
        <f t="shared" si="4"/>
        <v>901</v>
      </c>
      <c r="V53" s="210">
        <f t="shared" si="9"/>
        <v>0.18016378525932666</v>
      </c>
    </row>
    <row r="54" spans="1:22" s="4" customFormat="1" ht="12.75" customHeight="1">
      <c r="A54" s="112" t="s">
        <v>157</v>
      </c>
      <c r="B54" s="25" t="s">
        <v>25</v>
      </c>
      <c r="C54" s="74"/>
      <c r="D54" s="31">
        <v>3.12</v>
      </c>
      <c r="E54" s="26" t="s">
        <v>422</v>
      </c>
      <c r="F54" s="81">
        <v>2419</v>
      </c>
      <c r="G54" s="68">
        <v>2299</v>
      </c>
      <c r="H54" s="62">
        <v>1899</v>
      </c>
      <c r="I54" s="60">
        <v>1629</v>
      </c>
      <c r="J54" s="67">
        <v>25</v>
      </c>
      <c r="K54" s="81">
        <f t="shared" si="8"/>
        <v>1604</v>
      </c>
      <c r="L54" s="90">
        <f t="shared" si="7"/>
        <v>0.30230535015224008</v>
      </c>
      <c r="M54" s="237">
        <v>2599</v>
      </c>
      <c r="N54" s="238">
        <v>1999</v>
      </c>
      <c r="O54" s="246">
        <v>1766</v>
      </c>
      <c r="P54" s="238">
        <v>25</v>
      </c>
      <c r="Q54" s="238">
        <f t="shared" si="2"/>
        <v>1741</v>
      </c>
      <c r="R54" s="255">
        <f t="shared" si="3"/>
        <v>0.33012697191227397</v>
      </c>
      <c r="S54" s="167">
        <v>1899</v>
      </c>
      <c r="T54" s="104">
        <v>80</v>
      </c>
      <c r="U54" s="37">
        <f t="shared" si="4"/>
        <v>1661</v>
      </c>
      <c r="V54" s="210">
        <f t="shared" si="9"/>
        <v>0.1253291205897841</v>
      </c>
    </row>
    <row r="55" spans="1:22" s="4" customFormat="1" ht="12.75" customHeight="1" thickBot="1">
      <c r="A55" s="112" t="s">
        <v>158</v>
      </c>
      <c r="B55" s="25" t="s">
        <v>25</v>
      </c>
      <c r="C55" s="74"/>
      <c r="D55" s="31">
        <v>3.12</v>
      </c>
      <c r="E55" s="26" t="s">
        <v>423</v>
      </c>
      <c r="F55" s="81">
        <v>2309</v>
      </c>
      <c r="G55" s="67">
        <v>2299</v>
      </c>
      <c r="H55" s="60">
        <v>1899</v>
      </c>
      <c r="I55" s="60">
        <v>1631</v>
      </c>
      <c r="J55" s="67">
        <v>32</v>
      </c>
      <c r="K55" s="81">
        <f t="shared" si="8"/>
        <v>1599</v>
      </c>
      <c r="L55" s="90">
        <f t="shared" si="7"/>
        <v>0.3044802087864289</v>
      </c>
      <c r="M55" s="239">
        <v>2599</v>
      </c>
      <c r="N55" s="240">
        <v>1999</v>
      </c>
      <c r="O55" s="247">
        <v>1767</v>
      </c>
      <c r="P55" s="240">
        <v>30</v>
      </c>
      <c r="Q55" s="240">
        <f t="shared" si="2"/>
        <v>1737</v>
      </c>
      <c r="R55" s="256">
        <f t="shared" si="3"/>
        <v>0.33166602539438245</v>
      </c>
      <c r="S55" s="170">
        <v>1599</v>
      </c>
      <c r="T55" s="102">
        <v>340</v>
      </c>
      <c r="U55" s="37">
        <f t="shared" si="4"/>
        <v>1397</v>
      </c>
      <c r="V55" s="210">
        <f t="shared" si="9"/>
        <v>0.12632895559724827</v>
      </c>
    </row>
    <row r="56" spans="1:22" s="4" customFormat="1" ht="12.75" customHeight="1">
      <c r="A56" s="228" t="s">
        <v>183</v>
      </c>
      <c r="B56" s="128" t="s">
        <v>25</v>
      </c>
      <c r="C56" s="133"/>
      <c r="D56" s="129" t="s">
        <v>89</v>
      </c>
      <c r="E56" s="130" t="s">
        <v>425</v>
      </c>
      <c r="F56" s="80">
        <v>487</v>
      </c>
      <c r="G56" s="72">
        <v>443</v>
      </c>
      <c r="H56" s="64">
        <v>349</v>
      </c>
      <c r="I56" s="64">
        <v>327</v>
      </c>
      <c r="J56" s="72">
        <v>0</v>
      </c>
      <c r="K56" s="80">
        <f t="shared" si="8"/>
        <v>327</v>
      </c>
      <c r="L56" s="93">
        <f t="shared" si="7"/>
        <v>0.26185101580135439</v>
      </c>
      <c r="M56" s="241">
        <v>515</v>
      </c>
      <c r="N56" s="242">
        <v>399</v>
      </c>
      <c r="O56" s="248">
        <v>374</v>
      </c>
      <c r="P56" s="242">
        <v>0</v>
      </c>
      <c r="Q56" s="242">
        <f t="shared" si="2"/>
        <v>374</v>
      </c>
      <c r="R56" s="257">
        <f t="shared" si="3"/>
        <v>0.27378640776699031</v>
      </c>
      <c r="S56" s="168">
        <v>349</v>
      </c>
      <c r="T56" s="103">
        <v>44</v>
      </c>
      <c r="U56" s="73">
        <f t="shared" si="4"/>
        <v>330</v>
      </c>
      <c r="V56" s="215">
        <f t="shared" si="9"/>
        <v>5.4441260744985676E-2</v>
      </c>
    </row>
    <row r="57" spans="1:22" s="4" customFormat="1" ht="12.75" customHeight="1" thickBot="1">
      <c r="A57" s="207" t="s">
        <v>174</v>
      </c>
      <c r="B57" s="22" t="s">
        <v>25</v>
      </c>
      <c r="C57" s="77"/>
      <c r="D57" s="33" t="s">
        <v>89</v>
      </c>
      <c r="E57" s="6" t="s">
        <v>424</v>
      </c>
      <c r="F57" s="83">
        <v>487</v>
      </c>
      <c r="G57" s="68">
        <v>443</v>
      </c>
      <c r="H57" s="62">
        <v>349</v>
      </c>
      <c r="I57" s="62">
        <v>327</v>
      </c>
      <c r="J57" s="68">
        <v>0</v>
      </c>
      <c r="K57" s="83">
        <f t="shared" si="8"/>
        <v>327</v>
      </c>
      <c r="L57" s="92">
        <f t="shared" si="7"/>
        <v>0.26185101580135439</v>
      </c>
      <c r="M57" s="239">
        <v>515</v>
      </c>
      <c r="N57" s="240">
        <v>399</v>
      </c>
      <c r="O57" s="247">
        <v>378</v>
      </c>
      <c r="P57" s="240">
        <v>0</v>
      </c>
      <c r="Q57" s="240">
        <f t="shared" si="2"/>
        <v>378</v>
      </c>
      <c r="R57" s="256">
        <f t="shared" si="3"/>
        <v>0.26601941747572816</v>
      </c>
      <c r="S57" s="167">
        <v>349</v>
      </c>
      <c r="T57" s="104">
        <v>44</v>
      </c>
      <c r="U57" s="37">
        <f t="shared" si="4"/>
        <v>334</v>
      </c>
      <c r="V57" s="210">
        <f t="shared" si="9"/>
        <v>4.2979942693409739E-2</v>
      </c>
    </row>
    <row r="58" spans="1:22" s="4" customFormat="1" ht="12.75" customHeight="1">
      <c r="A58" s="113" t="s">
        <v>123</v>
      </c>
      <c r="B58" s="128" t="s">
        <v>27</v>
      </c>
      <c r="C58" s="145"/>
      <c r="D58" s="129">
        <v>0.71</v>
      </c>
      <c r="E58" s="130" t="s">
        <v>426</v>
      </c>
      <c r="F58" s="80">
        <v>1044</v>
      </c>
      <c r="G58" s="68">
        <v>999</v>
      </c>
      <c r="H58" s="62">
        <v>749</v>
      </c>
      <c r="I58" s="64">
        <v>647</v>
      </c>
      <c r="J58" s="72">
        <v>0</v>
      </c>
      <c r="K58" s="72">
        <f t="shared" si="8"/>
        <v>647</v>
      </c>
      <c r="L58" s="93">
        <f t="shared" si="7"/>
        <v>0.35235235235235235</v>
      </c>
      <c r="M58" s="241">
        <v>1049</v>
      </c>
      <c r="N58" s="242">
        <v>799</v>
      </c>
      <c r="O58" s="248">
        <v>692</v>
      </c>
      <c r="P58" s="242">
        <v>0</v>
      </c>
      <c r="Q58" s="242">
        <f t="shared" si="2"/>
        <v>692</v>
      </c>
      <c r="R58" s="257">
        <f t="shared" si="3"/>
        <v>0.34032411820781699</v>
      </c>
      <c r="S58" s="185">
        <v>749</v>
      </c>
      <c r="T58" s="250">
        <v>39</v>
      </c>
      <c r="U58" s="73">
        <f t="shared" si="4"/>
        <v>653</v>
      </c>
      <c r="V58" s="215">
        <f t="shared" si="9"/>
        <v>0.12817089452603472</v>
      </c>
    </row>
    <row r="59" spans="1:22" s="4" customFormat="1" ht="12.75" customHeight="1">
      <c r="A59" s="207" t="s">
        <v>329</v>
      </c>
      <c r="B59" s="22" t="s">
        <v>27</v>
      </c>
      <c r="C59" s="5"/>
      <c r="D59" s="33">
        <v>0.71</v>
      </c>
      <c r="E59" s="6" t="s">
        <v>427</v>
      </c>
      <c r="F59" s="83">
        <v>769</v>
      </c>
      <c r="G59" s="68">
        <v>699</v>
      </c>
      <c r="H59" s="62">
        <v>499</v>
      </c>
      <c r="I59" s="62">
        <v>474</v>
      </c>
      <c r="J59" s="68">
        <v>0</v>
      </c>
      <c r="K59" s="68">
        <f t="shared" si="8"/>
        <v>474</v>
      </c>
      <c r="L59" s="92">
        <f t="shared" si="7"/>
        <v>0.32188841201716739</v>
      </c>
      <c r="M59" s="237">
        <v>699</v>
      </c>
      <c r="N59" s="238">
        <v>549</v>
      </c>
      <c r="O59" s="246">
        <v>523</v>
      </c>
      <c r="P59" s="238">
        <v>0</v>
      </c>
      <c r="Q59" s="238">
        <f t="shared" si="2"/>
        <v>523</v>
      </c>
      <c r="R59" s="255">
        <f t="shared" si="3"/>
        <v>0.25178826895565093</v>
      </c>
      <c r="S59" s="168">
        <v>499</v>
      </c>
      <c r="T59" s="103">
        <v>44</v>
      </c>
      <c r="U59" s="52">
        <f t="shared" si="4"/>
        <v>479</v>
      </c>
      <c r="V59" s="212">
        <f t="shared" si="9"/>
        <v>4.0080160320641281E-2</v>
      </c>
    </row>
    <row r="60" spans="1:22" s="4" customFormat="1" ht="12.75" customHeight="1">
      <c r="A60" s="207" t="s">
        <v>330</v>
      </c>
      <c r="B60" s="22" t="s">
        <v>27</v>
      </c>
      <c r="C60" s="5"/>
      <c r="D60" s="33">
        <v>0.71</v>
      </c>
      <c r="E60" s="6" t="s">
        <v>428</v>
      </c>
      <c r="F60" s="83">
        <v>769</v>
      </c>
      <c r="G60" s="68">
        <v>699</v>
      </c>
      <c r="H60" s="62">
        <v>499</v>
      </c>
      <c r="I60" s="62">
        <v>474</v>
      </c>
      <c r="J60" s="68">
        <v>0</v>
      </c>
      <c r="K60" s="68">
        <f t="shared" si="8"/>
        <v>474</v>
      </c>
      <c r="L60" s="92">
        <f t="shared" si="7"/>
        <v>0.32188841201716739</v>
      </c>
      <c r="M60" s="237">
        <v>699</v>
      </c>
      <c r="N60" s="238">
        <v>549</v>
      </c>
      <c r="O60" s="246">
        <v>523</v>
      </c>
      <c r="P60" s="238">
        <v>0</v>
      </c>
      <c r="Q60" s="238">
        <f t="shared" si="2"/>
        <v>523</v>
      </c>
      <c r="R60" s="255">
        <f t="shared" si="3"/>
        <v>0.25178826895565093</v>
      </c>
      <c r="S60" s="168">
        <v>499</v>
      </c>
      <c r="T60" s="103">
        <v>44</v>
      </c>
      <c r="U60" s="52">
        <f t="shared" si="4"/>
        <v>479</v>
      </c>
      <c r="V60" s="212">
        <f t="shared" si="9"/>
        <v>4.0080160320641281E-2</v>
      </c>
    </row>
    <row r="61" spans="1:22" s="4" customFormat="1" ht="12.75" customHeight="1">
      <c r="A61" s="207" t="s">
        <v>331</v>
      </c>
      <c r="B61" s="22" t="s">
        <v>27</v>
      </c>
      <c r="C61" s="5"/>
      <c r="D61" s="33">
        <v>0.71</v>
      </c>
      <c r="E61" s="6" t="s">
        <v>429</v>
      </c>
      <c r="F61" s="83">
        <v>769</v>
      </c>
      <c r="G61" s="68">
        <v>699</v>
      </c>
      <c r="H61" s="62">
        <v>499</v>
      </c>
      <c r="I61" s="62">
        <v>474</v>
      </c>
      <c r="J61" s="68">
        <v>0</v>
      </c>
      <c r="K61" s="68">
        <f t="shared" si="8"/>
        <v>474</v>
      </c>
      <c r="L61" s="92">
        <f t="shared" si="7"/>
        <v>0.32188841201716739</v>
      </c>
      <c r="M61" s="237">
        <v>699</v>
      </c>
      <c r="N61" s="238">
        <v>549</v>
      </c>
      <c r="O61" s="246">
        <v>523</v>
      </c>
      <c r="P61" s="238">
        <v>0</v>
      </c>
      <c r="Q61" s="238">
        <f t="shared" si="2"/>
        <v>523</v>
      </c>
      <c r="R61" s="255">
        <f t="shared" si="3"/>
        <v>0.25178826895565093</v>
      </c>
      <c r="S61" s="168">
        <v>499</v>
      </c>
      <c r="T61" s="103">
        <v>44</v>
      </c>
      <c r="U61" s="52">
        <f t="shared" si="4"/>
        <v>479</v>
      </c>
      <c r="V61" s="212">
        <f t="shared" si="9"/>
        <v>4.0080160320641281E-2</v>
      </c>
    </row>
    <row r="62" spans="1:22" s="4" customFormat="1" ht="12.75" customHeight="1">
      <c r="A62" s="28" t="s">
        <v>117</v>
      </c>
      <c r="B62" s="22" t="s">
        <v>27</v>
      </c>
      <c r="C62" s="74"/>
      <c r="D62" s="33">
        <v>0.71</v>
      </c>
      <c r="E62" s="6" t="s">
        <v>118</v>
      </c>
      <c r="F62" s="83">
        <v>879</v>
      </c>
      <c r="G62" s="67">
        <v>799</v>
      </c>
      <c r="H62" s="62">
        <v>549</v>
      </c>
      <c r="I62" s="62">
        <v>488</v>
      </c>
      <c r="J62" s="68">
        <v>0</v>
      </c>
      <c r="K62" s="68">
        <f t="shared" si="8"/>
        <v>488</v>
      </c>
      <c r="L62" s="92">
        <f t="shared" si="7"/>
        <v>0.38923654568210264</v>
      </c>
      <c r="M62" s="237">
        <v>799</v>
      </c>
      <c r="N62" s="238">
        <v>649</v>
      </c>
      <c r="O62" s="246">
        <v>578</v>
      </c>
      <c r="P62" s="238">
        <v>0</v>
      </c>
      <c r="Q62" s="238">
        <f t="shared" si="2"/>
        <v>578</v>
      </c>
      <c r="R62" s="255">
        <f t="shared" si="3"/>
        <v>0.27659574468085107</v>
      </c>
      <c r="S62" s="168">
        <v>549</v>
      </c>
      <c r="T62" s="103">
        <v>84</v>
      </c>
      <c r="U62" s="52">
        <f t="shared" si="4"/>
        <v>494</v>
      </c>
      <c r="V62" s="212">
        <f t="shared" si="9"/>
        <v>0.10018214936247723</v>
      </c>
    </row>
    <row r="63" spans="1:22" s="4" customFormat="1" ht="12.75" customHeight="1">
      <c r="A63" s="112" t="s">
        <v>120</v>
      </c>
      <c r="B63" s="25" t="s">
        <v>27</v>
      </c>
      <c r="C63" s="74"/>
      <c r="D63" s="31">
        <v>0.71</v>
      </c>
      <c r="E63" s="26" t="s">
        <v>430</v>
      </c>
      <c r="F63" s="81">
        <v>879</v>
      </c>
      <c r="G63" s="68">
        <v>849</v>
      </c>
      <c r="H63" s="62">
        <v>599</v>
      </c>
      <c r="I63" s="60">
        <v>509</v>
      </c>
      <c r="J63" s="67">
        <v>0</v>
      </c>
      <c r="K63" s="67">
        <f t="shared" si="8"/>
        <v>509</v>
      </c>
      <c r="L63" s="90">
        <f t="shared" si="7"/>
        <v>0.4004711425206125</v>
      </c>
      <c r="M63" s="237">
        <v>949</v>
      </c>
      <c r="N63" s="238">
        <v>749</v>
      </c>
      <c r="O63" s="246">
        <v>638</v>
      </c>
      <c r="P63" s="238">
        <v>10</v>
      </c>
      <c r="Q63" s="238">
        <f t="shared" si="2"/>
        <v>628</v>
      </c>
      <c r="R63" s="255">
        <f t="shared" si="3"/>
        <v>0.3382507903055848</v>
      </c>
      <c r="S63" s="167">
        <v>599</v>
      </c>
      <c r="T63" s="104">
        <v>125</v>
      </c>
      <c r="U63" s="37">
        <f t="shared" si="4"/>
        <v>503</v>
      </c>
      <c r="V63" s="210">
        <f t="shared" si="9"/>
        <v>0.16026711185308848</v>
      </c>
    </row>
    <row r="64" spans="1:22" s="4" customFormat="1" ht="12.75" customHeight="1">
      <c r="A64" s="112" t="s">
        <v>121</v>
      </c>
      <c r="B64" s="25" t="s">
        <v>27</v>
      </c>
      <c r="C64" s="74"/>
      <c r="D64" s="31">
        <v>0.71</v>
      </c>
      <c r="E64" s="26" t="s">
        <v>431</v>
      </c>
      <c r="F64" s="81">
        <v>1044</v>
      </c>
      <c r="G64" s="67">
        <v>999</v>
      </c>
      <c r="H64" s="60">
        <v>699</v>
      </c>
      <c r="I64" s="60">
        <v>557</v>
      </c>
      <c r="J64" s="67">
        <v>0</v>
      </c>
      <c r="K64" s="67">
        <f t="shared" si="8"/>
        <v>557</v>
      </c>
      <c r="L64" s="90">
        <f t="shared" si="7"/>
        <v>0.44244244244244246</v>
      </c>
      <c r="M64" s="237">
        <v>1099</v>
      </c>
      <c r="N64" s="238">
        <v>799</v>
      </c>
      <c r="O64" s="246">
        <v>639</v>
      </c>
      <c r="P64" s="238">
        <v>0</v>
      </c>
      <c r="Q64" s="238">
        <f t="shared" si="2"/>
        <v>639</v>
      </c>
      <c r="R64" s="255">
        <f t="shared" si="3"/>
        <v>0.41856232939035487</v>
      </c>
      <c r="S64" s="167">
        <v>599</v>
      </c>
      <c r="T64" s="104">
        <v>158</v>
      </c>
      <c r="U64" s="37">
        <f t="shared" si="4"/>
        <v>481</v>
      </c>
      <c r="V64" s="210">
        <f t="shared" si="9"/>
        <v>0.19699499165275458</v>
      </c>
    </row>
    <row r="65" spans="1:22" s="4" customFormat="1" ht="12.75" customHeight="1">
      <c r="A65" s="112" t="s">
        <v>122</v>
      </c>
      <c r="B65" s="25" t="s">
        <v>27</v>
      </c>
      <c r="C65" s="74"/>
      <c r="D65" s="31">
        <v>0.71</v>
      </c>
      <c r="E65" s="26" t="s">
        <v>432</v>
      </c>
      <c r="F65" s="81">
        <v>989</v>
      </c>
      <c r="G65" s="67">
        <v>949</v>
      </c>
      <c r="H65" s="60">
        <v>649</v>
      </c>
      <c r="I65" s="60">
        <v>517</v>
      </c>
      <c r="J65" s="67">
        <v>0</v>
      </c>
      <c r="K65" s="67">
        <f t="shared" si="8"/>
        <v>517</v>
      </c>
      <c r="L65" s="90">
        <f t="shared" si="7"/>
        <v>0.45521601685985247</v>
      </c>
      <c r="M65" s="237">
        <v>1049</v>
      </c>
      <c r="N65" s="238">
        <v>749</v>
      </c>
      <c r="O65" s="246">
        <v>598</v>
      </c>
      <c r="P65" s="238">
        <v>0</v>
      </c>
      <c r="Q65" s="238">
        <f t="shared" si="2"/>
        <v>598</v>
      </c>
      <c r="R65" s="255">
        <f t="shared" si="3"/>
        <v>0.42993326978074359</v>
      </c>
      <c r="S65" s="167">
        <v>599</v>
      </c>
      <c r="T65" s="104">
        <v>118</v>
      </c>
      <c r="U65" s="37">
        <f t="shared" si="4"/>
        <v>480</v>
      </c>
      <c r="V65" s="210">
        <f t="shared" si="9"/>
        <v>0.19866444073455761</v>
      </c>
    </row>
    <row r="66" spans="1:22" s="4" customFormat="1" ht="12.75" customHeight="1" thickBot="1">
      <c r="A66" s="27" t="s">
        <v>119</v>
      </c>
      <c r="B66" s="24" t="s">
        <v>27</v>
      </c>
      <c r="C66" s="75"/>
      <c r="D66" s="32">
        <v>0.71</v>
      </c>
      <c r="E66" s="2" t="s">
        <v>430</v>
      </c>
      <c r="F66" s="82">
        <v>879</v>
      </c>
      <c r="G66" s="38">
        <v>849</v>
      </c>
      <c r="H66" s="61">
        <v>599</v>
      </c>
      <c r="I66" s="61">
        <v>509</v>
      </c>
      <c r="J66" s="38">
        <v>0</v>
      </c>
      <c r="K66" s="38">
        <f t="shared" si="8"/>
        <v>509</v>
      </c>
      <c r="L66" s="91">
        <f t="shared" si="7"/>
        <v>0.4004711425206125</v>
      </c>
      <c r="M66" s="239">
        <v>949</v>
      </c>
      <c r="N66" s="240">
        <v>749</v>
      </c>
      <c r="O66" s="247">
        <v>638</v>
      </c>
      <c r="P66" s="240">
        <v>10</v>
      </c>
      <c r="Q66" s="240">
        <f t="shared" si="2"/>
        <v>628</v>
      </c>
      <c r="R66" s="256">
        <f t="shared" si="3"/>
        <v>0.3382507903055848</v>
      </c>
      <c r="S66" s="170">
        <v>599</v>
      </c>
      <c r="T66" s="102">
        <v>125</v>
      </c>
      <c r="U66" s="39">
        <f t="shared" si="4"/>
        <v>503</v>
      </c>
      <c r="V66" s="211">
        <f t="shared" si="9"/>
        <v>0.16026711185308848</v>
      </c>
    </row>
    <row r="67" spans="1:22" s="4" customFormat="1" ht="12.75" customHeight="1">
      <c r="A67" s="114" t="s">
        <v>163</v>
      </c>
      <c r="B67" s="134" t="s">
        <v>27</v>
      </c>
      <c r="C67" s="135"/>
      <c r="D67" s="136">
        <v>0.71</v>
      </c>
      <c r="E67" s="137" t="s">
        <v>434</v>
      </c>
      <c r="F67" s="116">
        <v>1154</v>
      </c>
      <c r="G67" s="67">
        <v>1099</v>
      </c>
      <c r="H67" s="115">
        <v>849</v>
      </c>
      <c r="I67" s="115">
        <v>681</v>
      </c>
      <c r="J67" s="118">
        <v>2</v>
      </c>
      <c r="K67" s="116">
        <f t="shared" si="8"/>
        <v>679</v>
      </c>
      <c r="L67" s="94">
        <f t="shared" si="7"/>
        <v>0.38216560509554143</v>
      </c>
      <c r="M67" s="241">
        <v>1199</v>
      </c>
      <c r="N67" s="242">
        <v>949</v>
      </c>
      <c r="O67" s="248">
        <v>763</v>
      </c>
      <c r="P67" s="242">
        <v>0</v>
      </c>
      <c r="Q67" s="242">
        <f t="shared" si="2"/>
        <v>763</v>
      </c>
      <c r="R67" s="257">
        <f t="shared" si="3"/>
        <v>0.36363636363636365</v>
      </c>
      <c r="S67" s="186">
        <v>749</v>
      </c>
      <c r="T67" s="251">
        <v>157</v>
      </c>
      <c r="U67" s="117">
        <f t="shared" si="4"/>
        <v>606</v>
      </c>
      <c r="V67" s="213">
        <f t="shared" si="9"/>
        <v>0.19092122830440589</v>
      </c>
    </row>
    <row r="68" spans="1:22" s="4" customFormat="1" ht="12.75" customHeight="1" thickBot="1">
      <c r="A68" s="27" t="s">
        <v>164</v>
      </c>
      <c r="B68" s="24" t="s">
        <v>27</v>
      </c>
      <c r="C68" s="75"/>
      <c r="D68" s="32">
        <v>0.71</v>
      </c>
      <c r="E68" s="2" t="s">
        <v>435</v>
      </c>
      <c r="F68" s="82">
        <v>1099</v>
      </c>
      <c r="G68" s="38">
        <v>1049</v>
      </c>
      <c r="H68" s="61">
        <v>799</v>
      </c>
      <c r="I68" s="61">
        <v>641</v>
      </c>
      <c r="J68" s="38">
        <v>2</v>
      </c>
      <c r="K68" s="82">
        <f t="shared" si="8"/>
        <v>639</v>
      </c>
      <c r="L68" s="91">
        <f t="shared" si="7"/>
        <v>0.39084842707340323</v>
      </c>
      <c r="M68" s="239">
        <v>1149</v>
      </c>
      <c r="N68" s="240">
        <v>899</v>
      </c>
      <c r="O68" s="247">
        <v>723</v>
      </c>
      <c r="P68" s="240">
        <v>0</v>
      </c>
      <c r="Q68" s="240">
        <f t="shared" ref="Q68:Q131" si="10">O68-P68</f>
        <v>723</v>
      </c>
      <c r="R68" s="256">
        <f t="shared" ref="R68:R131" si="11">IFERROR((M68-Q68)/M68, " ")</f>
        <v>0.37075718015665798</v>
      </c>
      <c r="S68" s="169">
        <v>699</v>
      </c>
      <c r="T68" s="102">
        <v>158</v>
      </c>
      <c r="U68" s="39">
        <f t="shared" si="4"/>
        <v>565</v>
      </c>
      <c r="V68" s="211">
        <f t="shared" si="9"/>
        <v>0.19170243204577969</v>
      </c>
    </row>
    <row r="69" spans="1:22" s="4" customFormat="1" ht="12.75" customHeight="1" thickBot="1">
      <c r="A69" s="124" t="s">
        <v>347</v>
      </c>
      <c r="B69" s="176" t="s">
        <v>27</v>
      </c>
      <c r="C69" s="194" t="s">
        <v>332</v>
      </c>
      <c r="D69" s="178">
        <v>0.71</v>
      </c>
      <c r="E69" s="179" t="s">
        <v>433</v>
      </c>
      <c r="F69" s="84">
        <v>1209</v>
      </c>
      <c r="G69" s="193">
        <v>1099</v>
      </c>
      <c r="H69" s="195">
        <v>799</v>
      </c>
      <c r="I69" s="195">
        <v>664</v>
      </c>
      <c r="J69" s="193">
        <v>0</v>
      </c>
      <c r="K69" s="84">
        <f t="shared" si="8"/>
        <v>664</v>
      </c>
      <c r="L69" s="95">
        <f t="shared" si="7"/>
        <v>0.39581437670609643</v>
      </c>
      <c r="M69" s="243">
        <v>1099</v>
      </c>
      <c r="N69" s="244">
        <v>799</v>
      </c>
      <c r="O69" s="249">
        <v>664</v>
      </c>
      <c r="P69" s="244">
        <v>0</v>
      </c>
      <c r="Q69" s="244">
        <f t="shared" si="10"/>
        <v>664</v>
      </c>
      <c r="R69" s="258">
        <f t="shared" si="11"/>
        <v>0.39581437670609643</v>
      </c>
      <c r="S69" s="234">
        <v>799</v>
      </c>
      <c r="T69" s="304">
        <v>97</v>
      </c>
      <c r="U69" s="59">
        <f t="shared" si="4"/>
        <v>567</v>
      </c>
      <c r="V69" s="216">
        <f t="shared" si="9"/>
        <v>0.29036295369211512</v>
      </c>
    </row>
    <row r="70" spans="1:22" s="4" customFormat="1" ht="12.75" customHeight="1">
      <c r="A70" s="28" t="s">
        <v>436</v>
      </c>
      <c r="B70" s="22" t="s">
        <v>27</v>
      </c>
      <c r="C70" s="77" t="s">
        <v>5</v>
      </c>
      <c r="D70" s="33">
        <v>0.71</v>
      </c>
      <c r="E70" s="6" t="s">
        <v>438</v>
      </c>
      <c r="F70" s="83">
        <v>1209</v>
      </c>
      <c r="G70" s="68">
        <v>1149</v>
      </c>
      <c r="H70" s="62">
        <v>899</v>
      </c>
      <c r="I70" s="62">
        <v>755</v>
      </c>
      <c r="J70" s="68">
        <v>16</v>
      </c>
      <c r="K70" s="83">
        <f t="shared" si="8"/>
        <v>739</v>
      </c>
      <c r="L70" s="92">
        <f t="shared" si="7"/>
        <v>0.3568320278503046</v>
      </c>
      <c r="M70" s="241">
        <v>1249</v>
      </c>
      <c r="N70" s="242">
        <v>999</v>
      </c>
      <c r="O70" s="248">
        <v>841</v>
      </c>
      <c r="P70" s="242">
        <v>12</v>
      </c>
      <c r="Q70" s="242">
        <f t="shared" si="10"/>
        <v>829</v>
      </c>
      <c r="R70" s="257">
        <f t="shared" si="11"/>
        <v>0.33626901521216973</v>
      </c>
      <c r="S70" s="168">
        <v>799</v>
      </c>
      <c r="T70" s="103">
        <v>161</v>
      </c>
      <c r="U70" s="52">
        <f t="shared" si="4"/>
        <v>668</v>
      </c>
      <c r="V70" s="212">
        <f t="shared" si="9"/>
        <v>0.16395494367959951</v>
      </c>
    </row>
    <row r="71" spans="1:22" s="4" customFormat="1" ht="12.75" customHeight="1">
      <c r="A71" s="28" t="s">
        <v>437</v>
      </c>
      <c r="B71" s="22" t="s">
        <v>27</v>
      </c>
      <c r="C71" s="77" t="s">
        <v>5</v>
      </c>
      <c r="D71" s="33">
        <v>0.71</v>
      </c>
      <c r="E71" s="6" t="s">
        <v>439</v>
      </c>
      <c r="F71" s="83">
        <v>1154</v>
      </c>
      <c r="G71" s="68">
        <v>1099</v>
      </c>
      <c r="H71" s="62">
        <v>849</v>
      </c>
      <c r="I71" s="62">
        <v>732</v>
      </c>
      <c r="J71" s="68">
        <v>13</v>
      </c>
      <c r="K71" s="83">
        <f t="shared" si="8"/>
        <v>719</v>
      </c>
      <c r="L71" s="92">
        <f t="shared" si="7"/>
        <v>0.34576888080072793</v>
      </c>
      <c r="M71" s="237">
        <v>1199</v>
      </c>
      <c r="N71" s="238">
        <v>949</v>
      </c>
      <c r="O71" s="246">
        <v>820</v>
      </c>
      <c r="P71" s="238">
        <v>11</v>
      </c>
      <c r="Q71" s="238">
        <f t="shared" si="10"/>
        <v>809</v>
      </c>
      <c r="R71" s="255">
        <f t="shared" si="11"/>
        <v>0.32527105921601335</v>
      </c>
      <c r="S71" s="168">
        <v>749</v>
      </c>
      <c r="T71" s="103">
        <v>166</v>
      </c>
      <c r="U71" s="52">
        <f t="shared" si="4"/>
        <v>643</v>
      </c>
      <c r="V71" s="212">
        <f>(S71-U71)/S71</f>
        <v>0.14152202937249667</v>
      </c>
    </row>
    <row r="72" spans="1:22" s="4" customFormat="1" ht="12.75" customHeight="1">
      <c r="A72" s="28" t="s">
        <v>446</v>
      </c>
      <c r="B72" s="22" t="s">
        <v>27</v>
      </c>
      <c r="C72" s="77" t="s">
        <v>5</v>
      </c>
      <c r="D72" s="33">
        <v>0.71</v>
      </c>
      <c r="E72" s="6" t="s">
        <v>448</v>
      </c>
      <c r="F72" s="83">
        <v>1209</v>
      </c>
      <c r="G72" s="68">
        <v>1149</v>
      </c>
      <c r="H72" s="62">
        <v>899</v>
      </c>
      <c r="I72" s="62">
        <v>755</v>
      </c>
      <c r="J72" s="68">
        <v>16</v>
      </c>
      <c r="K72" s="83">
        <f t="shared" si="8"/>
        <v>739</v>
      </c>
      <c r="L72" s="92">
        <f t="shared" si="7"/>
        <v>0.3568320278503046</v>
      </c>
      <c r="M72" s="237">
        <v>1249</v>
      </c>
      <c r="N72" s="238">
        <v>999</v>
      </c>
      <c r="O72" s="246">
        <v>841</v>
      </c>
      <c r="P72" s="238">
        <v>12</v>
      </c>
      <c r="Q72" s="238">
        <f t="shared" si="10"/>
        <v>829</v>
      </c>
      <c r="R72" s="255">
        <f t="shared" si="11"/>
        <v>0.33626901521216973</v>
      </c>
      <c r="S72" s="168">
        <v>799</v>
      </c>
      <c r="T72" s="103">
        <v>161</v>
      </c>
      <c r="U72" s="52">
        <f t="shared" si="4"/>
        <v>668</v>
      </c>
      <c r="V72" s="212">
        <f t="shared" ref="V72:V135" si="12">(S72-U72)/S72</f>
        <v>0.16395494367959951</v>
      </c>
    </row>
    <row r="73" spans="1:22" s="4" customFormat="1" ht="12.75" customHeight="1">
      <c r="A73" s="28" t="s">
        <v>447</v>
      </c>
      <c r="B73" s="22" t="s">
        <v>27</v>
      </c>
      <c r="C73" s="77" t="s">
        <v>5</v>
      </c>
      <c r="D73" s="33">
        <v>0.71</v>
      </c>
      <c r="E73" s="6" t="s">
        <v>449</v>
      </c>
      <c r="F73" s="83">
        <v>1154</v>
      </c>
      <c r="G73" s="68">
        <v>1099</v>
      </c>
      <c r="H73" s="62">
        <v>849</v>
      </c>
      <c r="I73" s="62">
        <v>712</v>
      </c>
      <c r="J73" s="68">
        <v>13</v>
      </c>
      <c r="K73" s="83">
        <f t="shared" si="8"/>
        <v>699</v>
      </c>
      <c r="L73" s="92">
        <f t="shared" si="7"/>
        <v>0.36396724294813465</v>
      </c>
      <c r="M73" s="237">
        <v>1199</v>
      </c>
      <c r="N73" s="238">
        <v>949</v>
      </c>
      <c r="O73" s="246">
        <v>798</v>
      </c>
      <c r="P73" s="238">
        <v>19</v>
      </c>
      <c r="Q73" s="238">
        <f t="shared" si="10"/>
        <v>779</v>
      </c>
      <c r="R73" s="255">
        <f t="shared" si="11"/>
        <v>0.35029190992493747</v>
      </c>
      <c r="S73" s="168">
        <v>749</v>
      </c>
      <c r="T73" s="103">
        <v>166</v>
      </c>
      <c r="U73" s="52">
        <f t="shared" ref="U73:U136" si="13">Q73-T73</f>
        <v>613</v>
      </c>
      <c r="V73" s="212">
        <f t="shared" si="12"/>
        <v>0.18157543391188252</v>
      </c>
    </row>
    <row r="74" spans="1:22" s="4" customFormat="1" ht="12.75" customHeight="1">
      <c r="A74" s="28" t="s">
        <v>571</v>
      </c>
      <c r="B74" s="22" t="s">
        <v>27</v>
      </c>
      <c r="C74" s="77" t="s">
        <v>5</v>
      </c>
      <c r="D74" s="33">
        <v>0.71</v>
      </c>
      <c r="E74" s="6" t="s">
        <v>572</v>
      </c>
      <c r="F74" s="83">
        <v>1154</v>
      </c>
      <c r="G74" s="68">
        <v>1099</v>
      </c>
      <c r="H74" s="62">
        <v>849</v>
      </c>
      <c r="I74" s="62">
        <v>712</v>
      </c>
      <c r="J74" s="68">
        <v>0</v>
      </c>
      <c r="K74" s="83">
        <f t="shared" si="8"/>
        <v>712</v>
      </c>
      <c r="L74" s="92">
        <f t="shared" si="7"/>
        <v>0.35213830755232028</v>
      </c>
      <c r="M74" s="237">
        <v>1199</v>
      </c>
      <c r="N74" s="238">
        <v>949</v>
      </c>
      <c r="O74" s="246">
        <v>798</v>
      </c>
      <c r="P74" s="238">
        <v>19</v>
      </c>
      <c r="Q74" s="238">
        <f t="shared" si="10"/>
        <v>779</v>
      </c>
      <c r="R74" s="255">
        <f t="shared" si="11"/>
        <v>0.35029190992493747</v>
      </c>
      <c r="S74" s="168">
        <v>799</v>
      </c>
      <c r="T74" s="103">
        <v>123</v>
      </c>
      <c r="U74" s="52">
        <f t="shared" si="13"/>
        <v>656</v>
      </c>
      <c r="V74" s="212">
        <f t="shared" si="12"/>
        <v>0.17897371714643304</v>
      </c>
    </row>
    <row r="75" spans="1:22" s="4" customFormat="1" ht="12.75" customHeight="1">
      <c r="A75" s="28" t="s">
        <v>185</v>
      </c>
      <c r="B75" s="22" t="s">
        <v>27</v>
      </c>
      <c r="C75" s="77"/>
      <c r="D75" s="33">
        <v>0.71</v>
      </c>
      <c r="E75" s="6" t="s">
        <v>440</v>
      </c>
      <c r="F75" s="83">
        <v>1264</v>
      </c>
      <c r="G75" s="68">
        <v>1199</v>
      </c>
      <c r="H75" s="62">
        <v>949</v>
      </c>
      <c r="I75" s="62">
        <v>744</v>
      </c>
      <c r="J75" s="68">
        <v>0</v>
      </c>
      <c r="K75" s="83">
        <f t="shared" si="8"/>
        <v>744</v>
      </c>
      <c r="L75" s="92">
        <f t="shared" si="7"/>
        <v>0.37948290241868221</v>
      </c>
      <c r="M75" s="237">
        <v>1349</v>
      </c>
      <c r="N75" s="238">
        <v>1049</v>
      </c>
      <c r="O75" s="246">
        <v>825</v>
      </c>
      <c r="P75" s="238">
        <v>0</v>
      </c>
      <c r="Q75" s="238">
        <f t="shared" si="10"/>
        <v>825</v>
      </c>
      <c r="R75" s="255">
        <f t="shared" si="11"/>
        <v>0.38843587842846555</v>
      </c>
      <c r="S75" s="168">
        <v>949</v>
      </c>
      <c r="T75" s="103">
        <v>75</v>
      </c>
      <c r="U75" s="52">
        <f t="shared" si="13"/>
        <v>750</v>
      </c>
      <c r="V75" s="212">
        <f t="shared" si="12"/>
        <v>0.20969441517386722</v>
      </c>
    </row>
    <row r="76" spans="1:22" s="4" customFormat="1" ht="12.75" customHeight="1">
      <c r="A76" s="112" t="s">
        <v>186</v>
      </c>
      <c r="B76" s="25" t="s">
        <v>27</v>
      </c>
      <c r="C76" s="74"/>
      <c r="D76" s="31">
        <v>0.71</v>
      </c>
      <c r="E76" s="26" t="s">
        <v>441</v>
      </c>
      <c r="F76" s="81">
        <v>1209</v>
      </c>
      <c r="G76" s="68">
        <v>1149</v>
      </c>
      <c r="H76" s="62">
        <v>899</v>
      </c>
      <c r="I76" s="60">
        <v>713</v>
      </c>
      <c r="J76" s="67">
        <v>0</v>
      </c>
      <c r="K76" s="81">
        <f t="shared" si="8"/>
        <v>713</v>
      </c>
      <c r="L76" s="90">
        <f t="shared" si="7"/>
        <v>0.37946040034812883</v>
      </c>
      <c r="M76" s="237">
        <v>1299</v>
      </c>
      <c r="N76" s="238">
        <v>999</v>
      </c>
      <c r="O76" s="246">
        <v>794</v>
      </c>
      <c r="P76" s="238">
        <v>0</v>
      </c>
      <c r="Q76" s="238">
        <f t="shared" si="10"/>
        <v>794</v>
      </c>
      <c r="R76" s="255">
        <f t="shared" si="11"/>
        <v>0.38876058506543493</v>
      </c>
      <c r="S76" s="167">
        <v>899</v>
      </c>
      <c r="T76" s="104">
        <v>76</v>
      </c>
      <c r="U76" s="37">
        <f t="shared" si="13"/>
        <v>718</v>
      </c>
      <c r="V76" s="210">
        <f t="shared" si="12"/>
        <v>0.20133481646273638</v>
      </c>
    </row>
    <row r="77" spans="1:22" s="4" customFormat="1" ht="12.75" customHeight="1">
      <c r="A77" s="114" t="s">
        <v>187</v>
      </c>
      <c r="B77" s="25" t="s">
        <v>27</v>
      </c>
      <c r="C77" s="74"/>
      <c r="D77" s="31">
        <v>0.71</v>
      </c>
      <c r="E77" s="26" t="s">
        <v>442</v>
      </c>
      <c r="F77" s="116">
        <v>1484</v>
      </c>
      <c r="G77" s="67">
        <v>1399</v>
      </c>
      <c r="H77" s="115">
        <v>1049</v>
      </c>
      <c r="I77" s="115">
        <v>850</v>
      </c>
      <c r="J77" s="115">
        <v>0</v>
      </c>
      <c r="K77" s="116">
        <f t="shared" si="8"/>
        <v>850</v>
      </c>
      <c r="L77" s="94">
        <f t="shared" si="7"/>
        <v>0.39242315939957112</v>
      </c>
      <c r="M77" s="237">
        <v>1549</v>
      </c>
      <c r="N77" s="238">
        <v>1199</v>
      </c>
      <c r="O77" s="246">
        <v>974</v>
      </c>
      <c r="P77" s="238">
        <v>0</v>
      </c>
      <c r="Q77" s="238">
        <f t="shared" si="10"/>
        <v>974</v>
      </c>
      <c r="R77" s="255">
        <f t="shared" si="11"/>
        <v>0.3712072304712718</v>
      </c>
      <c r="S77" s="186">
        <v>1049</v>
      </c>
      <c r="T77" s="251">
        <v>114</v>
      </c>
      <c r="U77" s="117">
        <f t="shared" si="13"/>
        <v>860</v>
      </c>
      <c r="V77" s="213">
        <f t="shared" si="12"/>
        <v>0.1801715919923737</v>
      </c>
    </row>
    <row r="78" spans="1:22" s="4" customFormat="1" ht="12.75" customHeight="1">
      <c r="A78" s="196" t="s">
        <v>188</v>
      </c>
      <c r="B78" s="25" t="s">
        <v>27</v>
      </c>
      <c r="C78" s="74"/>
      <c r="D78" s="31">
        <v>0.71</v>
      </c>
      <c r="E78" s="137" t="s">
        <v>443</v>
      </c>
      <c r="F78" s="108">
        <v>1429</v>
      </c>
      <c r="G78" s="67">
        <v>1349</v>
      </c>
      <c r="H78" s="165">
        <v>999</v>
      </c>
      <c r="I78" s="110">
        <v>756</v>
      </c>
      <c r="J78" s="110">
        <v>0</v>
      </c>
      <c r="K78" s="108">
        <f t="shared" si="8"/>
        <v>756</v>
      </c>
      <c r="L78" s="109">
        <f t="shared" si="7"/>
        <v>0.43958487768717569</v>
      </c>
      <c r="M78" s="237">
        <v>1499</v>
      </c>
      <c r="N78" s="238">
        <v>1149</v>
      </c>
      <c r="O78" s="246">
        <v>872</v>
      </c>
      <c r="P78" s="238">
        <v>0</v>
      </c>
      <c r="Q78" s="238">
        <f t="shared" si="10"/>
        <v>872</v>
      </c>
      <c r="R78" s="255">
        <f t="shared" si="11"/>
        <v>0.41827885256837893</v>
      </c>
      <c r="S78" s="169">
        <v>999</v>
      </c>
      <c r="T78" s="252">
        <v>111</v>
      </c>
      <c r="U78" s="147">
        <f t="shared" si="13"/>
        <v>761</v>
      </c>
      <c r="V78" s="214">
        <f t="shared" si="12"/>
        <v>0.23823823823823823</v>
      </c>
    </row>
    <row r="79" spans="1:22" s="4" customFormat="1" ht="12.75" customHeight="1">
      <c r="A79" s="196" t="s">
        <v>189</v>
      </c>
      <c r="B79" s="25" t="s">
        <v>27</v>
      </c>
      <c r="C79" s="74"/>
      <c r="D79" s="31">
        <v>0.71</v>
      </c>
      <c r="E79" s="107" t="s">
        <v>444</v>
      </c>
      <c r="F79" s="108">
        <v>1484</v>
      </c>
      <c r="G79" s="67">
        <v>1399</v>
      </c>
      <c r="H79" s="165">
        <v>1049</v>
      </c>
      <c r="I79" s="110">
        <v>851</v>
      </c>
      <c r="J79" s="110">
        <v>0</v>
      </c>
      <c r="K79" s="108">
        <f t="shared" si="8"/>
        <v>851</v>
      </c>
      <c r="L79" s="109">
        <f t="shared" si="7"/>
        <v>0.3917083631165118</v>
      </c>
      <c r="M79" s="237">
        <v>1549</v>
      </c>
      <c r="N79" s="238">
        <v>1199</v>
      </c>
      <c r="O79" s="246">
        <v>975</v>
      </c>
      <c r="P79" s="238">
        <v>0</v>
      </c>
      <c r="Q79" s="238">
        <f t="shared" si="10"/>
        <v>975</v>
      </c>
      <c r="R79" s="255">
        <f t="shared" si="11"/>
        <v>0.37056165267914781</v>
      </c>
      <c r="S79" s="169">
        <v>1049</v>
      </c>
      <c r="T79" s="252">
        <v>115</v>
      </c>
      <c r="U79" s="147">
        <f t="shared" si="13"/>
        <v>860</v>
      </c>
      <c r="V79" s="214">
        <f t="shared" si="12"/>
        <v>0.1801715919923737</v>
      </c>
    </row>
    <row r="80" spans="1:22" s="4" customFormat="1" ht="12.75" customHeight="1" thickBot="1">
      <c r="A80" s="27" t="s">
        <v>190</v>
      </c>
      <c r="B80" s="24" t="s">
        <v>27</v>
      </c>
      <c r="C80" s="75"/>
      <c r="D80" s="32">
        <v>0.71</v>
      </c>
      <c r="E80" s="2" t="s">
        <v>445</v>
      </c>
      <c r="F80" s="82">
        <v>1429</v>
      </c>
      <c r="G80" s="120">
        <v>1349</v>
      </c>
      <c r="H80" s="65">
        <v>999</v>
      </c>
      <c r="I80" s="61">
        <v>809</v>
      </c>
      <c r="J80" s="61">
        <v>0</v>
      </c>
      <c r="K80" s="82">
        <f t="shared" si="8"/>
        <v>809</v>
      </c>
      <c r="L80" s="91">
        <f t="shared" si="7"/>
        <v>0.40029651593773163</v>
      </c>
      <c r="M80" s="239">
        <v>1499</v>
      </c>
      <c r="N80" s="240">
        <v>1149</v>
      </c>
      <c r="O80" s="247">
        <v>933</v>
      </c>
      <c r="P80" s="240">
        <v>0</v>
      </c>
      <c r="Q80" s="240">
        <f t="shared" si="10"/>
        <v>933</v>
      </c>
      <c r="R80" s="256">
        <f t="shared" si="11"/>
        <v>0.37758505670446962</v>
      </c>
      <c r="S80" s="170">
        <v>999</v>
      </c>
      <c r="T80" s="102">
        <v>115</v>
      </c>
      <c r="U80" s="39">
        <f t="shared" si="13"/>
        <v>818</v>
      </c>
      <c r="V80" s="211">
        <f t="shared" si="12"/>
        <v>0.18118118118118118</v>
      </c>
    </row>
    <row r="81" spans="1:22" s="4" customFormat="1" ht="12.75" customHeight="1">
      <c r="A81" s="28" t="s">
        <v>61</v>
      </c>
      <c r="B81" s="22" t="s">
        <v>20</v>
      </c>
      <c r="C81" s="77"/>
      <c r="D81" s="33">
        <v>0.66</v>
      </c>
      <c r="E81" s="6" t="s">
        <v>451</v>
      </c>
      <c r="F81" s="83">
        <v>2089</v>
      </c>
      <c r="G81" s="68">
        <v>1899</v>
      </c>
      <c r="H81" s="62">
        <v>0</v>
      </c>
      <c r="I81" s="62">
        <v>1387</v>
      </c>
      <c r="J81" s="62">
        <v>0</v>
      </c>
      <c r="K81" s="83">
        <f t="shared" si="8"/>
        <v>1387</v>
      </c>
      <c r="L81" s="92">
        <f t="shared" si="7"/>
        <v>0.26961558715113215</v>
      </c>
      <c r="M81" s="241">
        <v>2199</v>
      </c>
      <c r="N81" s="242">
        <v>1899</v>
      </c>
      <c r="O81" s="248">
        <v>1488</v>
      </c>
      <c r="P81" s="242">
        <v>0</v>
      </c>
      <c r="Q81" s="242">
        <f t="shared" si="10"/>
        <v>1488</v>
      </c>
      <c r="R81" s="257">
        <f t="shared" si="11"/>
        <v>0.32332878581173263</v>
      </c>
      <c r="S81" s="168">
        <v>1899</v>
      </c>
      <c r="T81" s="52">
        <v>0</v>
      </c>
      <c r="U81" s="52">
        <f t="shared" si="13"/>
        <v>1488</v>
      </c>
      <c r="V81" s="212">
        <f t="shared" si="12"/>
        <v>0.21642969984202212</v>
      </c>
    </row>
    <row r="82" spans="1:22" s="4" customFormat="1" ht="12.75" customHeight="1" thickBot="1">
      <c r="A82" s="27" t="s">
        <v>60</v>
      </c>
      <c r="B82" s="24" t="s">
        <v>20</v>
      </c>
      <c r="C82" s="75"/>
      <c r="D82" s="32">
        <v>0.66</v>
      </c>
      <c r="E82" s="2" t="s">
        <v>451</v>
      </c>
      <c r="F82" s="82">
        <v>1979</v>
      </c>
      <c r="G82" s="38">
        <v>1799</v>
      </c>
      <c r="H82" s="61">
        <v>0</v>
      </c>
      <c r="I82" s="61">
        <v>1315</v>
      </c>
      <c r="J82" s="61">
        <v>0</v>
      </c>
      <c r="K82" s="82">
        <f t="shared" si="8"/>
        <v>1315</v>
      </c>
      <c r="L82" s="91">
        <f t="shared" si="7"/>
        <v>0.26903835464146747</v>
      </c>
      <c r="M82" s="239">
        <v>2199</v>
      </c>
      <c r="N82" s="240">
        <v>1799</v>
      </c>
      <c r="O82" s="247">
        <v>1409</v>
      </c>
      <c r="P82" s="240">
        <v>0</v>
      </c>
      <c r="Q82" s="240">
        <f t="shared" si="10"/>
        <v>1409</v>
      </c>
      <c r="R82" s="256">
        <f t="shared" si="11"/>
        <v>0.35925420645748068</v>
      </c>
      <c r="S82" s="170">
        <v>1799</v>
      </c>
      <c r="T82" s="39">
        <v>0</v>
      </c>
      <c r="U82" s="39">
        <f t="shared" si="13"/>
        <v>1409</v>
      </c>
      <c r="V82" s="211">
        <f t="shared" si="12"/>
        <v>0.21678710394663703</v>
      </c>
    </row>
    <row r="83" spans="1:22" s="4" customFormat="1" ht="12.75" customHeight="1">
      <c r="A83" s="28" t="s">
        <v>58</v>
      </c>
      <c r="B83" s="22" t="s">
        <v>20</v>
      </c>
      <c r="C83" s="77"/>
      <c r="D83" s="33">
        <v>0.66</v>
      </c>
      <c r="E83" s="6" t="s">
        <v>452</v>
      </c>
      <c r="F83" s="83">
        <v>1429</v>
      </c>
      <c r="G83" s="68">
        <v>1349</v>
      </c>
      <c r="H83" s="62">
        <v>999</v>
      </c>
      <c r="I83" s="62">
        <v>856</v>
      </c>
      <c r="J83" s="62">
        <v>0</v>
      </c>
      <c r="K83" s="83">
        <f t="shared" si="8"/>
        <v>856</v>
      </c>
      <c r="L83" s="92">
        <f t="shared" si="7"/>
        <v>0.36545589325426242</v>
      </c>
      <c r="M83" s="241">
        <v>1499</v>
      </c>
      <c r="N83" s="242">
        <v>1199</v>
      </c>
      <c r="O83" s="248">
        <v>1015</v>
      </c>
      <c r="P83" s="242">
        <v>0</v>
      </c>
      <c r="Q83" s="242">
        <f t="shared" si="10"/>
        <v>1015</v>
      </c>
      <c r="R83" s="257">
        <f t="shared" si="11"/>
        <v>0.32288192128085391</v>
      </c>
      <c r="S83" s="168">
        <v>1199</v>
      </c>
      <c r="T83" s="52">
        <v>0</v>
      </c>
      <c r="U83" s="52">
        <f t="shared" si="13"/>
        <v>1015</v>
      </c>
      <c r="V83" s="212">
        <f t="shared" si="12"/>
        <v>0.15346121768140117</v>
      </c>
    </row>
    <row r="84" spans="1:22" s="4" customFormat="1" ht="12.75" customHeight="1" thickBot="1">
      <c r="A84" s="197" t="s">
        <v>59</v>
      </c>
      <c r="B84" s="24" t="s">
        <v>20</v>
      </c>
      <c r="C84" s="75"/>
      <c r="D84" s="32">
        <v>0.66</v>
      </c>
      <c r="E84" s="2" t="s">
        <v>450</v>
      </c>
      <c r="F84" s="82">
        <v>1429</v>
      </c>
      <c r="G84" s="38">
        <v>1399</v>
      </c>
      <c r="H84" s="61">
        <v>999</v>
      </c>
      <c r="I84" s="61">
        <v>795</v>
      </c>
      <c r="J84" s="61">
        <v>0</v>
      </c>
      <c r="K84" s="82">
        <f t="shared" si="8"/>
        <v>795</v>
      </c>
      <c r="L84" s="91">
        <f t="shared" si="7"/>
        <v>0.43173695496783415</v>
      </c>
      <c r="M84" s="239">
        <v>1699</v>
      </c>
      <c r="N84" s="240">
        <v>1399</v>
      </c>
      <c r="O84" s="247">
        <v>1101</v>
      </c>
      <c r="P84" s="240">
        <v>0</v>
      </c>
      <c r="Q84" s="240">
        <f t="shared" si="10"/>
        <v>1101</v>
      </c>
      <c r="R84" s="256">
        <f t="shared" si="11"/>
        <v>0.35197174808711007</v>
      </c>
      <c r="S84" s="170">
        <v>1399</v>
      </c>
      <c r="T84" s="39">
        <v>0</v>
      </c>
      <c r="U84" s="39">
        <f t="shared" si="13"/>
        <v>1101</v>
      </c>
      <c r="V84" s="211">
        <f t="shared" si="12"/>
        <v>0.21300929235167976</v>
      </c>
    </row>
    <row r="85" spans="1:22" s="4" customFormat="1" ht="12.75" customHeight="1">
      <c r="A85" s="28" t="s">
        <v>469</v>
      </c>
      <c r="B85" s="22" t="s">
        <v>20</v>
      </c>
      <c r="C85" s="77" t="s">
        <v>5</v>
      </c>
      <c r="D85" s="33">
        <v>1.1100000000000001</v>
      </c>
      <c r="E85" s="6" t="s">
        <v>472</v>
      </c>
      <c r="F85" s="83">
        <v>1869</v>
      </c>
      <c r="G85" s="68">
        <v>1749</v>
      </c>
      <c r="H85" s="62">
        <v>1299</v>
      </c>
      <c r="I85" s="62">
        <v>1116</v>
      </c>
      <c r="J85" s="62">
        <v>0</v>
      </c>
      <c r="K85" s="83">
        <f t="shared" si="8"/>
        <v>1116</v>
      </c>
      <c r="L85" s="92">
        <f t="shared" si="7"/>
        <v>0.36192109777015435</v>
      </c>
      <c r="M85" s="241">
        <v>1899</v>
      </c>
      <c r="N85" s="242">
        <v>1549</v>
      </c>
      <c r="O85" s="248">
        <v>1335</v>
      </c>
      <c r="P85" s="242">
        <v>0</v>
      </c>
      <c r="Q85" s="242">
        <f t="shared" si="10"/>
        <v>1335</v>
      </c>
      <c r="R85" s="257">
        <f t="shared" si="11"/>
        <v>0.29699842022116901</v>
      </c>
      <c r="S85" s="168">
        <v>1549</v>
      </c>
      <c r="T85" s="52">
        <v>0</v>
      </c>
      <c r="U85" s="52">
        <f t="shared" si="13"/>
        <v>1335</v>
      </c>
      <c r="V85" s="212">
        <f t="shared" si="12"/>
        <v>0.1381536475145255</v>
      </c>
    </row>
    <row r="86" spans="1:22" s="4" customFormat="1" ht="12.75" customHeight="1">
      <c r="A86" s="28" t="s">
        <v>470</v>
      </c>
      <c r="B86" s="22" t="s">
        <v>20</v>
      </c>
      <c r="C86" s="77" t="s">
        <v>5</v>
      </c>
      <c r="D86" s="33">
        <v>1.1100000000000001</v>
      </c>
      <c r="E86" s="6" t="s">
        <v>473</v>
      </c>
      <c r="F86" s="83">
        <v>1869</v>
      </c>
      <c r="G86" s="68">
        <v>1749</v>
      </c>
      <c r="H86" s="62">
        <v>1299</v>
      </c>
      <c r="I86" s="62">
        <v>1116</v>
      </c>
      <c r="J86" s="62">
        <v>0</v>
      </c>
      <c r="K86" s="83">
        <f t="shared" si="8"/>
        <v>1116</v>
      </c>
      <c r="L86" s="92">
        <f t="shared" si="7"/>
        <v>0.36192109777015435</v>
      </c>
      <c r="M86" s="237">
        <v>1899</v>
      </c>
      <c r="N86" s="238">
        <v>1549</v>
      </c>
      <c r="O86" s="246">
        <v>1335</v>
      </c>
      <c r="P86" s="238">
        <v>0</v>
      </c>
      <c r="Q86" s="238">
        <f t="shared" si="10"/>
        <v>1335</v>
      </c>
      <c r="R86" s="255">
        <f t="shared" si="11"/>
        <v>0.29699842022116901</v>
      </c>
      <c r="S86" s="168">
        <v>1549</v>
      </c>
      <c r="T86" s="52">
        <v>0</v>
      </c>
      <c r="U86" s="52">
        <f t="shared" si="13"/>
        <v>1335</v>
      </c>
      <c r="V86" s="212">
        <f t="shared" si="12"/>
        <v>0.1381536475145255</v>
      </c>
    </row>
    <row r="87" spans="1:22" s="4" customFormat="1" ht="12.75" customHeight="1" thickBot="1">
      <c r="A87" s="27" t="s">
        <v>471</v>
      </c>
      <c r="B87" s="24" t="s">
        <v>20</v>
      </c>
      <c r="C87" s="75" t="s">
        <v>5</v>
      </c>
      <c r="D87" s="32">
        <v>1.1100000000000001</v>
      </c>
      <c r="E87" s="2" t="s">
        <v>474</v>
      </c>
      <c r="F87" s="82">
        <v>1869</v>
      </c>
      <c r="G87" s="38">
        <v>1749</v>
      </c>
      <c r="H87" s="61">
        <v>1299</v>
      </c>
      <c r="I87" s="61">
        <v>1116</v>
      </c>
      <c r="J87" s="61">
        <v>0</v>
      </c>
      <c r="K87" s="82">
        <f t="shared" si="8"/>
        <v>1116</v>
      </c>
      <c r="L87" s="91">
        <f t="shared" si="7"/>
        <v>0.36192109777015435</v>
      </c>
      <c r="M87" s="239">
        <v>1799</v>
      </c>
      <c r="N87" s="240">
        <v>1499</v>
      </c>
      <c r="O87" s="247">
        <v>1292</v>
      </c>
      <c r="P87" s="240">
        <v>0</v>
      </c>
      <c r="Q87" s="240">
        <f t="shared" si="10"/>
        <v>1292</v>
      </c>
      <c r="R87" s="256">
        <f t="shared" si="11"/>
        <v>0.28182323513062812</v>
      </c>
      <c r="S87" s="170">
        <v>1499</v>
      </c>
      <c r="T87" s="39">
        <v>0</v>
      </c>
      <c r="U87" s="39">
        <f t="shared" si="13"/>
        <v>1292</v>
      </c>
      <c r="V87" s="211">
        <f t="shared" si="12"/>
        <v>0.13809206137424951</v>
      </c>
    </row>
    <row r="88" spans="1:22" s="4" customFormat="1" ht="12.75" customHeight="1">
      <c r="A88" s="28" t="s">
        <v>489</v>
      </c>
      <c r="B88" s="22" t="s">
        <v>20</v>
      </c>
      <c r="C88" s="77" t="s">
        <v>5</v>
      </c>
      <c r="D88" s="33">
        <v>0.83</v>
      </c>
      <c r="E88" s="6" t="s">
        <v>491</v>
      </c>
      <c r="F88" s="83">
        <v>3299</v>
      </c>
      <c r="G88" s="68">
        <v>3049</v>
      </c>
      <c r="H88" s="62">
        <v>2499</v>
      </c>
      <c r="I88" s="62">
        <v>1964</v>
      </c>
      <c r="J88" s="62">
        <v>0</v>
      </c>
      <c r="K88" s="83">
        <f t="shared" si="8"/>
        <v>1964</v>
      </c>
      <c r="L88" s="92">
        <f t="shared" si="7"/>
        <v>0.3558543784847491</v>
      </c>
      <c r="M88" s="241">
        <v>3299</v>
      </c>
      <c r="N88" s="242">
        <v>2699</v>
      </c>
      <c r="O88" s="248">
        <v>2133</v>
      </c>
      <c r="P88" s="242">
        <v>0</v>
      </c>
      <c r="Q88" s="242">
        <f t="shared" si="10"/>
        <v>2133</v>
      </c>
      <c r="R88" s="257">
        <f t="shared" si="11"/>
        <v>0.35344043649590784</v>
      </c>
      <c r="S88" s="168">
        <v>2099</v>
      </c>
      <c r="T88" s="103">
        <v>468</v>
      </c>
      <c r="U88" s="52">
        <f t="shared" si="13"/>
        <v>1665</v>
      </c>
      <c r="V88" s="212">
        <f t="shared" si="12"/>
        <v>0.20676512625059551</v>
      </c>
    </row>
    <row r="89" spans="1:22" s="4" customFormat="1" ht="12.75" customHeight="1" thickBot="1">
      <c r="A89" s="27" t="s">
        <v>490</v>
      </c>
      <c r="B89" s="24" t="s">
        <v>20</v>
      </c>
      <c r="C89" s="75" t="s">
        <v>5</v>
      </c>
      <c r="D89" s="32">
        <v>0.83</v>
      </c>
      <c r="E89" s="2" t="s">
        <v>492</v>
      </c>
      <c r="F89" s="82">
        <v>3299</v>
      </c>
      <c r="G89" s="38">
        <v>3049</v>
      </c>
      <c r="H89" s="61">
        <v>2499</v>
      </c>
      <c r="I89" s="61">
        <v>1957</v>
      </c>
      <c r="J89" s="61">
        <v>0</v>
      </c>
      <c r="K89" s="82">
        <f t="shared" si="8"/>
        <v>1957</v>
      </c>
      <c r="L89" s="91">
        <f t="shared" si="7"/>
        <v>0.35815021318465068</v>
      </c>
      <c r="M89" s="239">
        <v>3299</v>
      </c>
      <c r="N89" s="240">
        <v>2699</v>
      </c>
      <c r="O89" s="247">
        <v>2120</v>
      </c>
      <c r="P89" s="240">
        <v>0</v>
      </c>
      <c r="Q89" s="240">
        <f t="shared" si="10"/>
        <v>2120</v>
      </c>
      <c r="R89" s="256">
        <f t="shared" si="11"/>
        <v>0.35738102455289483</v>
      </c>
      <c r="S89" s="170">
        <v>2099</v>
      </c>
      <c r="T89" s="102">
        <v>464</v>
      </c>
      <c r="U89" s="39">
        <f t="shared" si="13"/>
        <v>1656</v>
      </c>
      <c r="V89" s="211">
        <f t="shared" si="12"/>
        <v>0.21105288232491662</v>
      </c>
    </row>
    <row r="90" spans="1:22" s="4" customFormat="1" ht="12.75" customHeight="1">
      <c r="A90" s="28" t="s">
        <v>62</v>
      </c>
      <c r="B90" s="22" t="s">
        <v>20</v>
      </c>
      <c r="C90" s="5"/>
      <c r="D90" s="33">
        <v>0.83</v>
      </c>
      <c r="E90" s="6" t="s">
        <v>453</v>
      </c>
      <c r="F90" s="83">
        <v>989</v>
      </c>
      <c r="G90" s="68">
        <v>949</v>
      </c>
      <c r="H90" s="62">
        <v>749</v>
      </c>
      <c r="I90" s="62">
        <v>640</v>
      </c>
      <c r="J90" s="62">
        <v>11</v>
      </c>
      <c r="K90" s="83">
        <f t="shared" si="8"/>
        <v>629</v>
      </c>
      <c r="L90" s="92">
        <f t="shared" si="7"/>
        <v>0.33719704952581664</v>
      </c>
      <c r="M90" s="241">
        <v>1049</v>
      </c>
      <c r="N90" s="242">
        <v>849</v>
      </c>
      <c r="O90" s="248">
        <v>727</v>
      </c>
      <c r="P90" s="242">
        <v>18</v>
      </c>
      <c r="Q90" s="242">
        <f t="shared" si="10"/>
        <v>709</v>
      </c>
      <c r="R90" s="257">
        <f t="shared" si="11"/>
        <v>0.32411820781696854</v>
      </c>
      <c r="S90" s="168">
        <v>699</v>
      </c>
      <c r="T90" s="103">
        <v>126</v>
      </c>
      <c r="U90" s="52">
        <f t="shared" si="13"/>
        <v>583</v>
      </c>
      <c r="V90" s="212">
        <f t="shared" si="12"/>
        <v>0.16595135908440631</v>
      </c>
    </row>
    <row r="91" spans="1:22" s="4" customFormat="1" ht="12.75" customHeight="1">
      <c r="A91" s="198" t="s">
        <v>63</v>
      </c>
      <c r="B91" s="25" t="s">
        <v>20</v>
      </c>
      <c r="C91" s="132"/>
      <c r="D91" s="31">
        <v>1.1100000000000001</v>
      </c>
      <c r="E91" s="26" t="s">
        <v>454</v>
      </c>
      <c r="F91" s="81">
        <v>989</v>
      </c>
      <c r="G91" s="67">
        <v>949</v>
      </c>
      <c r="H91" s="60">
        <v>749</v>
      </c>
      <c r="I91" s="60">
        <v>640</v>
      </c>
      <c r="J91" s="60">
        <v>11</v>
      </c>
      <c r="K91" s="81">
        <f t="shared" si="8"/>
        <v>629</v>
      </c>
      <c r="L91" s="90">
        <f t="shared" si="7"/>
        <v>0.33719704952581664</v>
      </c>
      <c r="M91" s="237">
        <v>1049</v>
      </c>
      <c r="N91" s="238">
        <v>849</v>
      </c>
      <c r="O91" s="246">
        <v>727</v>
      </c>
      <c r="P91" s="238">
        <v>18</v>
      </c>
      <c r="Q91" s="238">
        <f t="shared" si="10"/>
        <v>709</v>
      </c>
      <c r="R91" s="255">
        <f t="shared" si="11"/>
        <v>0.32411820781696854</v>
      </c>
      <c r="S91" s="167">
        <v>699</v>
      </c>
      <c r="T91" s="104">
        <v>126</v>
      </c>
      <c r="U91" s="37">
        <f t="shared" si="13"/>
        <v>583</v>
      </c>
      <c r="V91" s="210">
        <f t="shared" si="12"/>
        <v>0.16595135908440631</v>
      </c>
    </row>
    <row r="92" spans="1:22" s="4" customFormat="1" ht="12.75" customHeight="1">
      <c r="A92" s="198" t="s">
        <v>64</v>
      </c>
      <c r="B92" s="25" t="s">
        <v>20</v>
      </c>
      <c r="C92" s="132"/>
      <c r="D92" s="31">
        <v>1.1100000000000001</v>
      </c>
      <c r="E92" s="26" t="s">
        <v>455</v>
      </c>
      <c r="F92" s="81">
        <v>1099</v>
      </c>
      <c r="G92" s="67">
        <v>1049</v>
      </c>
      <c r="H92" s="60">
        <v>849</v>
      </c>
      <c r="I92" s="60">
        <v>727</v>
      </c>
      <c r="J92" s="60">
        <v>8</v>
      </c>
      <c r="K92" s="81">
        <f t="shared" si="8"/>
        <v>719</v>
      </c>
      <c r="L92" s="90">
        <f t="shared" si="7"/>
        <v>0.31458531935176359</v>
      </c>
      <c r="M92" s="237">
        <v>1149</v>
      </c>
      <c r="N92" s="238">
        <v>949</v>
      </c>
      <c r="O92" s="246">
        <v>815</v>
      </c>
      <c r="P92" s="238">
        <v>16</v>
      </c>
      <c r="Q92" s="238">
        <f t="shared" si="10"/>
        <v>799</v>
      </c>
      <c r="R92" s="255">
        <f t="shared" si="11"/>
        <v>0.30461270670147955</v>
      </c>
      <c r="S92" s="167">
        <v>799</v>
      </c>
      <c r="T92" s="104">
        <v>125</v>
      </c>
      <c r="U92" s="37">
        <f t="shared" si="13"/>
        <v>674</v>
      </c>
      <c r="V92" s="210">
        <f t="shared" si="12"/>
        <v>0.15644555694618273</v>
      </c>
    </row>
    <row r="93" spans="1:22" s="4" customFormat="1" ht="12.75" customHeight="1">
      <c r="A93" s="112" t="s">
        <v>259</v>
      </c>
      <c r="B93" s="25" t="s">
        <v>20</v>
      </c>
      <c r="C93" s="74"/>
      <c r="D93" s="33">
        <v>0.83</v>
      </c>
      <c r="E93" s="26" t="s">
        <v>456</v>
      </c>
      <c r="F93" s="81">
        <v>1209</v>
      </c>
      <c r="G93" s="67">
        <v>1149</v>
      </c>
      <c r="H93" s="60">
        <v>899</v>
      </c>
      <c r="I93" s="60">
        <v>792</v>
      </c>
      <c r="J93" s="60">
        <v>13</v>
      </c>
      <c r="K93" s="81">
        <f t="shared" si="8"/>
        <v>779</v>
      </c>
      <c r="L93" s="90">
        <f t="shared" si="7"/>
        <v>0.32201914708442125</v>
      </c>
      <c r="M93" s="237">
        <v>1149</v>
      </c>
      <c r="N93" s="238">
        <v>949</v>
      </c>
      <c r="O93" s="246">
        <v>838</v>
      </c>
      <c r="P93" s="238">
        <v>15</v>
      </c>
      <c r="Q93" s="238">
        <f t="shared" si="10"/>
        <v>823</v>
      </c>
      <c r="R93" s="255">
        <f t="shared" si="11"/>
        <v>0.28372497824194953</v>
      </c>
      <c r="S93" s="167">
        <v>849</v>
      </c>
      <c r="T93" s="104">
        <v>85</v>
      </c>
      <c r="U93" s="37">
        <f t="shared" si="13"/>
        <v>738</v>
      </c>
      <c r="V93" s="210">
        <f t="shared" si="12"/>
        <v>0.13074204946996468</v>
      </c>
    </row>
    <row r="94" spans="1:22" s="4" customFormat="1" ht="12.75" customHeight="1">
      <c r="A94" s="198" t="s">
        <v>260</v>
      </c>
      <c r="B94" s="25" t="s">
        <v>20</v>
      </c>
      <c r="C94" s="74"/>
      <c r="D94" s="33">
        <v>1.1100000000000001</v>
      </c>
      <c r="E94" s="26" t="s">
        <v>457</v>
      </c>
      <c r="F94" s="81">
        <v>1209</v>
      </c>
      <c r="G94" s="67">
        <v>1149</v>
      </c>
      <c r="H94" s="60">
        <v>899</v>
      </c>
      <c r="I94" s="60">
        <v>792</v>
      </c>
      <c r="J94" s="60">
        <v>13</v>
      </c>
      <c r="K94" s="81">
        <f t="shared" si="8"/>
        <v>779</v>
      </c>
      <c r="L94" s="90">
        <f t="shared" si="7"/>
        <v>0.32201914708442125</v>
      </c>
      <c r="M94" s="237">
        <v>1149</v>
      </c>
      <c r="N94" s="238">
        <v>949</v>
      </c>
      <c r="O94" s="246">
        <v>838</v>
      </c>
      <c r="P94" s="238">
        <v>15</v>
      </c>
      <c r="Q94" s="238">
        <f t="shared" si="10"/>
        <v>823</v>
      </c>
      <c r="R94" s="255">
        <f t="shared" si="11"/>
        <v>0.28372497824194953</v>
      </c>
      <c r="S94" s="167">
        <v>849</v>
      </c>
      <c r="T94" s="104">
        <v>85</v>
      </c>
      <c r="U94" s="37">
        <f t="shared" si="13"/>
        <v>738</v>
      </c>
      <c r="V94" s="210">
        <f t="shared" si="12"/>
        <v>0.13074204946996468</v>
      </c>
    </row>
    <row r="95" spans="1:22" s="4" customFormat="1" ht="12.75" customHeight="1">
      <c r="A95" s="305" t="s">
        <v>261</v>
      </c>
      <c r="B95" s="25" t="s">
        <v>20</v>
      </c>
      <c r="C95" s="74"/>
      <c r="D95" s="33">
        <v>1.1100000000000001</v>
      </c>
      <c r="E95" s="26" t="s">
        <v>458</v>
      </c>
      <c r="F95" s="81">
        <v>1319</v>
      </c>
      <c r="G95" s="67">
        <v>1249</v>
      </c>
      <c r="H95" s="60">
        <v>999</v>
      </c>
      <c r="I95" s="60">
        <v>881</v>
      </c>
      <c r="J95" s="60">
        <v>12</v>
      </c>
      <c r="K95" s="81">
        <f t="shared" si="8"/>
        <v>869</v>
      </c>
      <c r="L95" s="90">
        <f t="shared" si="7"/>
        <v>0.30424339471577261</v>
      </c>
      <c r="M95" s="237">
        <v>1249</v>
      </c>
      <c r="N95" s="238">
        <v>1049</v>
      </c>
      <c r="O95" s="246">
        <v>975</v>
      </c>
      <c r="P95" s="238">
        <v>15</v>
      </c>
      <c r="Q95" s="238">
        <f t="shared" si="10"/>
        <v>960</v>
      </c>
      <c r="R95" s="255">
        <f t="shared" si="11"/>
        <v>0.23138510808646917</v>
      </c>
      <c r="S95" s="167">
        <v>949</v>
      </c>
      <c r="T95" s="104">
        <v>84</v>
      </c>
      <c r="U95" s="37">
        <f t="shared" si="13"/>
        <v>876</v>
      </c>
      <c r="V95" s="210">
        <f t="shared" si="12"/>
        <v>7.6923076923076927E-2</v>
      </c>
    </row>
    <row r="96" spans="1:22" s="4" customFormat="1" ht="12.75" customHeight="1">
      <c r="A96" s="112" t="s">
        <v>262</v>
      </c>
      <c r="B96" s="25" t="s">
        <v>20</v>
      </c>
      <c r="C96" s="74"/>
      <c r="D96" s="33">
        <v>0.83</v>
      </c>
      <c r="E96" s="26" t="s">
        <v>459</v>
      </c>
      <c r="F96" s="81">
        <v>1099</v>
      </c>
      <c r="G96" s="67">
        <v>1049</v>
      </c>
      <c r="H96" s="60">
        <v>799</v>
      </c>
      <c r="I96" s="60">
        <v>704</v>
      </c>
      <c r="J96" s="60">
        <v>15</v>
      </c>
      <c r="K96" s="81">
        <f t="shared" si="8"/>
        <v>689</v>
      </c>
      <c r="L96" s="90">
        <f t="shared" si="7"/>
        <v>0.34318398474737843</v>
      </c>
      <c r="M96" s="237">
        <v>1099</v>
      </c>
      <c r="N96" s="238">
        <v>899</v>
      </c>
      <c r="O96" s="246">
        <v>794</v>
      </c>
      <c r="P96" s="238">
        <v>20</v>
      </c>
      <c r="Q96" s="238">
        <f t="shared" si="10"/>
        <v>774</v>
      </c>
      <c r="R96" s="255">
        <f t="shared" si="11"/>
        <v>0.29572338489535943</v>
      </c>
      <c r="S96" s="167">
        <v>799</v>
      </c>
      <c r="T96" s="104">
        <v>85</v>
      </c>
      <c r="U96" s="37">
        <f t="shared" si="13"/>
        <v>689</v>
      </c>
      <c r="V96" s="210">
        <f t="shared" si="12"/>
        <v>0.13767209011264081</v>
      </c>
    </row>
    <row r="97" spans="1:22" s="4" customFormat="1" ht="12.75" customHeight="1">
      <c r="A97" s="198" t="s">
        <v>263</v>
      </c>
      <c r="B97" s="25" t="s">
        <v>20</v>
      </c>
      <c r="C97" s="74"/>
      <c r="D97" s="33">
        <v>1.1100000000000001</v>
      </c>
      <c r="E97" s="26" t="s">
        <v>460</v>
      </c>
      <c r="F97" s="81">
        <v>1099</v>
      </c>
      <c r="G97" s="67">
        <v>1049</v>
      </c>
      <c r="H97" s="60">
        <v>799</v>
      </c>
      <c r="I97" s="60">
        <v>704</v>
      </c>
      <c r="J97" s="60">
        <v>15</v>
      </c>
      <c r="K97" s="81">
        <f t="shared" si="8"/>
        <v>689</v>
      </c>
      <c r="L97" s="90">
        <f t="shared" si="7"/>
        <v>0.34318398474737843</v>
      </c>
      <c r="M97" s="237">
        <v>1099</v>
      </c>
      <c r="N97" s="238">
        <v>899</v>
      </c>
      <c r="O97" s="246">
        <v>794</v>
      </c>
      <c r="P97" s="238">
        <v>20</v>
      </c>
      <c r="Q97" s="238">
        <f t="shared" si="10"/>
        <v>774</v>
      </c>
      <c r="R97" s="255">
        <f t="shared" si="11"/>
        <v>0.29572338489535943</v>
      </c>
      <c r="S97" s="167">
        <v>799</v>
      </c>
      <c r="T97" s="104">
        <v>85</v>
      </c>
      <c r="U97" s="37">
        <f t="shared" si="13"/>
        <v>689</v>
      </c>
      <c r="V97" s="210">
        <f t="shared" si="12"/>
        <v>0.13767209011264081</v>
      </c>
    </row>
    <row r="98" spans="1:22" s="4" customFormat="1" ht="12.75" customHeight="1">
      <c r="A98" s="305" t="s">
        <v>264</v>
      </c>
      <c r="B98" s="25" t="s">
        <v>20</v>
      </c>
      <c r="C98" s="74"/>
      <c r="D98" s="33">
        <v>1.1100000000000001</v>
      </c>
      <c r="E98" s="26" t="s">
        <v>461</v>
      </c>
      <c r="F98" s="81">
        <v>1209</v>
      </c>
      <c r="G98" s="67">
        <v>1149</v>
      </c>
      <c r="H98" s="60">
        <v>899</v>
      </c>
      <c r="I98" s="60">
        <v>793</v>
      </c>
      <c r="J98" s="60">
        <v>14</v>
      </c>
      <c r="K98" s="81">
        <f t="shared" si="8"/>
        <v>779</v>
      </c>
      <c r="L98" s="90">
        <f t="shared" si="7"/>
        <v>0.32201914708442125</v>
      </c>
      <c r="M98" s="237">
        <v>1199</v>
      </c>
      <c r="N98" s="238">
        <v>999</v>
      </c>
      <c r="O98" s="246">
        <v>931</v>
      </c>
      <c r="P98" s="238">
        <v>20</v>
      </c>
      <c r="Q98" s="238">
        <f t="shared" si="10"/>
        <v>911</v>
      </c>
      <c r="R98" s="255">
        <f t="shared" si="11"/>
        <v>0.24020016680567138</v>
      </c>
      <c r="S98" s="167">
        <v>899</v>
      </c>
      <c r="T98" s="104">
        <v>85</v>
      </c>
      <c r="U98" s="37">
        <f t="shared" si="13"/>
        <v>826</v>
      </c>
      <c r="V98" s="210">
        <f t="shared" si="12"/>
        <v>8.1201334816462731E-2</v>
      </c>
    </row>
    <row r="99" spans="1:22" s="4" customFormat="1" ht="12.75" customHeight="1">
      <c r="A99" s="112" t="s">
        <v>90</v>
      </c>
      <c r="B99" s="25" t="s">
        <v>20</v>
      </c>
      <c r="C99" s="132"/>
      <c r="D99" s="33">
        <v>0.83</v>
      </c>
      <c r="E99" s="26" t="s">
        <v>462</v>
      </c>
      <c r="F99" s="81">
        <v>1319</v>
      </c>
      <c r="G99" s="67">
        <v>1249</v>
      </c>
      <c r="H99" s="60">
        <v>999</v>
      </c>
      <c r="I99" s="60">
        <v>828</v>
      </c>
      <c r="J99" s="60">
        <v>19</v>
      </c>
      <c r="K99" s="81">
        <f t="shared" si="8"/>
        <v>809</v>
      </c>
      <c r="L99" s="90">
        <f t="shared" si="7"/>
        <v>0.35228182546036829</v>
      </c>
      <c r="M99" s="237">
        <v>1299</v>
      </c>
      <c r="N99" s="238">
        <v>1049</v>
      </c>
      <c r="O99" s="246">
        <v>871</v>
      </c>
      <c r="P99" s="238">
        <v>27</v>
      </c>
      <c r="Q99" s="238">
        <f t="shared" si="10"/>
        <v>844</v>
      </c>
      <c r="R99" s="255">
        <f t="shared" si="11"/>
        <v>0.35026943802925325</v>
      </c>
      <c r="S99" s="167">
        <v>899</v>
      </c>
      <c r="T99" s="104">
        <v>121</v>
      </c>
      <c r="U99" s="37">
        <f t="shared" si="13"/>
        <v>723</v>
      </c>
      <c r="V99" s="210">
        <f t="shared" si="12"/>
        <v>0.19577308120133483</v>
      </c>
    </row>
    <row r="100" spans="1:22" s="4" customFormat="1" ht="12.75" customHeight="1">
      <c r="A100" s="198" t="s">
        <v>91</v>
      </c>
      <c r="B100" s="25" t="s">
        <v>20</v>
      </c>
      <c r="C100" s="132"/>
      <c r="D100" s="31">
        <v>1.1100000000000001</v>
      </c>
      <c r="E100" s="26" t="s">
        <v>463</v>
      </c>
      <c r="F100" s="81">
        <v>1319</v>
      </c>
      <c r="G100" s="67">
        <v>1249</v>
      </c>
      <c r="H100" s="60">
        <v>999</v>
      </c>
      <c r="I100" s="60">
        <v>828</v>
      </c>
      <c r="J100" s="60">
        <v>19</v>
      </c>
      <c r="K100" s="81">
        <f t="shared" si="8"/>
        <v>809</v>
      </c>
      <c r="L100" s="90">
        <f t="shared" si="7"/>
        <v>0.35228182546036829</v>
      </c>
      <c r="M100" s="237">
        <v>1299</v>
      </c>
      <c r="N100" s="238">
        <v>1049</v>
      </c>
      <c r="O100" s="246">
        <v>871</v>
      </c>
      <c r="P100" s="238">
        <v>27</v>
      </c>
      <c r="Q100" s="238">
        <f t="shared" si="10"/>
        <v>844</v>
      </c>
      <c r="R100" s="255">
        <f t="shared" si="11"/>
        <v>0.35026943802925325</v>
      </c>
      <c r="S100" s="167">
        <v>899</v>
      </c>
      <c r="T100" s="104">
        <v>121</v>
      </c>
      <c r="U100" s="37">
        <f t="shared" si="13"/>
        <v>723</v>
      </c>
      <c r="V100" s="210">
        <f t="shared" si="12"/>
        <v>0.19577308120133483</v>
      </c>
    </row>
    <row r="101" spans="1:22" s="4" customFormat="1" ht="12.75" customHeight="1">
      <c r="A101" s="198" t="s">
        <v>92</v>
      </c>
      <c r="B101" s="25" t="s">
        <v>20</v>
      </c>
      <c r="C101" s="132"/>
      <c r="D101" s="31">
        <v>1.1100000000000001</v>
      </c>
      <c r="E101" s="26" t="s">
        <v>464</v>
      </c>
      <c r="F101" s="81">
        <v>1429</v>
      </c>
      <c r="G101" s="67">
        <v>1349</v>
      </c>
      <c r="H101" s="60">
        <v>1099</v>
      </c>
      <c r="I101" s="60">
        <v>910</v>
      </c>
      <c r="J101" s="60">
        <v>21</v>
      </c>
      <c r="K101" s="81">
        <f t="shared" si="8"/>
        <v>889</v>
      </c>
      <c r="L101" s="90">
        <f t="shared" ref="L101:L160" si="14">IFERROR((G101-K101)/G101, " ")</f>
        <v>0.34099332839140106</v>
      </c>
      <c r="M101" s="237">
        <v>1399</v>
      </c>
      <c r="N101" s="238">
        <v>1149</v>
      </c>
      <c r="O101" s="246">
        <v>996</v>
      </c>
      <c r="P101" s="238">
        <v>30</v>
      </c>
      <c r="Q101" s="238">
        <f t="shared" si="10"/>
        <v>966</v>
      </c>
      <c r="R101" s="255">
        <f t="shared" si="11"/>
        <v>0.30950679056468905</v>
      </c>
      <c r="S101" s="167">
        <v>999</v>
      </c>
      <c r="T101" s="104">
        <v>121</v>
      </c>
      <c r="U101" s="37">
        <f t="shared" si="13"/>
        <v>845</v>
      </c>
      <c r="V101" s="210">
        <f t="shared" si="12"/>
        <v>0.15415415415415415</v>
      </c>
    </row>
    <row r="102" spans="1:22" s="4" customFormat="1" ht="12.75" customHeight="1">
      <c r="A102" s="112" t="s">
        <v>93</v>
      </c>
      <c r="B102" s="25" t="s">
        <v>20</v>
      </c>
      <c r="C102" s="132"/>
      <c r="D102" s="33">
        <v>0.83</v>
      </c>
      <c r="E102" s="26" t="s">
        <v>465</v>
      </c>
      <c r="F102" s="81">
        <v>1209</v>
      </c>
      <c r="G102" s="67">
        <v>1149</v>
      </c>
      <c r="H102" s="60">
        <v>899</v>
      </c>
      <c r="I102" s="60">
        <v>722</v>
      </c>
      <c r="J102" s="60">
        <v>0</v>
      </c>
      <c r="K102" s="81">
        <f t="shared" si="8"/>
        <v>722</v>
      </c>
      <c r="L102" s="90">
        <f t="shared" si="14"/>
        <v>0.37162750217580504</v>
      </c>
      <c r="M102" s="237">
        <v>1199</v>
      </c>
      <c r="N102" s="238">
        <v>999</v>
      </c>
      <c r="O102" s="246">
        <v>804</v>
      </c>
      <c r="P102" s="238">
        <v>10</v>
      </c>
      <c r="Q102" s="238">
        <f t="shared" si="10"/>
        <v>794</v>
      </c>
      <c r="R102" s="255">
        <f t="shared" si="11"/>
        <v>0.33778148457047541</v>
      </c>
      <c r="S102" s="167">
        <v>849</v>
      </c>
      <c r="T102" s="104">
        <v>118</v>
      </c>
      <c r="U102" s="37">
        <f t="shared" si="13"/>
        <v>676</v>
      </c>
      <c r="V102" s="210">
        <f t="shared" si="12"/>
        <v>0.20376914016489989</v>
      </c>
    </row>
    <row r="103" spans="1:22" s="4" customFormat="1" ht="12.75" customHeight="1">
      <c r="A103" s="198" t="s">
        <v>94</v>
      </c>
      <c r="B103" s="25" t="s">
        <v>20</v>
      </c>
      <c r="C103" s="132"/>
      <c r="D103" s="31">
        <v>1.1100000000000001</v>
      </c>
      <c r="E103" s="26" t="s">
        <v>466</v>
      </c>
      <c r="F103" s="81">
        <v>1209</v>
      </c>
      <c r="G103" s="67">
        <v>1149</v>
      </c>
      <c r="H103" s="60">
        <v>899</v>
      </c>
      <c r="I103" s="60">
        <v>722</v>
      </c>
      <c r="J103" s="60">
        <v>0</v>
      </c>
      <c r="K103" s="81">
        <f t="shared" si="8"/>
        <v>722</v>
      </c>
      <c r="L103" s="90">
        <f t="shared" si="14"/>
        <v>0.37162750217580504</v>
      </c>
      <c r="M103" s="237">
        <v>1199</v>
      </c>
      <c r="N103" s="238">
        <v>999</v>
      </c>
      <c r="O103" s="246">
        <v>804</v>
      </c>
      <c r="P103" s="238">
        <v>10</v>
      </c>
      <c r="Q103" s="238">
        <f t="shared" si="10"/>
        <v>794</v>
      </c>
      <c r="R103" s="255">
        <f t="shared" si="11"/>
        <v>0.33778148457047541</v>
      </c>
      <c r="S103" s="167">
        <v>849</v>
      </c>
      <c r="T103" s="104">
        <v>118</v>
      </c>
      <c r="U103" s="37">
        <f t="shared" si="13"/>
        <v>676</v>
      </c>
      <c r="V103" s="210">
        <f t="shared" si="12"/>
        <v>0.20376914016489989</v>
      </c>
    </row>
    <row r="104" spans="1:22" s="4" customFormat="1" ht="12.75" customHeight="1">
      <c r="A104" s="198" t="s">
        <v>95</v>
      </c>
      <c r="B104" s="25" t="s">
        <v>20</v>
      </c>
      <c r="C104" s="132"/>
      <c r="D104" s="31">
        <v>1.1100000000000001</v>
      </c>
      <c r="E104" s="26" t="s">
        <v>467</v>
      </c>
      <c r="F104" s="81">
        <v>1319</v>
      </c>
      <c r="G104" s="67">
        <v>1249</v>
      </c>
      <c r="H104" s="60">
        <v>999</v>
      </c>
      <c r="I104" s="60">
        <v>804</v>
      </c>
      <c r="J104" s="60">
        <v>0</v>
      </c>
      <c r="K104" s="81">
        <f t="shared" si="8"/>
        <v>804</v>
      </c>
      <c r="L104" s="90">
        <f t="shared" si="14"/>
        <v>0.35628502802241796</v>
      </c>
      <c r="M104" s="237">
        <v>1299</v>
      </c>
      <c r="N104" s="238">
        <v>1099</v>
      </c>
      <c r="O104" s="246">
        <v>886</v>
      </c>
      <c r="P104" s="238">
        <v>10</v>
      </c>
      <c r="Q104" s="238">
        <f t="shared" si="10"/>
        <v>876</v>
      </c>
      <c r="R104" s="255">
        <f t="shared" si="11"/>
        <v>0.32563510392609701</v>
      </c>
      <c r="S104" s="167">
        <v>949</v>
      </c>
      <c r="T104" s="104">
        <v>118</v>
      </c>
      <c r="U104" s="37">
        <f t="shared" si="13"/>
        <v>758</v>
      </c>
      <c r="V104" s="210">
        <f t="shared" si="12"/>
        <v>0.20126448893572182</v>
      </c>
    </row>
    <row r="105" spans="1:22" s="4" customFormat="1" ht="12.75" customHeight="1">
      <c r="A105" s="112" t="s">
        <v>97</v>
      </c>
      <c r="B105" s="25" t="s">
        <v>20</v>
      </c>
      <c r="C105" s="190" t="s">
        <v>332</v>
      </c>
      <c r="D105" s="33">
        <v>0.83</v>
      </c>
      <c r="E105" s="26" t="s">
        <v>468</v>
      </c>
      <c r="F105" s="81">
        <v>1539</v>
      </c>
      <c r="G105" s="67">
        <v>1399</v>
      </c>
      <c r="H105" s="60">
        <v>1049</v>
      </c>
      <c r="I105" s="60">
        <v>841</v>
      </c>
      <c r="J105" s="60">
        <v>12</v>
      </c>
      <c r="K105" s="81">
        <f t="shared" si="8"/>
        <v>829</v>
      </c>
      <c r="L105" s="90">
        <f t="shared" si="14"/>
        <v>0.40743388134381703</v>
      </c>
      <c r="M105" s="237">
        <v>1399</v>
      </c>
      <c r="N105" s="238">
        <v>1149</v>
      </c>
      <c r="O105" s="246">
        <v>923</v>
      </c>
      <c r="P105" s="238">
        <v>12</v>
      </c>
      <c r="Q105" s="238">
        <f t="shared" si="10"/>
        <v>911</v>
      </c>
      <c r="R105" s="255">
        <f t="shared" si="11"/>
        <v>0.34882058613295208</v>
      </c>
      <c r="S105" s="167">
        <v>949</v>
      </c>
      <c r="T105" s="104">
        <v>158</v>
      </c>
      <c r="U105" s="37">
        <f t="shared" si="13"/>
        <v>753</v>
      </c>
      <c r="V105" s="210">
        <f t="shared" si="12"/>
        <v>0.2065331928345627</v>
      </c>
    </row>
    <row r="106" spans="1:22" s="4" customFormat="1" ht="12.75" customHeight="1">
      <c r="A106" s="198" t="s">
        <v>98</v>
      </c>
      <c r="B106" s="25" t="s">
        <v>20</v>
      </c>
      <c r="C106" s="190" t="s">
        <v>332</v>
      </c>
      <c r="D106" s="31">
        <v>1.1100000000000001</v>
      </c>
      <c r="E106" s="26" t="s">
        <v>96</v>
      </c>
      <c r="F106" s="81">
        <v>1594</v>
      </c>
      <c r="G106" s="67">
        <v>1399</v>
      </c>
      <c r="H106" s="60">
        <v>1049</v>
      </c>
      <c r="I106" s="60">
        <v>841</v>
      </c>
      <c r="J106" s="60">
        <v>12</v>
      </c>
      <c r="K106" s="81">
        <f t="shared" si="8"/>
        <v>829</v>
      </c>
      <c r="L106" s="90">
        <f t="shared" si="14"/>
        <v>0.40743388134381703</v>
      </c>
      <c r="M106" s="237">
        <v>1399</v>
      </c>
      <c r="N106" s="238">
        <v>1149</v>
      </c>
      <c r="O106" s="246">
        <v>923</v>
      </c>
      <c r="P106" s="238">
        <v>12</v>
      </c>
      <c r="Q106" s="238">
        <f t="shared" si="10"/>
        <v>911</v>
      </c>
      <c r="R106" s="255">
        <f t="shared" si="11"/>
        <v>0.34882058613295208</v>
      </c>
      <c r="S106" s="167">
        <v>949</v>
      </c>
      <c r="T106" s="104">
        <v>158</v>
      </c>
      <c r="U106" s="37">
        <f t="shared" si="13"/>
        <v>753</v>
      </c>
      <c r="V106" s="210">
        <f t="shared" si="12"/>
        <v>0.2065331928345627</v>
      </c>
    </row>
    <row r="107" spans="1:22" s="4" customFormat="1" ht="12.75" customHeight="1">
      <c r="A107" s="198" t="s">
        <v>99</v>
      </c>
      <c r="B107" s="25" t="s">
        <v>20</v>
      </c>
      <c r="C107" s="190" t="s">
        <v>332</v>
      </c>
      <c r="D107" s="31">
        <v>1.1100000000000001</v>
      </c>
      <c r="E107" s="26" t="s">
        <v>104</v>
      </c>
      <c r="F107" s="81">
        <v>1649</v>
      </c>
      <c r="G107" s="67">
        <v>1499</v>
      </c>
      <c r="H107" s="60">
        <v>1149</v>
      </c>
      <c r="I107" s="60">
        <v>922</v>
      </c>
      <c r="J107" s="60">
        <v>13</v>
      </c>
      <c r="K107" s="81">
        <f t="shared" ref="K107:K173" si="15">IFERROR(I107-J107,I107)</f>
        <v>909</v>
      </c>
      <c r="L107" s="90">
        <f t="shared" si="14"/>
        <v>0.39359573048699131</v>
      </c>
      <c r="M107" s="237">
        <v>1499</v>
      </c>
      <c r="N107" s="238">
        <v>1249</v>
      </c>
      <c r="O107" s="246">
        <v>1005</v>
      </c>
      <c r="P107" s="238">
        <v>15</v>
      </c>
      <c r="Q107" s="238">
        <f t="shared" si="10"/>
        <v>990</v>
      </c>
      <c r="R107" s="255">
        <f t="shared" si="11"/>
        <v>0.33955970647098066</v>
      </c>
      <c r="S107" s="167">
        <v>1049</v>
      </c>
      <c r="T107" s="104">
        <v>157</v>
      </c>
      <c r="U107" s="37">
        <f t="shared" si="13"/>
        <v>833</v>
      </c>
      <c r="V107" s="210">
        <f t="shared" si="12"/>
        <v>0.20591039084842708</v>
      </c>
    </row>
    <row r="108" spans="1:22" s="4" customFormat="1" ht="12.75" customHeight="1">
      <c r="A108" s="112" t="s">
        <v>100</v>
      </c>
      <c r="B108" s="25" t="s">
        <v>20</v>
      </c>
      <c r="C108" s="190" t="s">
        <v>332</v>
      </c>
      <c r="D108" s="33">
        <v>0.83</v>
      </c>
      <c r="E108" s="26" t="s">
        <v>103</v>
      </c>
      <c r="F108" s="81">
        <v>1429</v>
      </c>
      <c r="G108" s="67">
        <v>1299</v>
      </c>
      <c r="H108" s="60">
        <v>949</v>
      </c>
      <c r="I108" s="60">
        <v>761</v>
      </c>
      <c r="J108" s="60">
        <v>12</v>
      </c>
      <c r="K108" s="81">
        <f t="shared" si="15"/>
        <v>749</v>
      </c>
      <c r="L108" s="90">
        <f t="shared" si="14"/>
        <v>0.42340261739799845</v>
      </c>
      <c r="M108" s="237">
        <v>1349</v>
      </c>
      <c r="N108" s="238">
        <v>1099</v>
      </c>
      <c r="O108" s="246">
        <v>886</v>
      </c>
      <c r="P108" s="238">
        <v>17</v>
      </c>
      <c r="Q108" s="238">
        <f t="shared" si="10"/>
        <v>869</v>
      </c>
      <c r="R108" s="255">
        <f t="shared" si="11"/>
        <v>0.35581912527798371</v>
      </c>
      <c r="S108" s="167">
        <v>899</v>
      </c>
      <c r="T108" s="104">
        <v>158</v>
      </c>
      <c r="U108" s="37">
        <f t="shared" si="13"/>
        <v>711</v>
      </c>
      <c r="V108" s="210">
        <f t="shared" si="12"/>
        <v>0.20912124582869857</v>
      </c>
    </row>
    <row r="109" spans="1:22" s="4" customFormat="1" ht="12.75" customHeight="1">
      <c r="A109" s="198" t="s">
        <v>101</v>
      </c>
      <c r="B109" s="25" t="s">
        <v>20</v>
      </c>
      <c r="C109" s="190" t="s">
        <v>332</v>
      </c>
      <c r="D109" s="31">
        <v>1.1100000000000001</v>
      </c>
      <c r="E109" s="26" t="s">
        <v>96</v>
      </c>
      <c r="F109" s="81">
        <v>1484</v>
      </c>
      <c r="G109" s="67">
        <v>1299</v>
      </c>
      <c r="H109" s="60">
        <v>949</v>
      </c>
      <c r="I109" s="60">
        <v>761</v>
      </c>
      <c r="J109" s="60">
        <v>12</v>
      </c>
      <c r="K109" s="81">
        <f t="shared" si="15"/>
        <v>749</v>
      </c>
      <c r="L109" s="90">
        <f t="shared" si="14"/>
        <v>0.42340261739799845</v>
      </c>
      <c r="M109" s="237">
        <v>1349</v>
      </c>
      <c r="N109" s="238">
        <v>1099</v>
      </c>
      <c r="O109" s="246">
        <v>884</v>
      </c>
      <c r="P109" s="238">
        <v>17</v>
      </c>
      <c r="Q109" s="238">
        <f t="shared" si="10"/>
        <v>867</v>
      </c>
      <c r="R109" s="255">
        <f t="shared" si="11"/>
        <v>0.35730170496664193</v>
      </c>
      <c r="S109" s="167">
        <v>899</v>
      </c>
      <c r="T109" s="104">
        <v>158</v>
      </c>
      <c r="U109" s="37">
        <f t="shared" si="13"/>
        <v>709</v>
      </c>
      <c r="V109" s="210">
        <f t="shared" si="12"/>
        <v>0.21134593993325917</v>
      </c>
    </row>
    <row r="110" spans="1:22" s="4" customFormat="1" ht="12.75" customHeight="1">
      <c r="A110" s="198" t="s">
        <v>102</v>
      </c>
      <c r="B110" s="25" t="s">
        <v>20</v>
      </c>
      <c r="C110" s="190" t="s">
        <v>332</v>
      </c>
      <c r="D110" s="31">
        <v>1.1100000000000001</v>
      </c>
      <c r="E110" s="26" t="s">
        <v>104</v>
      </c>
      <c r="F110" s="81">
        <v>1539</v>
      </c>
      <c r="G110" s="67">
        <v>1399</v>
      </c>
      <c r="H110" s="60">
        <v>1049</v>
      </c>
      <c r="I110" s="60">
        <v>841</v>
      </c>
      <c r="J110" s="60">
        <v>12</v>
      </c>
      <c r="K110" s="81">
        <f t="shared" si="15"/>
        <v>829</v>
      </c>
      <c r="L110" s="90">
        <f t="shared" si="14"/>
        <v>0.40743388134381703</v>
      </c>
      <c r="M110" s="237">
        <v>1449</v>
      </c>
      <c r="N110" s="238">
        <v>1199</v>
      </c>
      <c r="O110" s="246">
        <v>964</v>
      </c>
      <c r="P110" s="238">
        <v>15</v>
      </c>
      <c r="Q110" s="238">
        <f t="shared" si="10"/>
        <v>949</v>
      </c>
      <c r="R110" s="255">
        <f t="shared" si="11"/>
        <v>0.34506556245686681</v>
      </c>
      <c r="S110" s="167">
        <v>999</v>
      </c>
      <c r="T110" s="104">
        <v>158</v>
      </c>
      <c r="U110" s="37">
        <f t="shared" si="13"/>
        <v>791</v>
      </c>
      <c r="V110" s="210">
        <f t="shared" si="12"/>
        <v>0.20820820820820821</v>
      </c>
    </row>
    <row r="111" spans="1:22" s="4" customFormat="1" ht="12.75" customHeight="1">
      <c r="A111" s="112" t="s">
        <v>265</v>
      </c>
      <c r="B111" s="25" t="s">
        <v>20</v>
      </c>
      <c r="C111" s="74"/>
      <c r="D111" s="31">
        <v>0.83</v>
      </c>
      <c r="E111" s="26" t="s">
        <v>475</v>
      </c>
      <c r="F111" s="81">
        <v>1429</v>
      </c>
      <c r="G111" s="148">
        <v>1349</v>
      </c>
      <c r="H111" s="165">
        <v>999</v>
      </c>
      <c r="I111" s="60">
        <v>827</v>
      </c>
      <c r="J111" s="60">
        <v>0</v>
      </c>
      <c r="K111" s="81">
        <f t="shared" si="15"/>
        <v>827</v>
      </c>
      <c r="L111" s="90">
        <f t="shared" si="14"/>
        <v>0.38695329873980727</v>
      </c>
      <c r="M111" s="237">
        <v>1449</v>
      </c>
      <c r="N111" s="238">
        <v>1149</v>
      </c>
      <c r="O111" s="246">
        <v>996</v>
      </c>
      <c r="P111" s="238">
        <v>0</v>
      </c>
      <c r="Q111" s="238">
        <f t="shared" si="10"/>
        <v>996</v>
      </c>
      <c r="R111" s="255">
        <f t="shared" si="11"/>
        <v>0.31262939958592134</v>
      </c>
      <c r="S111" s="167">
        <v>1049</v>
      </c>
      <c r="T111" s="104">
        <v>79</v>
      </c>
      <c r="U111" s="37">
        <f t="shared" si="13"/>
        <v>917</v>
      </c>
      <c r="V111" s="210">
        <f t="shared" si="12"/>
        <v>0.12583412774070543</v>
      </c>
    </row>
    <row r="112" spans="1:22" s="4" customFormat="1" ht="12.75" customHeight="1">
      <c r="A112" s="198" t="s">
        <v>266</v>
      </c>
      <c r="B112" s="25" t="s">
        <v>20</v>
      </c>
      <c r="C112" s="74"/>
      <c r="D112" s="31">
        <v>1.1100000000000001</v>
      </c>
      <c r="E112" s="26" t="s">
        <v>476</v>
      </c>
      <c r="F112" s="81">
        <v>1429</v>
      </c>
      <c r="G112" s="148">
        <v>1349</v>
      </c>
      <c r="H112" s="165">
        <v>999</v>
      </c>
      <c r="I112" s="60">
        <v>827</v>
      </c>
      <c r="J112" s="60">
        <v>0</v>
      </c>
      <c r="K112" s="81">
        <f t="shared" si="15"/>
        <v>827</v>
      </c>
      <c r="L112" s="90">
        <f t="shared" si="14"/>
        <v>0.38695329873980727</v>
      </c>
      <c r="M112" s="237">
        <v>1449</v>
      </c>
      <c r="N112" s="238">
        <v>1149</v>
      </c>
      <c r="O112" s="246">
        <v>996</v>
      </c>
      <c r="P112" s="238">
        <v>0</v>
      </c>
      <c r="Q112" s="238">
        <f t="shared" si="10"/>
        <v>996</v>
      </c>
      <c r="R112" s="255">
        <f t="shared" si="11"/>
        <v>0.31262939958592134</v>
      </c>
      <c r="S112" s="167">
        <v>1049</v>
      </c>
      <c r="T112" s="104">
        <v>79</v>
      </c>
      <c r="U112" s="37">
        <f t="shared" si="13"/>
        <v>917</v>
      </c>
      <c r="V112" s="210">
        <f t="shared" si="12"/>
        <v>0.12583412774070543</v>
      </c>
    </row>
    <row r="113" spans="1:22" s="4" customFormat="1" ht="12.75" customHeight="1">
      <c r="A113" s="198" t="s">
        <v>267</v>
      </c>
      <c r="B113" s="25" t="s">
        <v>20</v>
      </c>
      <c r="C113" s="74"/>
      <c r="D113" s="31">
        <v>1.1100000000000001</v>
      </c>
      <c r="E113" s="26" t="s">
        <v>477</v>
      </c>
      <c r="F113" s="81">
        <v>1539</v>
      </c>
      <c r="G113" s="148">
        <v>1449</v>
      </c>
      <c r="H113" s="165">
        <v>1099</v>
      </c>
      <c r="I113" s="60">
        <v>910</v>
      </c>
      <c r="J113" s="60">
        <v>0</v>
      </c>
      <c r="K113" s="81">
        <f t="shared" si="15"/>
        <v>910</v>
      </c>
      <c r="L113" s="90">
        <f t="shared" si="14"/>
        <v>0.3719806763285024</v>
      </c>
      <c r="M113" s="237">
        <v>1549</v>
      </c>
      <c r="N113" s="238">
        <v>1249</v>
      </c>
      <c r="O113" s="246">
        <v>1084</v>
      </c>
      <c r="P113" s="238">
        <v>0</v>
      </c>
      <c r="Q113" s="238">
        <f t="shared" si="10"/>
        <v>1084</v>
      </c>
      <c r="R113" s="255">
        <f t="shared" si="11"/>
        <v>0.30019367333763719</v>
      </c>
      <c r="S113" s="167">
        <v>1149</v>
      </c>
      <c r="T113" s="104">
        <v>79</v>
      </c>
      <c r="U113" s="37">
        <f t="shared" si="13"/>
        <v>1005</v>
      </c>
      <c r="V113" s="210">
        <f t="shared" si="12"/>
        <v>0.12532637075718014</v>
      </c>
    </row>
    <row r="114" spans="1:22" s="4" customFormat="1" ht="12.75" customHeight="1">
      <c r="A114" s="112" t="s">
        <v>268</v>
      </c>
      <c r="B114" s="25" t="s">
        <v>20</v>
      </c>
      <c r="C114" s="74"/>
      <c r="D114" s="31">
        <v>0.83</v>
      </c>
      <c r="E114" s="26" t="s">
        <v>465</v>
      </c>
      <c r="F114" s="81">
        <v>1319</v>
      </c>
      <c r="G114" s="148">
        <v>1249</v>
      </c>
      <c r="H114" s="165">
        <v>899</v>
      </c>
      <c r="I114" s="60">
        <v>746</v>
      </c>
      <c r="J114" s="60">
        <v>0</v>
      </c>
      <c r="K114" s="81">
        <f t="shared" si="15"/>
        <v>746</v>
      </c>
      <c r="L114" s="90">
        <f t="shared" si="14"/>
        <v>0.40272217774219377</v>
      </c>
      <c r="M114" s="237">
        <v>1349</v>
      </c>
      <c r="N114" s="238">
        <v>1099</v>
      </c>
      <c r="O114" s="246">
        <v>915</v>
      </c>
      <c r="P114" s="238">
        <v>0</v>
      </c>
      <c r="Q114" s="238">
        <f t="shared" si="10"/>
        <v>915</v>
      </c>
      <c r="R114" s="255">
        <f t="shared" si="11"/>
        <v>0.32171979243884358</v>
      </c>
      <c r="S114" s="167">
        <v>999</v>
      </c>
      <c r="T114" s="104">
        <v>79</v>
      </c>
      <c r="U114" s="37">
        <f t="shared" si="13"/>
        <v>836</v>
      </c>
      <c r="V114" s="210">
        <f t="shared" si="12"/>
        <v>0.16316316316316315</v>
      </c>
    </row>
    <row r="115" spans="1:22" s="4" customFormat="1" ht="12.75" customHeight="1">
      <c r="A115" s="198" t="s">
        <v>269</v>
      </c>
      <c r="B115" s="25" t="s">
        <v>20</v>
      </c>
      <c r="C115" s="74"/>
      <c r="D115" s="31">
        <v>1.1100000000000001</v>
      </c>
      <c r="E115" s="26" t="s">
        <v>466</v>
      </c>
      <c r="F115" s="81">
        <v>1319</v>
      </c>
      <c r="G115" s="148">
        <v>1249</v>
      </c>
      <c r="H115" s="165">
        <v>899</v>
      </c>
      <c r="I115" s="60">
        <v>746</v>
      </c>
      <c r="J115" s="60">
        <v>0</v>
      </c>
      <c r="K115" s="81">
        <f t="shared" si="15"/>
        <v>746</v>
      </c>
      <c r="L115" s="90">
        <f t="shared" si="14"/>
        <v>0.40272217774219377</v>
      </c>
      <c r="M115" s="237">
        <v>1349</v>
      </c>
      <c r="N115" s="238">
        <v>1099</v>
      </c>
      <c r="O115" s="246">
        <v>915</v>
      </c>
      <c r="P115" s="238">
        <v>0</v>
      </c>
      <c r="Q115" s="238">
        <f t="shared" si="10"/>
        <v>915</v>
      </c>
      <c r="R115" s="255">
        <f t="shared" si="11"/>
        <v>0.32171979243884358</v>
      </c>
      <c r="S115" s="167">
        <v>999</v>
      </c>
      <c r="T115" s="104">
        <v>79</v>
      </c>
      <c r="U115" s="37">
        <f t="shared" si="13"/>
        <v>836</v>
      </c>
      <c r="V115" s="210">
        <f t="shared" si="12"/>
        <v>0.16316316316316315</v>
      </c>
    </row>
    <row r="116" spans="1:22" s="4" customFormat="1" ht="12.75" customHeight="1">
      <c r="A116" s="198" t="s">
        <v>270</v>
      </c>
      <c r="B116" s="25" t="s">
        <v>20</v>
      </c>
      <c r="C116" s="74"/>
      <c r="D116" s="31">
        <v>1.1100000000000001</v>
      </c>
      <c r="E116" s="26" t="s">
        <v>478</v>
      </c>
      <c r="F116" s="81">
        <v>1429</v>
      </c>
      <c r="G116" s="148">
        <v>1349</v>
      </c>
      <c r="H116" s="165">
        <v>999</v>
      </c>
      <c r="I116" s="60">
        <v>827</v>
      </c>
      <c r="J116" s="60">
        <v>0</v>
      </c>
      <c r="K116" s="81">
        <f t="shared" si="15"/>
        <v>827</v>
      </c>
      <c r="L116" s="90">
        <f t="shared" si="14"/>
        <v>0.38695329873980727</v>
      </c>
      <c r="M116" s="237">
        <v>1449</v>
      </c>
      <c r="N116" s="238">
        <v>1199</v>
      </c>
      <c r="O116" s="246">
        <v>1040</v>
      </c>
      <c r="P116" s="238">
        <v>0</v>
      </c>
      <c r="Q116" s="238">
        <f t="shared" si="10"/>
        <v>1040</v>
      </c>
      <c r="R116" s="255">
        <f t="shared" si="11"/>
        <v>0.28226363008971705</v>
      </c>
      <c r="S116" s="167">
        <v>1099</v>
      </c>
      <c r="T116" s="104">
        <v>79</v>
      </c>
      <c r="U116" s="37">
        <f t="shared" si="13"/>
        <v>961</v>
      </c>
      <c r="V116" s="210">
        <f t="shared" si="12"/>
        <v>0.12556869881710647</v>
      </c>
    </row>
    <row r="117" spans="1:22" s="4" customFormat="1" ht="12.75" customHeight="1">
      <c r="A117" s="208" t="s">
        <v>346</v>
      </c>
      <c r="B117" s="25" t="s">
        <v>20</v>
      </c>
      <c r="C117" s="74"/>
      <c r="D117" s="31">
        <v>0.83</v>
      </c>
      <c r="E117" s="26" t="s">
        <v>479</v>
      </c>
      <c r="F117" s="81">
        <v>1539</v>
      </c>
      <c r="G117" s="148">
        <v>1449</v>
      </c>
      <c r="H117" s="165">
        <v>1049</v>
      </c>
      <c r="I117" s="60">
        <v>910</v>
      </c>
      <c r="J117" s="60">
        <v>0</v>
      </c>
      <c r="K117" s="81">
        <f t="shared" si="15"/>
        <v>910</v>
      </c>
      <c r="L117" s="90">
        <f t="shared" si="14"/>
        <v>0.3719806763285024</v>
      </c>
      <c r="M117" s="237">
        <v>1549</v>
      </c>
      <c r="N117" s="238">
        <v>1249</v>
      </c>
      <c r="O117" s="246">
        <v>1134</v>
      </c>
      <c r="P117" s="238">
        <v>0</v>
      </c>
      <c r="Q117" s="238">
        <f t="shared" si="10"/>
        <v>1134</v>
      </c>
      <c r="R117" s="255">
        <f t="shared" si="11"/>
        <v>0.26791478373143962</v>
      </c>
      <c r="S117" s="167">
        <v>1149</v>
      </c>
      <c r="T117" s="104">
        <v>83</v>
      </c>
      <c r="U117" s="37">
        <f t="shared" si="13"/>
        <v>1051</v>
      </c>
      <c r="V117" s="210">
        <f t="shared" si="12"/>
        <v>8.5291557876414278E-2</v>
      </c>
    </row>
    <row r="118" spans="1:22" s="4" customFormat="1" ht="12.75" customHeight="1">
      <c r="A118" s="199" t="s">
        <v>271</v>
      </c>
      <c r="B118" s="25" t="s">
        <v>20</v>
      </c>
      <c r="C118" s="74"/>
      <c r="D118" s="31">
        <v>0.83</v>
      </c>
      <c r="E118" s="26" t="s">
        <v>480</v>
      </c>
      <c r="F118" s="81">
        <v>1539</v>
      </c>
      <c r="G118" s="148">
        <v>1449</v>
      </c>
      <c r="H118" s="165">
        <v>1099</v>
      </c>
      <c r="I118" s="60">
        <v>922</v>
      </c>
      <c r="J118" s="60">
        <v>0</v>
      </c>
      <c r="K118" s="81">
        <f t="shared" si="15"/>
        <v>922</v>
      </c>
      <c r="L118" s="90">
        <f t="shared" si="14"/>
        <v>0.3636991028295376</v>
      </c>
      <c r="M118" s="237">
        <v>1599</v>
      </c>
      <c r="N118" s="238">
        <v>1249</v>
      </c>
      <c r="O118" s="246">
        <v>1097</v>
      </c>
      <c r="P118" s="238">
        <v>0</v>
      </c>
      <c r="Q118" s="238">
        <f t="shared" si="10"/>
        <v>1097</v>
      </c>
      <c r="R118" s="255">
        <f t="shared" si="11"/>
        <v>0.31394621638524078</v>
      </c>
      <c r="S118" s="167">
        <v>1249</v>
      </c>
      <c r="T118" s="37">
        <v>0</v>
      </c>
      <c r="U118" s="37">
        <f t="shared" si="13"/>
        <v>1097</v>
      </c>
      <c r="V118" s="210">
        <f t="shared" si="12"/>
        <v>0.12169735788630905</v>
      </c>
    </row>
    <row r="119" spans="1:22" s="4" customFormat="1" ht="12.75" customHeight="1">
      <c r="A119" s="198" t="s">
        <v>272</v>
      </c>
      <c r="B119" s="25" t="s">
        <v>20</v>
      </c>
      <c r="C119" s="74"/>
      <c r="D119" s="31">
        <v>1.1100000000000001</v>
      </c>
      <c r="E119" s="26" t="s">
        <v>481</v>
      </c>
      <c r="F119" s="81">
        <v>1539</v>
      </c>
      <c r="G119" s="148">
        <v>1449</v>
      </c>
      <c r="H119" s="165">
        <v>1099</v>
      </c>
      <c r="I119" s="60">
        <v>913</v>
      </c>
      <c r="J119" s="60">
        <v>0</v>
      </c>
      <c r="K119" s="81">
        <f t="shared" si="15"/>
        <v>913</v>
      </c>
      <c r="L119" s="90">
        <f t="shared" si="14"/>
        <v>0.36991028295376122</v>
      </c>
      <c r="M119" s="237">
        <v>1599</v>
      </c>
      <c r="N119" s="238">
        <v>1249</v>
      </c>
      <c r="O119" s="246">
        <v>1085</v>
      </c>
      <c r="P119" s="238">
        <v>0</v>
      </c>
      <c r="Q119" s="238">
        <f t="shared" si="10"/>
        <v>1085</v>
      </c>
      <c r="R119" s="255">
        <f t="shared" si="11"/>
        <v>0.32145090681676047</v>
      </c>
      <c r="S119" s="167">
        <v>1249</v>
      </c>
      <c r="T119" s="37">
        <v>0</v>
      </c>
      <c r="U119" s="37">
        <f t="shared" si="13"/>
        <v>1085</v>
      </c>
      <c r="V119" s="210">
        <f t="shared" si="12"/>
        <v>0.13130504403522819</v>
      </c>
    </row>
    <row r="120" spans="1:22" s="4" customFormat="1" ht="12.75" customHeight="1">
      <c r="A120" s="198" t="s">
        <v>273</v>
      </c>
      <c r="B120" s="25" t="s">
        <v>20</v>
      </c>
      <c r="C120" s="74"/>
      <c r="D120" s="31">
        <v>1.1100000000000001</v>
      </c>
      <c r="E120" s="26" t="s">
        <v>482</v>
      </c>
      <c r="F120" s="81">
        <v>1649</v>
      </c>
      <c r="G120" s="148">
        <v>1549</v>
      </c>
      <c r="H120" s="165">
        <v>1199</v>
      </c>
      <c r="I120" s="60">
        <v>996</v>
      </c>
      <c r="J120" s="60">
        <v>0</v>
      </c>
      <c r="K120" s="81">
        <f t="shared" si="15"/>
        <v>996</v>
      </c>
      <c r="L120" s="90">
        <f t="shared" si="14"/>
        <v>0.35700451904454489</v>
      </c>
      <c r="M120" s="237">
        <v>1699</v>
      </c>
      <c r="N120" s="238">
        <v>1349</v>
      </c>
      <c r="O120" s="246">
        <v>1172</v>
      </c>
      <c r="P120" s="238">
        <v>0</v>
      </c>
      <c r="Q120" s="238">
        <f t="shared" si="10"/>
        <v>1172</v>
      </c>
      <c r="R120" s="255">
        <f t="shared" si="11"/>
        <v>0.31018246027074747</v>
      </c>
      <c r="S120" s="167">
        <v>1349</v>
      </c>
      <c r="T120" s="37">
        <v>0</v>
      </c>
      <c r="U120" s="37">
        <f t="shared" si="13"/>
        <v>1172</v>
      </c>
      <c r="V120" s="210">
        <f t="shared" si="12"/>
        <v>0.13120830244625648</v>
      </c>
    </row>
    <row r="121" spans="1:22" s="4" customFormat="1" ht="12.75" customHeight="1">
      <c r="A121" s="112" t="s">
        <v>274</v>
      </c>
      <c r="B121" s="25" t="s">
        <v>20</v>
      </c>
      <c r="C121" s="74"/>
      <c r="D121" s="31">
        <v>0.83</v>
      </c>
      <c r="E121" s="26" t="s">
        <v>483</v>
      </c>
      <c r="F121" s="81">
        <v>1429</v>
      </c>
      <c r="G121" s="148">
        <v>1349</v>
      </c>
      <c r="H121" s="165">
        <v>999</v>
      </c>
      <c r="I121" s="60">
        <v>790</v>
      </c>
      <c r="J121" s="60">
        <v>0</v>
      </c>
      <c r="K121" s="81">
        <f t="shared" si="15"/>
        <v>790</v>
      </c>
      <c r="L121" s="90">
        <f t="shared" si="14"/>
        <v>0.41438102297998519</v>
      </c>
      <c r="M121" s="237">
        <v>1499</v>
      </c>
      <c r="N121" s="238">
        <v>1199</v>
      </c>
      <c r="O121" s="246">
        <v>1044</v>
      </c>
      <c r="P121" s="238">
        <v>0</v>
      </c>
      <c r="Q121" s="238">
        <f t="shared" si="10"/>
        <v>1044</v>
      </c>
      <c r="R121" s="255">
        <f t="shared" si="11"/>
        <v>0.30353569046030687</v>
      </c>
      <c r="S121" s="167">
        <v>1199</v>
      </c>
      <c r="T121" s="37">
        <v>0</v>
      </c>
      <c r="U121" s="37">
        <f t="shared" si="13"/>
        <v>1044</v>
      </c>
      <c r="V121" s="210">
        <f t="shared" si="12"/>
        <v>0.12927439532944121</v>
      </c>
    </row>
    <row r="122" spans="1:22" s="4" customFormat="1" ht="12.75" customHeight="1">
      <c r="A122" s="198" t="s">
        <v>275</v>
      </c>
      <c r="B122" s="25" t="s">
        <v>20</v>
      </c>
      <c r="C122" s="74"/>
      <c r="D122" s="31">
        <v>1.1100000000000001</v>
      </c>
      <c r="E122" s="26" t="s">
        <v>484</v>
      </c>
      <c r="F122" s="81">
        <v>1429</v>
      </c>
      <c r="G122" s="148">
        <v>1349</v>
      </c>
      <c r="H122" s="165">
        <v>999</v>
      </c>
      <c r="I122" s="60">
        <v>788</v>
      </c>
      <c r="J122" s="60">
        <v>0</v>
      </c>
      <c r="K122" s="81">
        <f t="shared" si="15"/>
        <v>788</v>
      </c>
      <c r="L122" s="90">
        <f t="shared" si="14"/>
        <v>0.41586360266864342</v>
      </c>
      <c r="M122" s="237">
        <v>1499</v>
      </c>
      <c r="N122" s="238">
        <v>1199</v>
      </c>
      <c r="O122" s="246">
        <v>1042</v>
      </c>
      <c r="P122" s="238">
        <v>0</v>
      </c>
      <c r="Q122" s="238">
        <f t="shared" si="10"/>
        <v>1042</v>
      </c>
      <c r="R122" s="255">
        <f t="shared" si="11"/>
        <v>0.30486991327551699</v>
      </c>
      <c r="S122" s="167">
        <v>1199</v>
      </c>
      <c r="T122" s="37">
        <v>0</v>
      </c>
      <c r="U122" s="37">
        <f t="shared" si="13"/>
        <v>1042</v>
      </c>
      <c r="V122" s="210">
        <f t="shared" si="12"/>
        <v>0.13094245204336946</v>
      </c>
    </row>
    <row r="123" spans="1:22" s="4" customFormat="1" ht="12.75" customHeight="1">
      <c r="A123" s="198" t="s">
        <v>276</v>
      </c>
      <c r="B123" s="25" t="s">
        <v>20</v>
      </c>
      <c r="C123" s="74"/>
      <c r="D123" s="31">
        <v>1.1100000000000001</v>
      </c>
      <c r="E123" s="26" t="s">
        <v>485</v>
      </c>
      <c r="F123" s="81">
        <v>1539</v>
      </c>
      <c r="G123" s="67">
        <v>1449</v>
      </c>
      <c r="H123" s="60">
        <v>1099</v>
      </c>
      <c r="I123" s="60">
        <v>871</v>
      </c>
      <c r="J123" s="60">
        <v>0</v>
      </c>
      <c r="K123" s="81">
        <f t="shared" si="15"/>
        <v>871</v>
      </c>
      <c r="L123" s="90">
        <f t="shared" si="14"/>
        <v>0.39889579020013805</v>
      </c>
      <c r="M123" s="237">
        <v>1599</v>
      </c>
      <c r="N123" s="238">
        <v>1299</v>
      </c>
      <c r="O123" s="246">
        <v>1132</v>
      </c>
      <c r="P123" s="238">
        <v>0</v>
      </c>
      <c r="Q123" s="238">
        <f t="shared" si="10"/>
        <v>1132</v>
      </c>
      <c r="R123" s="255">
        <f t="shared" si="11"/>
        <v>0.29205753595997497</v>
      </c>
      <c r="S123" s="167">
        <v>1299</v>
      </c>
      <c r="T123" s="37">
        <v>0</v>
      </c>
      <c r="U123" s="37">
        <f t="shared" si="13"/>
        <v>1132</v>
      </c>
      <c r="V123" s="210">
        <f t="shared" si="12"/>
        <v>0.12856043110084681</v>
      </c>
    </row>
    <row r="124" spans="1:22" s="4" customFormat="1" ht="12.75" customHeight="1">
      <c r="A124" s="199" t="s">
        <v>221</v>
      </c>
      <c r="B124" s="25" t="s">
        <v>20</v>
      </c>
      <c r="C124" s="74"/>
      <c r="D124" s="31">
        <v>0.83</v>
      </c>
      <c r="E124" s="26" t="s">
        <v>486</v>
      </c>
      <c r="F124" s="81">
        <v>1649</v>
      </c>
      <c r="G124" s="148">
        <v>1549</v>
      </c>
      <c r="H124" s="165">
        <v>1299</v>
      </c>
      <c r="I124" s="60">
        <v>996</v>
      </c>
      <c r="J124" s="60">
        <v>0</v>
      </c>
      <c r="K124" s="81">
        <f t="shared" si="15"/>
        <v>996</v>
      </c>
      <c r="L124" s="90">
        <f t="shared" si="14"/>
        <v>0.35700451904454489</v>
      </c>
      <c r="M124" s="237">
        <v>1699</v>
      </c>
      <c r="N124" s="238">
        <v>1399</v>
      </c>
      <c r="O124" s="246">
        <v>1122</v>
      </c>
      <c r="P124" s="238">
        <v>0</v>
      </c>
      <c r="Q124" s="238">
        <f t="shared" si="10"/>
        <v>1122</v>
      </c>
      <c r="R124" s="255">
        <f t="shared" si="11"/>
        <v>0.33961153619776341</v>
      </c>
      <c r="S124" s="167">
        <v>1299</v>
      </c>
      <c r="T124" s="104">
        <v>73</v>
      </c>
      <c r="U124" s="37">
        <f t="shared" si="13"/>
        <v>1049</v>
      </c>
      <c r="V124" s="210">
        <f t="shared" si="12"/>
        <v>0.19245573518090839</v>
      </c>
    </row>
    <row r="125" spans="1:22" s="4" customFormat="1" ht="12.75" customHeight="1">
      <c r="A125" s="198" t="s">
        <v>222</v>
      </c>
      <c r="B125" s="25" t="s">
        <v>20</v>
      </c>
      <c r="C125" s="74"/>
      <c r="D125" s="31">
        <v>1.1100000000000001</v>
      </c>
      <c r="E125" s="26" t="s">
        <v>481</v>
      </c>
      <c r="F125" s="81">
        <v>1649</v>
      </c>
      <c r="G125" s="148">
        <v>1549</v>
      </c>
      <c r="H125" s="165">
        <v>1299</v>
      </c>
      <c r="I125" s="60">
        <v>996</v>
      </c>
      <c r="J125" s="60">
        <v>0</v>
      </c>
      <c r="K125" s="81">
        <f t="shared" si="15"/>
        <v>996</v>
      </c>
      <c r="L125" s="90">
        <f t="shared" si="14"/>
        <v>0.35700451904454489</v>
      </c>
      <c r="M125" s="237">
        <v>1699</v>
      </c>
      <c r="N125" s="238">
        <v>1399</v>
      </c>
      <c r="O125" s="246">
        <v>1122</v>
      </c>
      <c r="P125" s="238">
        <v>0</v>
      </c>
      <c r="Q125" s="238">
        <f t="shared" si="10"/>
        <v>1122</v>
      </c>
      <c r="R125" s="255">
        <f t="shared" si="11"/>
        <v>0.33961153619776341</v>
      </c>
      <c r="S125" s="167">
        <v>1299</v>
      </c>
      <c r="T125" s="104">
        <v>73</v>
      </c>
      <c r="U125" s="37">
        <f t="shared" si="13"/>
        <v>1049</v>
      </c>
      <c r="V125" s="210">
        <f t="shared" si="12"/>
        <v>0.19245573518090839</v>
      </c>
    </row>
    <row r="126" spans="1:22" s="4" customFormat="1" ht="12.75" customHeight="1">
      <c r="A126" s="198" t="s">
        <v>223</v>
      </c>
      <c r="B126" s="25" t="s">
        <v>20</v>
      </c>
      <c r="C126" s="74"/>
      <c r="D126" s="31">
        <v>1.1100000000000001</v>
      </c>
      <c r="E126" s="26" t="s">
        <v>487</v>
      </c>
      <c r="F126" s="81">
        <v>1759</v>
      </c>
      <c r="G126" s="148">
        <v>1649</v>
      </c>
      <c r="H126" s="165">
        <v>1399</v>
      </c>
      <c r="I126" s="60">
        <v>1079</v>
      </c>
      <c r="J126" s="60">
        <v>0</v>
      </c>
      <c r="K126" s="81">
        <f t="shared" si="15"/>
        <v>1079</v>
      </c>
      <c r="L126" s="90">
        <f t="shared" si="14"/>
        <v>0.34566403881140084</v>
      </c>
      <c r="M126" s="237">
        <v>1799</v>
      </c>
      <c r="N126" s="238">
        <v>1499</v>
      </c>
      <c r="O126" s="246">
        <v>1207</v>
      </c>
      <c r="P126" s="238">
        <v>0</v>
      </c>
      <c r="Q126" s="238">
        <f t="shared" si="10"/>
        <v>1207</v>
      </c>
      <c r="R126" s="255">
        <f t="shared" si="11"/>
        <v>0.32907170650361312</v>
      </c>
      <c r="S126" s="167">
        <v>1399</v>
      </c>
      <c r="T126" s="104">
        <v>73</v>
      </c>
      <c r="U126" s="37">
        <f t="shared" si="13"/>
        <v>1134</v>
      </c>
      <c r="V126" s="210">
        <f t="shared" si="12"/>
        <v>0.18942101501072195</v>
      </c>
    </row>
    <row r="127" spans="1:22" s="4" customFormat="1" ht="12.75" customHeight="1">
      <c r="A127" s="112" t="s">
        <v>177</v>
      </c>
      <c r="B127" s="25" t="s">
        <v>20</v>
      </c>
      <c r="C127" s="74"/>
      <c r="D127" s="31">
        <v>1.78</v>
      </c>
      <c r="E127" s="26" t="s">
        <v>488</v>
      </c>
      <c r="F127" s="67">
        <v>1649</v>
      </c>
      <c r="G127" s="67">
        <v>1549</v>
      </c>
      <c r="H127" s="67">
        <v>1299</v>
      </c>
      <c r="I127" s="67">
        <v>1023</v>
      </c>
      <c r="J127" s="67">
        <v>0</v>
      </c>
      <c r="K127" s="67">
        <f t="shared" si="15"/>
        <v>1023</v>
      </c>
      <c r="L127" s="90">
        <f t="shared" si="14"/>
        <v>0.33957391865719821</v>
      </c>
      <c r="M127" s="237">
        <v>1799</v>
      </c>
      <c r="N127" s="238">
        <v>1449</v>
      </c>
      <c r="O127" s="246">
        <v>1145</v>
      </c>
      <c r="P127" s="238">
        <v>0</v>
      </c>
      <c r="Q127" s="238">
        <f t="shared" si="10"/>
        <v>1145</v>
      </c>
      <c r="R127" s="255">
        <f t="shared" si="11"/>
        <v>0.36353529738743745</v>
      </c>
      <c r="S127" s="169">
        <v>1349</v>
      </c>
      <c r="T127" s="252">
        <v>71</v>
      </c>
      <c r="U127" s="37">
        <f t="shared" si="13"/>
        <v>1074</v>
      </c>
      <c r="V127" s="210">
        <f t="shared" si="12"/>
        <v>0.20385470719051149</v>
      </c>
    </row>
    <row r="128" spans="1:22" s="4" customFormat="1" ht="12.75" customHeight="1">
      <c r="A128" s="198" t="s">
        <v>178</v>
      </c>
      <c r="B128" s="25" t="s">
        <v>20</v>
      </c>
      <c r="C128" s="74"/>
      <c r="D128" s="31">
        <v>1.78</v>
      </c>
      <c r="E128" s="26" t="s">
        <v>180</v>
      </c>
      <c r="F128" s="67">
        <v>1649</v>
      </c>
      <c r="G128" s="67">
        <v>1549</v>
      </c>
      <c r="H128" s="67">
        <v>1299</v>
      </c>
      <c r="I128" s="67">
        <v>1023</v>
      </c>
      <c r="J128" s="67">
        <v>0</v>
      </c>
      <c r="K128" s="67">
        <f t="shared" si="15"/>
        <v>1023</v>
      </c>
      <c r="L128" s="90">
        <f t="shared" si="14"/>
        <v>0.33957391865719821</v>
      </c>
      <c r="M128" s="237">
        <v>1799</v>
      </c>
      <c r="N128" s="238">
        <v>1449</v>
      </c>
      <c r="O128" s="246">
        <v>1145</v>
      </c>
      <c r="P128" s="238">
        <v>0</v>
      </c>
      <c r="Q128" s="238">
        <f t="shared" si="10"/>
        <v>1145</v>
      </c>
      <c r="R128" s="255">
        <f t="shared" si="11"/>
        <v>0.36353529738743745</v>
      </c>
      <c r="S128" s="169">
        <v>1349</v>
      </c>
      <c r="T128" s="252">
        <v>71</v>
      </c>
      <c r="U128" s="37">
        <f t="shared" si="13"/>
        <v>1074</v>
      </c>
      <c r="V128" s="210">
        <f t="shared" si="12"/>
        <v>0.20385470719051149</v>
      </c>
    </row>
    <row r="129" spans="1:22" s="4" customFormat="1" ht="12.75" customHeight="1" thickBot="1">
      <c r="A129" s="200" t="s">
        <v>179</v>
      </c>
      <c r="B129" s="54" t="s">
        <v>20</v>
      </c>
      <c r="C129" s="119"/>
      <c r="D129" s="55">
        <v>1.78</v>
      </c>
      <c r="E129" s="56" t="s">
        <v>181</v>
      </c>
      <c r="F129" s="120">
        <v>1759</v>
      </c>
      <c r="G129" s="120">
        <v>1649</v>
      </c>
      <c r="H129" s="120">
        <v>1399</v>
      </c>
      <c r="I129" s="120">
        <v>1109</v>
      </c>
      <c r="J129" s="120">
        <v>0</v>
      </c>
      <c r="K129" s="120">
        <f t="shared" si="15"/>
        <v>1109</v>
      </c>
      <c r="L129" s="101">
        <f t="shared" si="14"/>
        <v>0.32747119466343239</v>
      </c>
      <c r="M129" s="239">
        <v>1899</v>
      </c>
      <c r="N129" s="240">
        <v>1549</v>
      </c>
      <c r="O129" s="247">
        <v>1231</v>
      </c>
      <c r="P129" s="240">
        <v>0</v>
      </c>
      <c r="Q129" s="240">
        <f t="shared" si="10"/>
        <v>1231</v>
      </c>
      <c r="R129" s="256">
        <f t="shared" si="11"/>
        <v>0.35176408636124273</v>
      </c>
      <c r="S129" s="170">
        <v>1449</v>
      </c>
      <c r="T129" s="102">
        <v>71</v>
      </c>
      <c r="U129" s="57">
        <f t="shared" si="13"/>
        <v>1160</v>
      </c>
      <c r="V129" s="217">
        <f t="shared" si="12"/>
        <v>0.19944789510006902</v>
      </c>
    </row>
    <row r="130" spans="1:22" s="4" customFormat="1" ht="12.75" customHeight="1">
      <c r="A130" s="112" t="s">
        <v>539</v>
      </c>
      <c r="B130" s="25" t="s">
        <v>20</v>
      </c>
      <c r="C130" s="74"/>
      <c r="D130" s="31">
        <v>0.83</v>
      </c>
      <c r="E130" s="26" t="s">
        <v>280</v>
      </c>
      <c r="F130" s="81">
        <v>934</v>
      </c>
      <c r="G130" s="67">
        <v>899</v>
      </c>
      <c r="H130" s="60">
        <v>649</v>
      </c>
      <c r="I130" s="60">
        <v>564</v>
      </c>
      <c r="J130" s="60">
        <v>15</v>
      </c>
      <c r="K130" s="81">
        <f t="shared" si="15"/>
        <v>549</v>
      </c>
      <c r="L130" s="90">
        <f t="shared" si="14"/>
        <v>0.38932146829810899</v>
      </c>
      <c r="M130" s="241">
        <v>949</v>
      </c>
      <c r="N130" s="242">
        <v>749</v>
      </c>
      <c r="O130" s="248">
        <v>653</v>
      </c>
      <c r="P130" s="242">
        <v>15</v>
      </c>
      <c r="Q130" s="242">
        <f t="shared" si="10"/>
        <v>638</v>
      </c>
      <c r="R130" s="257">
        <f t="shared" si="11"/>
        <v>0.32771338250790305</v>
      </c>
      <c r="S130" s="167">
        <v>579</v>
      </c>
      <c r="T130" s="104">
        <v>146</v>
      </c>
      <c r="U130" s="37">
        <f t="shared" si="13"/>
        <v>492</v>
      </c>
      <c r="V130" s="210">
        <f t="shared" si="12"/>
        <v>0.15025906735751296</v>
      </c>
    </row>
    <row r="131" spans="1:22" s="4" customFormat="1" ht="12.75" customHeight="1">
      <c r="A131" s="198" t="s">
        <v>540</v>
      </c>
      <c r="B131" s="25" t="s">
        <v>20</v>
      </c>
      <c r="C131" s="74"/>
      <c r="D131" s="31">
        <v>1.1100000000000001</v>
      </c>
      <c r="E131" s="26" t="s">
        <v>281</v>
      </c>
      <c r="F131" s="81">
        <v>934</v>
      </c>
      <c r="G131" s="67">
        <v>899</v>
      </c>
      <c r="H131" s="60">
        <v>649</v>
      </c>
      <c r="I131" s="60">
        <v>564</v>
      </c>
      <c r="J131" s="60">
        <v>15</v>
      </c>
      <c r="K131" s="81">
        <f t="shared" si="15"/>
        <v>549</v>
      </c>
      <c r="L131" s="90">
        <f t="shared" si="14"/>
        <v>0.38932146829810899</v>
      </c>
      <c r="M131" s="237">
        <v>949</v>
      </c>
      <c r="N131" s="238">
        <v>749</v>
      </c>
      <c r="O131" s="246">
        <v>653</v>
      </c>
      <c r="P131" s="238">
        <v>15</v>
      </c>
      <c r="Q131" s="238">
        <f t="shared" si="10"/>
        <v>638</v>
      </c>
      <c r="R131" s="255">
        <f t="shared" si="11"/>
        <v>0.32771338250790305</v>
      </c>
      <c r="S131" s="167">
        <v>579</v>
      </c>
      <c r="T131" s="104">
        <v>146</v>
      </c>
      <c r="U131" s="37">
        <f t="shared" si="13"/>
        <v>492</v>
      </c>
      <c r="V131" s="210">
        <f t="shared" si="12"/>
        <v>0.15025906735751296</v>
      </c>
    </row>
    <row r="132" spans="1:22" s="4" customFormat="1" ht="12.75" customHeight="1">
      <c r="A132" s="198" t="s">
        <v>541</v>
      </c>
      <c r="B132" s="25" t="s">
        <v>20</v>
      </c>
      <c r="C132" s="74"/>
      <c r="D132" s="31">
        <v>1.1100000000000001</v>
      </c>
      <c r="E132" s="26" t="s">
        <v>282</v>
      </c>
      <c r="F132" s="81">
        <v>1044</v>
      </c>
      <c r="G132" s="67">
        <v>999</v>
      </c>
      <c r="H132" s="60">
        <v>749</v>
      </c>
      <c r="I132" s="60">
        <v>651</v>
      </c>
      <c r="J132" s="60">
        <v>12</v>
      </c>
      <c r="K132" s="81">
        <f t="shared" si="15"/>
        <v>639</v>
      </c>
      <c r="L132" s="90">
        <f t="shared" si="14"/>
        <v>0.36036036036036034</v>
      </c>
      <c r="M132" s="237">
        <v>1049</v>
      </c>
      <c r="N132" s="238">
        <v>849</v>
      </c>
      <c r="O132" s="246">
        <v>740</v>
      </c>
      <c r="P132" s="238">
        <v>12</v>
      </c>
      <c r="Q132" s="238">
        <f t="shared" ref="Q132:Q191" si="16">O132-P132</f>
        <v>728</v>
      </c>
      <c r="R132" s="255">
        <f t="shared" ref="R132:R191" si="17">IFERROR((M132-Q132)/M132, " ")</f>
        <v>0.30600571973307911</v>
      </c>
      <c r="S132" s="167">
        <v>679</v>
      </c>
      <c r="T132" s="104">
        <v>146</v>
      </c>
      <c r="U132" s="37">
        <f t="shared" si="13"/>
        <v>582</v>
      </c>
      <c r="V132" s="210">
        <f t="shared" si="12"/>
        <v>0.14285714285714285</v>
      </c>
    </row>
    <row r="133" spans="1:22" s="4" customFormat="1" ht="12.75" customHeight="1">
      <c r="A133" s="112" t="s">
        <v>277</v>
      </c>
      <c r="B133" s="25" t="s">
        <v>20</v>
      </c>
      <c r="C133" s="74"/>
      <c r="D133" s="31">
        <v>0.83</v>
      </c>
      <c r="E133" s="26" t="s">
        <v>280</v>
      </c>
      <c r="F133" s="81">
        <v>824</v>
      </c>
      <c r="G133" s="67">
        <v>799</v>
      </c>
      <c r="H133" s="60">
        <v>599</v>
      </c>
      <c r="I133" s="60">
        <v>500</v>
      </c>
      <c r="J133" s="60">
        <v>11</v>
      </c>
      <c r="K133" s="81">
        <f t="shared" si="15"/>
        <v>489</v>
      </c>
      <c r="L133" s="90">
        <f t="shared" si="14"/>
        <v>0.38798498122653319</v>
      </c>
      <c r="M133" s="237">
        <v>899</v>
      </c>
      <c r="N133" s="238">
        <v>699</v>
      </c>
      <c r="O133" s="246">
        <v>585</v>
      </c>
      <c r="P133" s="238">
        <v>20</v>
      </c>
      <c r="Q133" s="238">
        <f t="shared" si="16"/>
        <v>565</v>
      </c>
      <c r="R133" s="255">
        <f t="shared" si="17"/>
        <v>0.371523915461624</v>
      </c>
      <c r="S133" s="167">
        <v>529</v>
      </c>
      <c r="T133" s="104">
        <v>140</v>
      </c>
      <c r="U133" s="37">
        <f t="shared" si="13"/>
        <v>425</v>
      </c>
      <c r="V133" s="210">
        <f t="shared" si="12"/>
        <v>0.19659735349716445</v>
      </c>
    </row>
    <row r="134" spans="1:22" s="4" customFormat="1" ht="12.75" customHeight="1">
      <c r="A134" s="112" t="s">
        <v>537</v>
      </c>
      <c r="B134" s="25" t="s">
        <v>20</v>
      </c>
      <c r="C134" s="74"/>
      <c r="D134" s="31">
        <v>0.83</v>
      </c>
      <c r="E134" s="26" t="s">
        <v>538</v>
      </c>
      <c r="F134" s="81">
        <v>824</v>
      </c>
      <c r="G134" s="67">
        <v>799</v>
      </c>
      <c r="H134" s="60">
        <v>599</v>
      </c>
      <c r="I134" s="60">
        <v>520</v>
      </c>
      <c r="J134" s="60">
        <v>11</v>
      </c>
      <c r="K134" s="81">
        <f t="shared" ref="K134" si="18">IFERROR(I134-J134,I134)</f>
        <v>509</v>
      </c>
      <c r="L134" s="90">
        <f t="shared" si="14"/>
        <v>0.36295369211514394</v>
      </c>
      <c r="M134" s="237">
        <v>899</v>
      </c>
      <c r="N134" s="238">
        <v>699</v>
      </c>
      <c r="O134" s="246">
        <v>609</v>
      </c>
      <c r="P134" s="238">
        <v>20</v>
      </c>
      <c r="Q134" s="238">
        <f t="shared" si="16"/>
        <v>589</v>
      </c>
      <c r="R134" s="255">
        <f t="shared" si="17"/>
        <v>0.34482758620689657</v>
      </c>
      <c r="S134" s="167">
        <v>529</v>
      </c>
      <c r="T134" s="104">
        <v>146</v>
      </c>
      <c r="U134" s="37">
        <f t="shared" si="13"/>
        <v>443</v>
      </c>
      <c r="V134" s="210">
        <f t="shared" si="12"/>
        <v>0.16257088846880907</v>
      </c>
    </row>
    <row r="135" spans="1:22" s="4" customFormat="1" ht="12.75" customHeight="1">
      <c r="A135" s="198" t="s">
        <v>278</v>
      </c>
      <c r="B135" s="25" t="s">
        <v>20</v>
      </c>
      <c r="C135" s="74"/>
      <c r="D135" s="31">
        <v>1.1100000000000001</v>
      </c>
      <c r="E135" s="26" t="s">
        <v>281</v>
      </c>
      <c r="F135" s="81">
        <v>824</v>
      </c>
      <c r="G135" s="67">
        <v>799</v>
      </c>
      <c r="H135" s="60">
        <v>599</v>
      </c>
      <c r="I135" s="60">
        <v>500</v>
      </c>
      <c r="J135" s="60">
        <v>11</v>
      </c>
      <c r="K135" s="81">
        <f t="shared" si="15"/>
        <v>489</v>
      </c>
      <c r="L135" s="90">
        <f t="shared" si="14"/>
        <v>0.38798498122653319</v>
      </c>
      <c r="M135" s="237">
        <v>899</v>
      </c>
      <c r="N135" s="238">
        <v>699</v>
      </c>
      <c r="O135" s="246">
        <v>585</v>
      </c>
      <c r="P135" s="238">
        <v>20</v>
      </c>
      <c r="Q135" s="238">
        <f t="shared" si="16"/>
        <v>565</v>
      </c>
      <c r="R135" s="255">
        <f t="shared" si="17"/>
        <v>0.371523915461624</v>
      </c>
      <c r="S135" s="167">
        <v>529</v>
      </c>
      <c r="T135" s="104">
        <v>140</v>
      </c>
      <c r="U135" s="37">
        <f t="shared" si="13"/>
        <v>425</v>
      </c>
      <c r="V135" s="210">
        <f t="shared" si="12"/>
        <v>0.19659735349716445</v>
      </c>
    </row>
    <row r="136" spans="1:22" s="4" customFormat="1" ht="12.75" customHeight="1">
      <c r="A136" s="198" t="s">
        <v>279</v>
      </c>
      <c r="B136" s="25" t="s">
        <v>20</v>
      </c>
      <c r="C136" s="74"/>
      <c r="D136" s="31">
        <v>1.1100000000000001</v>
      </c>
      <c r="E136" s="26" t="s">
        <v>282</v>
      </c>
      <c r="F136" s="81">
        <v>934</v>
      </c>
      <c r="G136" s="67">
        <v>899</v>
      </c>
      <c r="H136" s="60">
        <v>699</v>
      </c>
      <c r="I136" s="60">
        <v>590</v>
      </c>
      <c r="J136" s="60">
        <v>11</v>
      </c>
      <c r="K136" s="81">
        <f t="shared" si="15"/>
        <v>579</v>
      </c>
      <c r="L136" s="90">
        <f t="shared" si="14"/>
        <v>0.35595105672969968</v>
      </c>
      <c r="M136" s="237">
        <v>999</v>
      </c>
      <c r="N136" s="238">
        <v>799</v>
      </c>
      <c r="O136" s="246">
        <v>712</v>
      </c>
      <c r="P136" s="238">
        <v>15</v>
      </c>
      <c r="Q136" s="238">
        <f t="shared" si="16"/>
        <v>697</v>
      </c>
      <c r="R136" s="255">
        <f t="shared" si="17"/>
        <v>0.30230230230230232</v>
      </c>
      <c r="S136" s="167">
        <v>629</v>
      </c>
      <c r="T136" s="104">
        <v>141</v>
      </c>
      <c r="U136" s="37">
        <f t="shared" si="13"/>
        <v>556</v>
      </c>
      <c r="V136" s="210">
        <f t="shared" ref="V136:V195" si="19">(S136-U136)/S136</f>
        <v>0.11605723370429252</v>
      </c>
    </row>
    <row r="137" spans="1:22" s="4" customFormat="1" ht="12.75" customHeight="1">
      <c r="A137" s="306" t="s">
        <v>172</v>
      </c>
      <c r="B137" s="134" t="s">
        <v>20</v>
      </c>
      <c r="C137" s="77"/>
      <c r="D137" s="136">
        <v>0.83</v>
      </c>
      <c r="E137" s="137" t="s">
        <v>173</v>
      </c>
      <c r="F137" s="116">
        <v>934</v>
      </c>
      <c r="G137" s="68">
        <v>899</v>
      </c>
      <c r="H137" s="115">
        <v>699</v>
      </c>
      <c r="I137" s="115">
        <v>601</v>
      </c>
      <c r="J137" s="115">
        <v>12</v>
      </c>
      <c r="K137" s="116">
        <f t="shared" si="15"/>
        <v>589</v>
      </c>
      <c r="L137" s="94">
        <f t="shared" si="14"/>
        <v>0.34482758620689657</v>
      </c>
      <c r="M137" s="237">
        <v>999</v>
      </c>
      <c r="N137" s="238">
        <v>799</v>
      </c>
      <c r="O137" s="246">
        <v>763</v>
      </c>
      <c r="P137" s="238">
        <v>14</v>
      </c>
      <c r="Q137" s="238">
        <f t="shared" si="16"/>
        <v>749</v>
      </c>
      <c r="R137" s="255">
        <f t="shared" si="17"/>
        <v>0.25025025025025027</v>
      </c>
      <c r="S137" s="186">
        <v>749</v>
      </c>
      <c r="T137" s="251">
        <v>40</v>
      </c>
      <c r="U137" s="117">
        <f t="shared" ref="U137:U196" si="20">Q137-T137</f>
        <v>709</v>
      </c>
      <c r="V137" s="213">
        <f t="shared" si="19"/>
        <v>5.3404539385847799E-2</v>
      </c>
    </row>
    <row r="138" spans="1:22" s="4" customFormat="1" ht="12.75" customHeight="1">
      <c r="A138" s="231" t="s">
        <v>150</v>
      </c>
      <c r="B138" s="105" t="s">
        <v>20</v>
      </c>
      <c r="C138" s="142"/>
      <c r="D138" s="31">
        <v>0.83</v>
      </c>
      <c r="E138" s="107" t="s">
        <v>153</v>
      </c>
      <c r="F138" s="108">
        <v>934</v>
      </c>
      <c r="G138" s="67">
        <v>899</v>
      </c>
      <c r="H138" s="165">
        <v>699</v>
      </c>
      <c r="I138" s="110">
        <v>632</v>
      </c>
      <c r="J138" s="110">
        <v>20</v>
      </c>
      <c r="K138" s="108">
        <f t="shared" si="15"/>
        <v>612</v>
      </c>
      <c r="L138" s="109">
        <f t="shared" si="14"/>
        <v>0.3192436040044494</v>
      </c>
      <c r="M138" s="237">
        <v>999</v>
      </c>
      <c r="N138" s="238">
        <v>799</v>
      </c>
      <c r="O138" s="246">
        <v>763</v>
      </c>
      <c r="P138" s="238">
        <v>14</v>
      </c>
      <c r="Q138" s="238">
        <f t="shared" si="16"/>
        <v>749</v>
      </c>
      <c r="R138" s="255">
        <f t="shared" si="17"/>
        <v>0.25025025025025027</v>
      </c>
      <c r="S138" s="169">
        <v>749</v>
      </c>
      <c r="T138" s="252">
        <v>42</v>
      </c>
      <c r="U138" s="147">
        <f t="shared" si="20"/>
        <v>707</v>
      </c>
      <c r="V138" s="214">
        <f t="shared" si="19"/>
        <v>5.6074766355140186E-2</v>
      </c>
    </row>
    <row r="139" spans="1:22" s="4" customFormat="1" ht="12.75" customHeight="1">
      <c r="A139" s="232" t="s">
        <v>151</v>
      </c>
      <c r="B139" s="105" t="s">
        <v>20</v>
      </c>
      <c r="C139" s="142"/>
      <c r="D139" s="31">
        <v>1.1100000000000001</v>
      </c>
      <c r="E139" s="107" t="s">
        <v>154</v>
      </c>
      <c r="F139" s="108">
        <v>934</v>
      </c>
      <c r="G139" s="67">
        <v>899</v>
      </c>
      <c r="H139" s="165">
        <v>699</v>
      </c>
      <c r="I139" s="110">
        <v>601</v>
      </c>
      <c r="J139" s="110">
        <v>12</v>
      </c>
      <c r="K139" s="108">
        <f t="shared" si="15"/>
        <v>589</v>
      </c>
      <c r="L139" s="109">
        <f t="shared" si="14"/>
        <v>0.34482758620689657</v>
      </c>
      <c r="M139" s="237">
        <v>999</v>
      </c>
      <c r="N139" s="238">
        <v>799</v>
      </c>
      <c r="O139" s="246">
        <v>763</v>
      </c>
      <c r="P139" s="238">
        <v>14</v>
      </c>
      <c r="Q139" s="238">
        <f t="shared" si="16"/>
        <v>749</v>
      </c>
      <c r="R139" s="255">
        <f t="shared" si="17"/>
        <v>0.25025025025025027</v>
      </c>
      <c r="S139" s="169">
        <v>749</v>
      </c>
      <c r="T139" s="252">
        <v>40</v>
      </c>
      <c r="U139" s="147">
        <f t="shared" si="20"/>
        <v>709</v>
      </c>
      <c r="V139" s="214">
        <f t="shared" si="19"/>
        <v>5.3404539385847799E-2</v>
      </c>
    </row>
    <row r="140" spans="1:22" s="4" customFormat="1" ht="12.75" customHeight="1">
      <c r="A140" s="232" t="s">
        <v>152</v>
      </c>
      <c r="B140" s="105" t="s">
        <v>20</v>
      </c>
      <c r="C140" s="142"/>
      <c r="D140" s="31">
        <v>1.1100000000000001</v>
      </c>
      <c r="E140" s="107" t="s">
        <v>155</v>
      </c>
      <c r="F140" s="108">
        <v>1044</v>
      </c>
      <c r="G140" s="67">
        <v>999</v>
      </c>
      <c r="H140" s="165">
        <v>799</v>
      </c>
      <c r="I140" s="110">
        <v>668</v>
      </c>
      <c r="J140" s="110">
        <v>9</v>
      </c>
      <c r="K140" s="108">
        <f t="shared" si="15"/>
        <v>659</v>
      </c>
      <c r="L140" s="109">
        <f t="shared" si="14"/>
        <v>0.34034034034034033</v>
      </c>
      <c r="M140" s="237">
        <v>1099</v>
      </c>
      <c r="N140" s="238">
        <v>899</v>
      </c>
      <c r="O140" s="246">
        <v>859</v>
      </c>
      <c r="P140" s="238">
        <v>10</v>
      </c>
      <c r="Q140" s="238">
        <f t="shared" si="16"/>
        <v>849</v>
      </c>
      <c r="R140" s="255">
        <f t="shared" si="17"/>
        <v>0.22747952684258416</v>
      </c>
      <c r="S140" s="169">
        <v>849</v>
      </c>
      <c r="T140" s="252">
        <v>38</v>
      </c>
      <c r="U140" s="147">
        <f t="shared" si="20"/>
        <v>811</v>
      </c>
      <c r="V140" s="214">
        <f t="shared" si="19"/>
        <v>4.47585394581861E-2</v>
      </c>
    </row>
    <row r="141" spans="1:22" s="4" customFormat="1" ht="12.75" customHeight="1">
      <c r="A141" s="196" t="s">
        <v>283</v>
      </c>
      <c r="B141" s="105" t="s">
        <v>20</v>
      </c>
      <c r="C141" s="131" t="s">
        <v>681</v>
      </c>
      <c r="D141" s="31">
        <v>0.83</v>
      </c>
      <c r="E141" s="163" t="s">
        <v>286</v>
      </c>
      <c r="F141" s="164">
        <v>1154</v>
      </c>
      <c r="G141" s="67">
        <v>1099</v>
      </c>
      <c r="H141" s="165">
        <v>899</v>
      </c>
      <c r="I141" s="165">
        <v>771</v>
      </c>
      <c r="J141" s="165">
        <v>8</v>
      </c>
      <c r="K141" s="164">
        <f t="shared" si="15"/>
        <v>763</v>
      </c>
      <c r="L141" s="166">
        <f t="shared" si="14"/>
        <v>0.30573248407643311</v>
      </c>
      <c r="M141" s="237">
        <v>1299</v>
      </c>
      <c r="N141" s="238">
        <v>1049</v>
      </c>
      <c r="O141" s="246">
        <v>951</v>
      </c>
      <c r="P141" s="238">
        <v>0</v>
      </c>
      <c r="Q141" s="238">
        <f t="shared" si="16"/>
        <v>951</v>
      </c>
      <c r="R141" s="255">
        <f t="shared" si="17"/>
        <v>0.26789838337182448</v>
      </c>
      <c r="S141" s="126">
        <v>1299</v>
      </c>
      <c r="T141" s="37">
        <v>0</v>
      </c>
      <c r="U141" s="37">
        <f t="shared" si="20"/>
        <v>951</v>
      </c>
      <c r="V141" s="210">
        <f t="shared" si="19"/>
        <v>0.26789838337182448</v>
      </c>
    </row>
    <row r="142" spans="1:22" s="4" customFormat="1" ht="12.75" customHeight="1">
      <c r="A142" s="201" t="s">
        <v>284</v>
      </c>
      <c r="B142" s="105" t="s">
        <v>20</v>
      </c>
      <c r="C142" s="131" t="s">
        <v>681</v>
      </c>
      <c r="D142" s="31">
        <v>1.1100000000000001</v>
      </c>
      <c r="E142" s="163" t="s">
        <v>281</v>
      </c>
      <c r="F142" s="164">
        <v>1154</v>
      </c>
      <c r="G142" s="67">
        <v>1099</v>
      </c>
      <c r="H142" s="165">
        <v>899</v>
      </c>
      <c r="I142" s="165">
        <v>771</v>
      </c>
      <c r="J142" s="165">
        <v>8</v>
      </c>
      <c r="K142" s="164">
        <f t="shared" si="15"/>
        <v>763</v>
      </c>
      <c r="L142" s="166">
        <f t="shared" si="14"/>
        <v>0.30573248407643311</v>
      </c>
      <c r="M142" s="237">
        <v>1299</v>
      </c>
      <c r="N142" s="238">
        <v>1049</v>
      </c>
      <c r="O142" s="246">
        <v>951</v>
      </c>
      <c r="P142" s="238">
        <v>0</v>
      </c>
      <c r="Q142" s="238">
        <f t="shared" si="16"/>
        <v>951</v>
      </c>
      <c r="R142" s="255">
        <f t="shared" si="17"/>
        <v>0.26789838337182448</v>
      </c>
      <c r="S142" s="126">
        <v>1299</v>
      </c>
      <c r="T142" s="37">
        <v>0</v>
      </c>
      <c r="U142" s="37">
        <f t="shared" si="20"/>
        <v>951</v>
      </c>
      <c r="V142" s="210">
        <f t="shared" si="19"/>
        <v>0.26789838337182448</v>
      </c>
    </row>
    <row r="143" spans="1:22" s="4" customFormat="1" ht="12.75" customHeight="1">
      <c r="A143" s="201" t="s">
        <v>285</v>
      </c>
      <c r="B143" s="25" t="s">
        <v>20</v>
      </c>
      <c r="C143" s="131" t="s">
        <v>681</v>
      </c>
      <c r="D143" s="31">
        <v>1.1100000000000001</v>
      </c>
      <c r="E143" s="163" t="s">
        <v>282</v>
      </c>
      <c r="F143" s="164">
        <v>1264</v>
      </c>
      <c r="G143" s="67">
        <v>1199</v>
      </c>
      <c r="H143" s="165">
        <v>999</v>
      </c>
      <c r="I143" s="165">
        <v>857</v>
      </c>
      <c r="J143" s="165">
        <v>10</v>
      </c>
      <c r="K143" s="164">
        <f t="shared" si="15"/>
        <v>847</v>
      </c>
      <c r="L143" s="166">
        <f t="shared" si="14"/>
        <v>0.29357798165137616</v>
      </c>
      <c r="M143" s="237">
        <v>1399</v>
      </c>
      <c r="N143" s="238">
        <v>1149</v>
      </c>
      <c r="O143" s="246">
        <v>1043</v>
      </c>
      <c r="P143" s="238">
        <v>0</v>
      </c>
      <c r="Q143" s="238">
        <f t="shared" si="16"/>
        <v>1043</v>
      </c>
      <c r="R143" s="255">
        <f t="shared" si="17"/>
        <v>0.25446747676912079</v>
      </c>
      <c r="S143" s="126">
        <v>1399</v>
      </c>
      <c r="T143" s="37">
        <v>0</v>
      </c>
      <c r="U143" s="37">
        <f t="shared" si="20"/>
        <v>1043</v>
      </c>
      <c r="V143" s="210">
        <f t="shared" si="19"/>
        <v>0.25446747676912079</v>
      </c>
    </row>
    <row r="144" spans="1:22" s="4" customFormat="1" ht="12.75" customHeight="1">
      <c r="A144" s="196" t="s">
        <v>579</v>
      </c>
      <c r="B144" s="25" t="s">
        <v>20</v>
      </c>
      <c r="C144" s="74" t="s">
        <v>5</v>
      </c>
      <c r="D144" s="31">
        <v>1.1100000000000001</v>
      </c>
      <c r="E144" s="163" t="s">
        <v>578</v>
      </c>
      <c r="F144" s="164">
        <v>1099</v>
      </c>
      <c r="G144" s="67">
        <v>1099</v>
      </c>
      <c r="H144" s="165">
        <v>899</v>
      </c>
      <c r="I144" s="165">
        <v>780</v>
      </c>
      <c r="J144" s="165">
        <v>31</v>
      </c>
      <c r="K144" s="164">
        <f t="shared" ref="K144:K151" si="21">IFERROR(I144-J144,I144)</f>
        <v>749</v>
      </c>
      <c r="L144" s="166">
        <f t="shared" si="14"/>
        <v>0.31847133757961782</v>
      </c>
      <c r="M144" s="237">
        <v>1199</v>
      </c>
      <c r="N144" s="238">
        <v>949</v>
      </c>
      <c r="O144" s="246">
        <v>825</v>
      </c>
      <c r="P144" s="238">
        <v>30</v>
      </c>
      <c r="Q144" s="238">
        <f t="shared" si="16"/>
        <v>795</v>
      </c>
      <c r="R144" s="255">
        <f t="shared" si="17"/>
        <v>0.33694745621351124</v>
      </c>
      <c r="S144" s="167">
        <v>849</v>
      </c>
      <c r="T144" s="104">
        <v>83</v>
      </c>
      <c r="U144" s="37">
        <f t="shared" si="20"/>
        <v>712</v>
      </c>
      <c r="V144" s="210">
        <f t="shared" si="19"/>
        <v>0.16136631330977622</v>
      </c>
    </row>
    <row r="145" spans="1:22" s="4" customFormat="1" ht="12.75" customHeight="1">
      <c r="A145" s="196" t="s">
        <v>580</v>
      </c>
      <c r="B145" s="25" t="s">
        <v>20</v>
      </c>
      <c r="C145" s="74" t="s">
        <v>5</v>
      </c>
      <c r="D145" s="31">
        <v>1.1100000000000001</v>
      </c>
      <c r="E145" s="163" t="s">
        <v>582</v>
      </c>
      <c r="F145" s="164">
        <v>1099</v>
      </c>
      <c r="G145" s="67">
        <v>1099</v>
      </c>
      <c r="H145" s="165">
        <v>899</v>
      </c>
      <c r="I145" s="165">
        <v>780</v>
      </c>
      <c r="J145" s="165">
        <v>31</v>
      </c>
      <c r="K145" s="164">
        <f t="shared" si="21"/>
        <v>749</v>
      </c>
      <c r="L145" s="166">
        <f t="shared" si="14"/>
        <v>0.31847133757961782</v>
      </c>
      <c r="M145" s="237">
        <v>1199</v>
      </c>
      <c r="N145" s="238">
        <v>949</v>
      </c>
      <c r="O145" s="246">
        <v>825</v>
      </c>
      <c r="P145" s="238">
        <v>30</v>
      </c>
      <c r="Q145" s="238">
        <f t="shared" si="16"/>
        <v>795</v>
      </c>
      <c r="R145" s="255">
        <f t="shared" si="17"/>
        <v>0.33694745621351124</v>
      </c>
      <c r="S145" s="167">
        <v>849</v>
      </c>
      <c r="T145" s="104">
        <v>83</v>
      </c>
      <c r="U145" s="37">
        <f t="shared" si="20"/>
        <v>712</v>
      </c>
      <c r="V145" s="210">
        <f t="shared" si="19"/>
        <v>0.16136631330977622</v>
      </c>
    </row>
    <row r="146" spans="1:22" s="4" customFormat="1" ht="12.75" customHeight="1">
      <c r="A146" s="201" t="s">
        <v>573</v>
      </c>
      <c r="B146" s="25" t="s">
        <v>20</v>
      </c>
      <c r="C146" s="74" t="s">
        <v>5</v>
      </c>
      <c r="D146" s="31">
        <v>0.83</v>
      </c>
      <c r="E146" s="163" t="s">
        <v>552</v>
      </c>
      <c r="F146" s="164">
        <v>1099</v>
      </c>
      <c r="G146" s="67">
        <v>1099</v>
      </c>
      <c r="H146" s="165">
        <v>899</v>
      </c>
      <c r="I146" s="165">
        <v>780</v>
      </c>
      <c r="J146" s="165">
        <v>31</v>
      </c>
      <c r="K146" s="164">
        <f t="shared" si="21"/>
        <v>749</v>
      </c>
      <c r="L146" s="166">
        <f t="shared" si="14"/>
        <v>0.31847133757961782</v>
      </c>
      <c r="M146" s="237">
        <v>1199</v>
      </c>
      <c r="N146" s="238">
        <v>949</v>
      </c>
      <c r="O146" s="246">
        <v>825</v>
      </c>
      <c r="P146" s="238">
        <v>30</v>
      </c>
      <c r="Q146" s="238">
        <f t="shared" si="16"/>
        <v>795</v>
      </c>
      <c r="R146" s="255">
        <f t="shared" si="17"/>
        <v>0.33694745621351124</v>
      </c>
      <c r="S146" s="167">
        <v>849</v>
      </c>
      <c r="T146" s="104">
        <v>83</v>
      </c>
      <c r="U146" s="37">
        <f t="shared" si="20"/>
        <v>712</v>
      </c>
      <c r="V146" s="210">
        <f t="shared" si="19"/>
        <v>0.16136631330977622</v>
      </c>
    </row>
    <row r="147" spans="1:22" s="4" customFormat="1" ht="12.75" customHeight="1">
      <c r="A147" s="232" t="s">
        <v>575</v>
      </c>
      <c r="B147" s="25" t="s">
        <v>20</v>
      </c>
      <c r="C147" s="74" t="s">
        <v>5</v>
      </c>
      <c r="D147" s="31">
        <v>0.83</v>
      </c>
      <c r="E147" s="163" t="s">
        <v>553</v>
      </c>
      <c r="F147" s="164">
        <v>1209</v>
      </c>
      <c r="G147" s="67">
        <v>1199</v>
      </c>
      <c r="H147" s="165">
        <v>999</v>
      </c>
      <c r="I147" s="165">
        <v>867</v>
      </c>
      <c r="J147" s="165">
        <v>38</v>
      </c>
      <c r="K147" s="164">
        <f t="shared" si="21"/>
        <v>829</v>
      </c>
      <c r="L147" s="166">
        <f t="shared" si="14"/>
        <v>0.30859049207673062</v>
      </c>
      <c r="M147" s="237">
        <v>1299</v>
      </c>
      <c r="N147" s="238">
        <v>1049</v>
      </c>
      <c r="O147" s="246">
        <v>963</v>
      </c>
      <c r="P147" s="238">
        <v>30</v>
      </c>
      <c r="Q147" s="238">
        <f t="shared" si="16"/>
        <v>933</v>
      </c>
      <c r="R147" s="255">
        <f t="shared" si="17"/>
        <v>0.28175519630484991</v>
      </c>
      <c r="S147" s="167">
        <v>949</v>
      </c>
      <c r="T147" s="104">
        <v>82</v>
      </c>
      <c r="U147" s="37">
        <f t="shared" si="20"/>
        <v>851</v>
      </c>
      <c r="V147" s="210">
        <f t="shared" si="19"/>
        <v>0.10326659641728135</v>
      </c>
    </row>
    <row r="148" spans="1:22" s="4" customFormat="1" ht="12.75" customHeight="1">
      <c r="A148" s="112" t="s">
        <v>577</v>
      </c>
      <c r="B148" s="25" t="s">
        <v>20</v>
      </c>
      <c r="C148" s="74" t="s">
        <v>5</v>
      </c>
      <c r="D148" s="31">
        <v>1.1100000000000001</v>
      </c>
      <c r="E148" s="26" t="s">
        <v>578</v>
      </c>
      <c r="F148" s="81">
        <v>989</v>
      </c>
      <c r="G148" s="67">
        <v>999</v>
      </c>
      <c r="H148" s="60">
        <v>799</v>
      </c>
      <c r="I148" s="60">
        <v>677</v>
      </c>
      <c r="J148" s="60">
        <v>18</v>
      </c>
      <c r="K148" s="164">
        <f t="shared" si="21"/>
        <v>659</v>
      </c>
      <c r="L148" s="166">
        <f t="shared" si="14"/>
        <v>0.34034034034034033</v>
      </c>
      <c r="M148" s="237">
        <v>1149</v>
      </c>
      <c r="N148" s="238">
        <v>899</v>
      </c>
      <c r="O148" s="246">
        <v>764</v>
      </c>
      <c r="P148" s="238">
        <v>30</v>
      </c>
      <c r="Q148" s="238">
        <f t="shared" si="16"/>
        <v>734</v>
      </c>
      <c r="R148" s="255">
        <f t="shared" si="17"/>
        <v>0.36118363794604003</v>
      </c>
      <c r="S148" s="167">
        <v>799</v>
      </c>
      <c r="T148" s="104">
        <v>81</v>
      </c>
      <c r="U148" s="37">
        <f t="shared" si="20"/>
        <v>653</v>
      </c>
      <c r="V148" s="210">
        <f t="shared" si="19"/>
        <v>0.18272841051314143</v>
      </c>
    </row>
    <row r="149" spans="1:22" s="4" customFormat="1" ht="12.75" customHeight="1">
      <c r="A149" s="112" t="s">
        <v>581</v>
      </c>
      <c r="B149" s="25" t="s">
        <v>20</v>
      </c>
      <c r="C149" s="74" t="s">
        <v>5</v>
      </c>
      <c r="D149" s="31">
        <v>1.1100000000000001</v>
      </c>
      <c r="E149" s="163" t="s">
        <v>582</v>
      </c>
      <c r="F149" s="81">
        <v>989</v>
      </c>
      <c r="G149" s="67">
        <v>999</v>
      </c>
      <c r="H149" s="60">
        <v>799</v>
      </c>
      <c r="I149" s="60">
        <v>685</v>
      </c>
      <c r="J149" s="60">
        <v>18</v>
      </c>
      <c r="K149" s="164">
        <f t="shared" si="21"/>
        <v>667</v>
      </c>
      <c r="L149" s="166">
        <f t="shared" si="14"/>
        <v>0.33233233233233234</v>
      </c>
      <c r="M149" s="237">
        <v>1149</v>
      </c>
      <c r="N149" s="238">
        <v>899</v>
      </c>
      <c r="O149" s="246">
        <v>773</v>
      </c>
      <c r="P149" s="238">
        <v>30</v>
      </c>
      <c r="Q149" s="238">
        <f t="shared" si="16"/>
        <v>743</v>
      </c>
      <c r="R149" s="255">
        <f t="shared" si="17"/>
        <v>0.35335073977371628</v>
      </c>
      <c r="S149" s="167">
        <v>799</v>
      </c>
      <c r="T149" s="104">
        <v>82</v>
      </c>
      <c r="U149" s="37">
        <f t="shared" si="20"/>
        <v>661</v>
      </c>
      <c r="V149" s="210">
        <f t="shared" si="19"/>
        <v>0.17271589486858574</v>
      </c>
    </row>
    <row r="150" spans="1:22" s="4" customFormat="1" ht="12.75" customHeight="1">
      <c r="A150" s="198" t="s">
        <v>574</v>
      </c>
      <c r="B150" s="25" t="s">
        <v>20</v>
      </c>
      <c r="C150" s="74" t="s">
        <v>5</v>
      </c>
      <c r="D150" s="31">
        <v>0.83</v>
      </c>
      <c r="E150" s="26" t="s">
        <v>552</v>
      </c>
      <c r="F150" s="81">
        <v>989</v>
      </c>
      <c r="G150" s="67">
        <v>999</v>
      </c>
      <c r="H150" s="60">
        <v>799</v>
      </c>
      <c r="I150" s="60">
        <v>677</v>
      </c>
      <c r="J150" s="60">
        <v>18</v>
      </c>
      <c r="K150" s="164">
        <f t="shared" si="21"/>
        <v>659</v>
      </c>
      <c r="L150" s="166">
        <f t="shared" si="14"/>
        <v>0.34034034034034033</v>
      </c>
      <c r="M150" s="237">
        <v>1149</v>
      </c>
      <c r="N150" s="238">
        <v>899</v>
      </c>
      <c r="O150" s="246">
        <v>764</v>
      </c>
      <c r="P150" s="238">
        <v>30</v>
      </c>
      <c r="Q150" s="238">
        <f t="shared" si="16"/>
        <v>734</v>
      </c>
      <c r="R150" s="255">
        <f t="shared" si="17"/>
        <v>0.36118363794604003</v>
      </c>
      <c r="S150" s="167">
        <v>799</v>
      </c>
      <c r="T150" s="104">
        <v>81</v>
      </c>
      <c r="U150" s="37">
        <f t="shared" si="20"/>
        <v>653</v>
      </c>
      <c r="V150" s="210">
        <f t="shared" si="19"/>
        <v>0.18272841051314143</v>
      </c>
    </row>
    <row r="151" spans="1:22" s="4" customFormat="1" ht="12.75" customHeight="1">
      <c r="A151" s="305" t="s">
        <v>576</v>
      </c>
      <c r="B151" s="25" t="s">
        <v>20</v>
      </c>
      <c r="C151" s="74" t="s">
        <v>5</v>
      </c>
      <c r="D151" s="31">
        <v>0.83</v>
      </c>
      <c r="E151" s="163" t="s">
        <v>553</v>
      </c>
      <c r="F151" s="81">
        <v>1099</v>
      </c>
      <c r="G151" s="67">
        <v>1099</v>
      </c>
      <c r="H151" s="60">
        <v>899</v>
      </c>
      <c r="I151" s="60">
        <v>724</v>
      </c>
      <c r="J151" s="60">
        <v>15</v>
      </c>
      <c r="K151" s="164">
        <f t="shared" si="21"/>
        <v>709</v>
      </c>
      <c r="L151" s="166">
        <f t="shared" si="14"/>
        <v>0.35486806187443132</v>
      </c>
      <c r="M151" s="237">
        <v>1249</v>
      </c>
      <c r="N151" s="238">
        <v>999</v>
      </c>
      <c r="O151" s="246">
        <v>917</v>
      </c>
      <c r="P151" s="238">
        <v>20</v>
      </c>
      <c r="Q151" s="238">
        <f t="shared" si="16"/>
        <v>897</v>
      </c>
      <c r="R151" s="255">
        <f t="shared" si="17"/>
        <v>0.28182546036829464</v>
      </c>
      <c r="S151" s="167">
        <v>899</v>
      </c>
      <c r="T151" s="104">
        <v>76</v>
      </c>
      <c r="U151" s="37">
        <f t="shared" si="20"/>
        <v>821</v>
      </c>
      <c r="V151" s="210">
        <f t="shared" si="19"/>
        <v>8.6763070077864296E-2</v>
      </c>
    </row>
    <row r="152" spans="1:22" s="4" customFormat="1" ht="12.75" customHeight="1">
      <c r="A152" s="112" t="s">
        <v>542</v>
      </c>
      <c r="B152" s="25" t="s">
        <v>20</v>
      </c>
      <c r="C152" s="74" t="s">
        <v>536</v>
      </c>
      <c r="D152" s="31">
        <v>0.83</v>
      </c>
      <c r="E152" s="26" t="s">
        <v>550</v>
      </c>
      <c r="F152" s="81">
        <v>1209</v>
      </c>
      <c r="G152" s="67">
        <v>1199</v>
      </c>
      <c r="H152" s="60">
        <v>1049</v>
      </c>
      <c r="I152" s="60">
        <v>915</v>
      </c>
      <c r="J152" s="60">
        <v>36</v>
      </c>
      <c r="K152" s="81">
        <f t="shared" si="15"/>
        <v>879</v>
      </c>
      <c r="L152" s="90">
        <f t="shared" si="14"/>
        <v>0.26688907422852376</v>
      </c>
      <c r="M152" s="237">
        <v>1449</v>
      </c>
      <c r="N152" s="238">
        <v>1149</v>
      </c>
      <c r="O152" s="246">
        <v>1005</v>
      </c>
      <c r="P152" s="238">
        <v>36</v>
      </c>
      <c r="Q152" s="238">
        <f t="shared" si="16"/>
        <v>969</v>
      </c>
      <c r="R152" s="255">
        <f t="shared" si="17"/>
        <v>0.33126293995859213</v>
      </c>
      <c r="S152" s="167">
        <v>899</v>
      </c>
      <c r="T152" s="104">
        <v>215</v>
      </c>
      <c r="U152" s="37">
        <f t="shared" si="20"/>
        <v>754</v>
      </c>
      <c r="V152" s="210">
        <f t="shared" si="19"/>
        <v>0.16129032258064516</v>
      </c>
    </row>
    <row r="153" spans="1:22" s="4" customFormat="1" ht="12.75" customHeight="1">
      <c r="A153" s="112" t="s">
        <v>543</v>
      </c>
      <c r="B153" s="25" t="s">
        <v>20</v>
      </c>
      <c r="C153" s="74" t="s">
        <v>536</v>
      </c>
      <c r="D153" s="31">
        <v>0.83</v>
      </c>
      <c r="E153" s="26" t="s">
        <v>551</v>
      </c>
      <c r="F153" s="81">
        <v>1209</v>
      </c>
      <c r="G153" s="67">
        <v>1199</v>
      </c>
      <c r="H153" s="60">
        <v>1049</v>
      </c>
      <c r="I153" s="60">
        <v>915</v>
      </c>
      <c r="J153" s="60">
        <v>36</v>
      </c>
      <c r="K153" s="81">
        <f t="shared" si="15"/>
        <v>879</v>
      </c>
      <c r="L153" s="90">
        <f t="shared" si="14"/>
        <v>0.26688907422852376</v>
      </c>
      <c r="M153" s="237">
        <v>1449</v>
      </c>
      <c r="N153" s="238">
        <v>1149</v>
      </c>
      <c r="O153" s="246">
        <v>1004</v>
      </c>
      <c r="P153" s="238">
        <v>36</v>
      </c>
      <c r="Q153" s="238">
        <f t="shared" si="16"/>
        <v>968</v>
      </c>
      <c r="R153" s="255">
        <f t="shared" si="17"/>
        <v>0.33195307108350586</v>
      </c>
      <c r="S153" s="167">
        <v>899</v>
      </c>
      <c r="T153" s="104">
        <v>215</v>
      </c>
      <c r="U153" s="37">
        <f t="shared" si="20"/>
        <v>753</v>
      </c>
      <c r="V153" s="210">
        <f t="shared" si="19"/>
        <v>0.16240266963292546</v>
      </c>
    </row>
    <row r="154" spans="1:22" s="4" customFormat="1" ht="12.75" customHeight="1">
      <c r="A154" s="198" t="s">
        <v>544</v>
      </c>
      <c r="B154" s="25" t="s">
        <v>20</v>
      </c>
      <c r="C154" s="74" t="s">
        <v>536</v>
      </c>
      <c r="D154" s="31">
        <v>1.1100000000000001</v>
      </c>
      <c r="E154" s="26" t="s">
        <v>552</v>
      </c>
      <c r="F154" s="81">
        <v>1209</v>
      </c>
      <c r="G154" s="67">
        <v>1199</v>
      </c>
      <c r="H154" s="60">
        <v>1049</v>
      </c>
      <c r="I154" s="60">
        <v>915</v>
      </c>
      <c r="J154" s="60">
        <v>36</v>
      </c>
      <c r="K154" s="81">
        <f t="shared" si="15"/>
        <v>879</v>
      </c>
      <c r="L154" s="90">
        <f t="shared" si="14"/>
        <v>0.26688907422852376</v>
      </c>
      <c r="M154" s="237">
        <v>1449</v>
      </c>
      <c r="N154" s="238">
        <v>1149</v>
      </c>
      <c r="O154" s="246">
        <v>1005</v>
      </c>
      <c r="P154" s="238">
        <v>36</v>
      </c>
      <c r="Q154" s="238">
        <f t="shared" si="16"/>
        <v>969</v>
      </c>
      <c r="R154" s="255">
        <f t="shared" si="17"/>
        <v>0.33126293995859213</v>
      </c>
      <c r="S154" s="167">
        <v>899</v>
      </c>
      <c r="T154" s="104">
        <v>215</v>
      </c>
      <c r="U154" s="37">
        <f t="shared" si="20"/>
        <v>754</v>
      </c>
      <c r="V154" s="210">
        <f t="shared" si="19"/>
        <v>0.16129032258064516</v>
      </c>
    </row>
    <row r="155" spans="1:22" s="4" customFormat="1" ht="12.75" customHeight="1">
      <c r="A155" s="198" t="s">
        <v>545</v>
      </c>
      <c r="B155" s="25" t="s">
        <v>20</v>
      </c>
      <c r="C155" s="74" t="s">
        <v>536</v>
      </c>
      <c r="D155" s="31">
        <v>1.1100000000000001</v>
      </c>
      <c r="E155" s="26" t="s">
        <v>553</v>
      </c>
      <c r="F155" s="81">
        <v>1319</v>
      </c>
      <c r="G155" s="67">
        <v>1299</v>
      </c>
      <c r="H155" s="60">
        <v>1149</v>
      </c>
      <c r="I155" s="60">
        <v>1002</v>
      </c>
      <c r="J155" s="60">
        <v>33</v>
      </c>
      <c r="K155" s="81">
        <f t="shared" si="15"/>
        <v>969</v>
      </c>
      <c r="L155" s="90">
        <f t="shared" si="14"/>
        <v>0.2540415704387991</v>
      </c>
      <c r="M155" s="237">
        <v>1549</v>
      </c>
      <c r="N155" s="238">
        <v>1249</v>
      </c>
      <c r="O155" s="246">
        <v>1092</v>
      </c>
      <c r="P155" s="238">
        <v>33</v>
      </c>
      <c r="Q155" s="238">
        <f t="shared" si="16"/>
        <v>1059</v>
      </c>
      <c r="R155" s="255">
        <f t="shared" si="17"/>
        <v>0.31633311814073595</v>
      </c>
      <c r="S155" s="167">
        <v>999</v>
      </c>
      <c r="T155" s="104">
        <v>215</v>
      </c>
      <c r="U155" s="37">
        <f t="shared" si="20"/>
        <v>844</v>
      </c>
      <c r="V155" s="210">
        <f t="shared" si="19"/>
        <v>0.15515515515515516</v>
      </c>
    </row>
    <row r="156" spans="1:22" s="4" customFormat="1" ht="12.75" customHeight="1">
      <c r="A156" s="112" t="s">
        <v>546</v>
      </c>
      <c r="B156" s="25" t="s">
        <v>20</v>
      </c>
      <c r="C156" s="74" t="s">
        <v>536</v>
      </c>
      <c r="D156" s="31">
        <v>0.83</v>
      </c>
      <c r="E156" s="26" t="s">
        <v>550</v>
      </c>
      <c r="F156" s="81">
        <v>1099</v>
      </c>
      <c r="G156" s="148">
        <v>1099</v>
      </c>
      <c r="H156" s="165">
        <v>949</v>
      </c>
      <c r="I156" s="60">
        <v>827</v>
      </c>
      <c r="J156" s="60">
        <v>28</v>
      </c>
      <c r="K156" s="81">
        <f t="shared" ref="K156:K159" si="22">IFERROR(I156-J156,I156)</f>
        <v>799</v>
      </c>
      <c r="L156" s="90">
        <f t="shared" si="14"/>
        <v>0.27297543221110099</v>
      </c>
      <c r="M156" s="237">
        <v>1349</v>
      </c>
      <c r="N156" s="238">
        <v>1099</v>
      </c>
      <c r="O156" s="246">
        <v>961</v>
      </c>
      <c r="P156" s="238">
        <v>32</v>
      </c>
      <c r="Q156" s="238">
        <f t="shared" si="16"/>
        <v>929</v>
      </c>
      <c r="R156" s="255">
        <f t="shared" si="17"/>
        <v>0.31134173461823572</v>
      </c>
      <c r="S156" s="167">
        <v>849</v>
      </c>
      <c r="T156" s="104">
        <v>215</v>
      </c>
      <c r="U156" s="37">
        <f t="shared" si="20"/>
        <v>714</v>
      </c>
      <c r="V156" s="210">
        <f t="shared" si="19"/>
        <v>0.15901060070671377</v>
      </c>
    </row>
    <row r="157" spans="1:22" s="4" customFormat="1" ht="12.75" customHeight="1">
      <c r="A157" s="112" t="s">
        <v>547</v>
      </c>
      <c r="B157" s="25" t="s">
        <v>20</v>
      </c>
      <c r="C157" s="74" t="s">
        <v>536</v>
      </c>
      <c r="D157" s="31">
        <v>0.83</v>
      </c>
      <c r="E157" s="26" t="s">
        <v>551</v>
      </c>
      <c r="F157" s="81">
        <v>1099</v>
      </c>
      <c r="G157" s="148">
        <v>1099</v>
      </c>
      <c r="H157" s="165">
        <v>949</v>
      </c>
      <c r="I157" s="60">
        <v>827</v>
      </c>
      <c r="J157" s="60">
        <v>28</v>
      </c>
      <c r="K157" s="81">
        <f t="shared" si="22"/>
        <v>799</v>
      </c>
      <c r="L157" s="90">
        <f t="shared" si="14"/>
        <v>0.27297543221110099</v>
      </c>
      <c r="M157" s="237">
        <v>1349</v>
      </c>
      <c r="N157" s="238">
        <v>1099</v>
      </c>
      <c r="O157" s="246">
        <v>961</v>
      </c>
      <c r="P157" s="238">
        <v>32</v>
      </c>
      <c r="Q157" s="238">
        <f t="shared" si="16"/>
        <v>929</v>
      </c>
      <c r="R157" s="255">
        <f t="shared" si="17"/>
        <v>0.31134173461823572</v>
      </c>
      <c r="S157" s="167">
        <v>849</v>
      </c>
      <c r="T157" s="104">
        <v>215</v>
      </c>
      <c r="U157" s="37">
        <f t="shared" si="20"/>
        <v>714</v>
      </c>
      <c r="V157" s="210">
        <f t="shared" si="19"/>
        <v>0.15901060070671377</v>
      </c>
    </row>
    <row r="158" spans="1:22" s="4" customFormat="1" ht="12.75" customHeight="1">
      <c r="A158" s="198" t="s">
        <v>548</v>
      </c>
      <c r="B158" s="25" t="s">
        <v>20</v>
      </c>
      <c r="C158" s="74" t="s">
        <v>536</v>
      </c>
      <c r="D158" s="31">
        <v>1.1100000000000001</v>
      </c>
      <c r="E158" s="26" t="s">
        <v>552</v>
      </c>
      <c r="F158" s="81">
        <v>1099</v>
      </c>
      <c r="G158" s="148">
        <v>1099</v>
      </c>
      <c r="H158" s="165">
        <v>949</v>
      </c>
      <c r="I158" s="60">
        <v>827</v>
      </c>
      <c r="J158" s="60">
        <v>28</v>
      </c>
      <c r="K158" s="81">
        <f t="shared" si="22"/>
        <v>799</v>
      </c>
      <c r="L158" s="90">
        <f t="shared" si="14"/>
        <v>0.27297543221110099</v>
      </c>
      <c r="M158" s="237">
        <v>1349</v>
      </c>
      <c r="N158" s="238">
        <v>1099</v>
      </c>
      <c r="O158" s="246">
        <v>961</v>
      </c>
      <c r="P158" s="238">
        <v>32</v>
      </c>
      <c r="Q158" s="238">
        <f t="shared" si="16"/>
        <v>929</v>
      </c>
      <c r="R158" s="255">
        <f t="shared" si="17"/>
        <v>0.31134173461823572</v>
      </c>
      <c r="S158" s="167">
        <v>849</v>
      </c>
      <c r="T158" s="104">
        <v>215</v>
      </c>
      <c r="U158" s="37">
        <f t="shared" si="20"/>
        <v>714</v>
      </c>
      <c r="V158" s="210">
        <f t="shared" si="19"/>
        <v>0.15901060070671377</v>
      </c>
    </row>
    <row r="159" spans="1:22" s="4" customFormat="1" ht="12.75" customHeight="1">
      <c r="A159" s="198" t="s">
        <v>549</v>
      </c>
      <c r="B159" s="25" t="s">
        <v>20</v>
      </c>
      <c r="C159" s="74" t="s">
        <v>536</v>
      </c>
      <c r="D159" s="31">
        <v>1.1100000000000001</v>
      </c>
      <c r="E159" s="26" t="s">
        <v>553</v>
      </c>
      <c r="F159" s="81">
        <v>1209</v>
      </c>
      <c r="G159" s="67">
        <v>1199</v>
      </c>
      <c r="H159" s="60">
        <v>1049</v>
      </c>
      <c r="I159" s="60">
        <v>915</v>
      </c>
      <c r="J159" s="60">
        <v>26</v>
      </c>
      <c r="K159" s="81">
        <f t="shared" si="22"/>
        <v>889</v>
      </c>
      <c r="L159" s="90">
        <f t="shared" si="14"/>
        <v>0.25854879065888242</v>
      </c>
      <c r="M159" s="237">
        <v>1449</v>
      </c>
      <c r="N159" s="238">
        <v>1199</v>
      </c>
      <c r="O159" s="246">
        <v>1049</v>
      </c>
      <c r="P159" s="238">
        <v>30</v>
      </c>
      <c r="Q159" s="238">
        <f t="shared" si="16"/>
        <v>1019</v>
      </c>
      <c r="R159" s="255">
        <f t="shared" si="17"/>
        <v>0.29675638371290547</v>
      </c>
      <c r="S159" s="167">
        <v>949</v>
      </c>
      <c r="T159" s="104">
        <v>215</v>
      </c>
      <c r="U159" s="37">
        <f t="shared" si="20"/>
        <v>804</v>
      </c>
      <c r="V159" s="210">
        <f t="shared" si="19"/>
        <v>0.15279241306638566</v>
      </c>
    </row>
    <row r="160" spans="1:22" s="4" customFormat="1" ht="12.75" customHeight="1">
      <c r="A160" s="114" t="s">
        <v>557</v>
      </c>
      <c r="B160" s="134" t="s">
        <v>20</v>
      </c>
      <c r="C160" s="74" t="s">
        <v>536</v>
      </c>
      <c r="D160" s="136">
        <v>0.83</v>
      </c>
      <c r="E160" s="137" t="s">
        <v>554</v>
      </c>
      <c r="F160" s="116">
        <v>1429</v>
      </c>
      <c r="G160" s="118">
        <v>1349</v>
      </c>
      <c r="H160" s="115">
        <v>1099</v>
      </c>
      <c r="I160" s="115">
        <v>918</v>
      </c>
      <c r="J160" s="115">
        <v>9</v>
      </c>
      <c r="K160" s="116">
        <f t="shared" ref="K160:K162" si="23">IFERROR(I160-J160,I160)</f>
        <v>909</v>
      </c>
      <c r="L160" s="94">
        <f t="shared" si="14"/>
        <v>0.32616753150481836</v>
      </c>
      <c r="M160" s="237">
        <v>1599</v>
      </c>
      <c r="N160" s="238">
        <v>1249</v>
      </c>
      <c r="O160" s="246">
        <v>1104</v>
      </c>
      <c r="P160" s="238">
        <v>0</v>
      </c>
      <c r="Q160" s="238">
        <f t="shared" si="16"/>
        <v>1104</v>
      </c>
      <c r="R160" s="255">
        <f t="shared" si="17"/>
        <v>0.30956848030018763</v>
      </c>
      <c r="S160" s="186">
        <v>1099</v>
      </c>
      <c r="T160" s="251">
        <v>120</v>
      </c>
      <c r="U160" s="117">
        <f t="shared" si="20"/>
        <v>984</v>
      </c>
      <c r="V160" s="213">
        <f t="shared" si="19"/>
        <v>0.10464058234758872</v>
      </c>
    </row>
    <row r="161" spans="1:22" s="4" customFormat="1" ht="12.75" customHeight="1">
      <c r="A161" s="201" t="s">
        <v>558</v>
      </c>
      <c r="B161" s="105" t="s">
        <v>20</v>
      </c>
      <c r="C161" s="74" t="s">
        <v>536</v>
      </c>
      <c r="D161" s="106">
        <v>1.1100000000000001</v>
      </c>
      <c r="E161" s="107" t="s">
        <v>555</v>
      </c>
      <c r="F161" s="108">
        <v>1429</v>
      </c>
      <c r="G161" s="67">
        <v>1349</v>
      </c>
      <c r="H161" s="67">
        <v>1099</v>
      </c>
      <c r="I161" s="110">
        <v>918</v>
      </c>
      <c r="J161" s="110">
        <v>9</v>
      </c>
      <c r="K161" s="108">
        <f t="shared" si="23"/>
        <v>909</v>
      </c>
      <c r="L161" s="109">
        <f t="shared" ref="L161:L231" si="24">IFERROR((G161-K161)/G161, " ")</f>
        <v>0.32616753150481836</v>
      </c>
      <c r="M161" s="237">
        <v>1599</v>
      </c>
      <c r="N161" s="238">
        <v>1249</v>
      </c>
      <c r="O161" s="246">
        <v>1105</v>
      </c>
      <c r="P161" s="238">
        <v>0</v>
      </c>
      <c r="Q161" s="238">
        <f t="shared" si="16"/>
        <v>1105</v>
      </c>
      <c r="R161" s="255">
        <f t="shared" si="17"/>
        <v>0.30894308943089432</v>
      </c>
      <c r="S161" s="169">
        <v>1099</v>
      </c>
      <c r="T161" s="252">
        <v>121</v>
      </c>
      <c r="U161" s="147">
        <f t="shared" si="20"/>
        <v>984</v>
      </c>
      <c r="V161" s="214">
        <f t="shared" si="19"/>
        <v>0.10464058234758872</v>
      </c>
    </row>
    <row r="162" spans="1:22" s="4" customFormat="1" ht="12.75" customHeight="1" thickBot="1">
      <c r="A162" s="197" t="s">
        <v>559</v>
      </c>
      <c r="B162" s="24" t="s">
        <v>20</v>
      </c>
      <c r="C162" s="75" t="s">
        <v>536</v>
      </c>
      <c r="D162" s="32">
        <v>1.1100000000000001</v>
      </c>
      <c r="E162" s="2" t="s">
        <v>556</v>
      </c>
      <c r="F162" s="82">
        <v>1539</v>
      </c>
      <c r="G162" s="120">
        <v>1449</v>
      </c>
      <c r="H162" s="65">
        <v>1199</v>
      </c>
      <c r="I162" s="61">
        <v>1061</v>
      </c>
      <c r="J162" s="61">
        <v>12</v>
      </c>
      <c r="K162" s="82">
        <f t="shared" si="23"/>
        <v>1049</v>
      </c>
      <c r="L162" s="91">
        <f t="shared" si="24"/>
        <v>0.27605244996549344</v>
      </c>
      <c r="M162" s="239">
        <v>1699</v>
      </c>
      <c r="N162" s="240">
        <v>1349</v>
      </c>
      <c r="O162" s="247">
        <v>1194</v>
      </c>
      <c r="P162" s="240">
        <v>0</v>
      </c>
      <c r="Q162" s="240">
        <f t="shared" si="16"/>
        <v>1194</v>
      </c>
      <c r="R162" s="256">
        <f t="shared" si="17"/>
        <v>0.29723366686286051</v>
      </c>
      <c r="S162" s="170">
        <v>1199</v>
      </c>
      <c r="T162" s="102">
        <v>121</v>
      </c>
      <c r="U162" s="39">
        <f t="shared" si="20"/>
        <v>1073</v>
      </c>
      <c r="V162" s="211">
        <f t="shared" si="19"/>
        <v>0.10508757297748124</v>
      </c>
    </row>
    <row r="163" spans="1:22" s="4" customFormat="1" ht="12.75" customHeight="1">
      <c r="A163" s="28" t="s">
        <v>498</v>
      </c>
      <c r="B163" s="128" t="s">
        <v>20</v>
      </c>
      <c r="C163" s="133" t="s">
        <v>5</v>
      </c>
      <c r="D163" s="129" t="s">
        <v>89</v>
      </c>
      <c r="E163" s="130" t="s">
        <v>497</v>
      </c>
      <c r="F163" s="80">
        <v>2749</v>
      </c>
      <c r="G163" s="72">
        <v>2599</v>
      </c>
      <c r="H163" s="64">
        <v>1999</v>
      </c>
      <c r="I163" s="64">
        <v>1641</v>
      </c>
      <c r="J163" s="64">
        <v>0</v>
      </c>
      <c r="K163" s="80">
        <f t="shared" si="15"/>
        <v>1641</v>
      </c>
      <c r="L163" s="93">
        <f t="shared" si="24"/>
        <v>0.36860330896498655</v>
      </c>
      <c r="M163" s="241">
        <v>3199</v>
      </c>
      <c r="N163" s="242">
        <v>2499</v>
      </c>
      <c r="O163" s="248">
        <v>2147</v>
      </c>
      <c r="P163" s="242">
        <v>0</v>
      </c>
      <c r="Q163" s="242">
        <f t="shared" si="16"/>
        <v>2147</v>
      </c>
      <c r="R163" s="257">
        <f t="shared" si="17"/>
        <v>0.32885276648952799</v>
      </c>
      <c r="S163" s="185">
        <v>2499</v>
      </c>
      <c r="T163" s="73">
        <v>0</v>
      </c>
      <c r="U163" s="73">
        <f t="shared" si="20"/>
        <v>2147</v>
      </c>
      <c r="V163" s="215">
        <f t="shared" si="19"/>
        <v>0.14085634253701482</v>
      </c>
    </row>
    <row r="164" spans="1:22" s="4" customFormat="1" ht="12.75" customHeight="1">
      <c r="A164" s="206" t="s">
        <v>493</v>
      </c>
      <c r="B164" s="22" t="s">
        <v>20</v>
      </c>
      <c r="C164" s="77" t="s">
        <v>5</v>
      </c>
      <c r="D164" s="33" t="s">
        <v>89</v>
      </c>
      <c r="E164" s="6" t="s">
        <v>495</v>
      </c>
      <c r="F164" s="83">
        <v>3409</v>
      </c>
      <c r="G164" s="68">
        <v>3199</v>
      </c>
      <c r="H164" s="62">
        <v>2499</v>
      </c>
      <c r="I164" s="62">
        <v>2052</v>
      </c>
      <c r="J164" s="62">
        <v>0</v>
      </c>
      <c r="K164" s="83">
        <f t="shared" si="15"/>
        <v>2052</v>
      </c>
      <c r="L164" s="92">
        <f t="shared" si="24"/>
        <v>0.35854954673335415</v>
      </c>
      <c r="M164" s="237">
        <v>3399</v>
      </c>
      <c r="N164" s="238">
        <v>2799</v>
      </c>
      <c r="O164" s="246">
        <v>2405</v>
      </c>
      <c r="P164" s="238">
        <v>0</v>
      </c>
      <c r="Q164" s="238">
        <f t="shared" si="16"/>
        <v>2405</v>
      </c>
      <c r="R164" s="255">
        <f t="shared" si="17"/>
        <v>0.29243895263312741</v>
      </c>
      <c r="S164" s="168">
        <v>2799</v>
      </c>
      <c r="T164" s="52">
        <v>0</v>
      </c>
      <c r="U164" s="52">
        <f t="shared" si="20"/>
        <v>2405</v>
      </c>
      <c r="V164" s="212">
        <f t="shared" si="19"/>
        <v>0.14076455877098965</v>
      </c>
    </row>
    <row r="165" spans="1:22" s="4" customFormat="1" ht="12.75" customHeight="1" thickBot="1">
      <c r="A165" s="205" t="s">
        <v>494</v>
      </c>
      <c r="B165" s="24" t="s">
        <v>20</v>
      </c>
      <c r="C165" s="75" t="s">
        <v>5</v>
      </c>
      <c r="D165" s="32" t="s">
        <v>89</v>
      </c>
      <c r="E165" s="2" t="s">
        <v>496</v>
      </c>
      <c r="F165" s="82">
        <v>3189</v>
      </c>
      <c r="G165" s="38">
        <v>2999</v>
      </c>
      <c r="H165" s="61">
        <v>2299</v>
      </c>
      <c r="I165" s="61">
        <v>1888</v>
      </c>
      <c r="J165" s="61">
        <v>0</v>
      </c>
      <c r="K165" s="82">
        <f t="shared" si="15"/>
        <v>1888</v>
      </c>
      <c r="L165" s="91">
        <f t="shared" si="24"/>
        <v>0.37045681893964655</v>
      </c>
      <c r="M165" s="239">
        <v>3299</v>
      </c>
      <c r="N165" s="240">
        <v>2599</v>
      </c>
      <c r="O165" s="247">
        <v>2233</v>
      </c>
      <c r="P165" s="240">
        <v>0</v>
      </c>
      <c r="Q165" s="240">
        <f t="shared" si="16"/>
        <v>2233</v>
      </c>
      <c r="R165" s="256">
        <f t="shared" si="17"/>
        <v>0.32312822067293118</v>
      </c>
      <c r="S165" s="170">
        <v>2599</v>
      </c>
      <c r="T165" s="39">
        <v>0</v>
      </c>
      <c r="U165" s="39">
        <f t="shared" si="20"/>
        <v>2233</v>
      </c>
      <c r="V165" s="211">
        <f t="shared" si="19"/>
        <v>0.14082339361292806</v>
      </c>
    </row>
    <row r="166" spans="1:22" s="4" customFormat="1" ht="12.75" customHeight="1">
      <c r="A166" s="202" t="s">
        <v>124</v>
      </c>
      <c r="B166" s="134" t="s">
        <v>20</v>
      </c>
      <c r="C166" s="77"/>
      <c r="D166" s="136" t="s">
        <v>89</v>
      </c>
      <c r="E166" s="137" t="s">
        <v>125</v>
      </c>
      <c r="F166" s="116">
        <v>2639</v>
      </c>
      <c r="G166" s="68">
        <v>2499</v>
      </c>
      <c r="H166" s="115">
        <v>1999</v>
      </c>
      <c r="I166" s="115">
        <v>1657</v>
      </c>
      <c r="J166" s="115">
        <v>28</v>
      </c>
      <c r="K166" s="116">
        <f t="shared" si="15"/>
        <v>1629</v>
      </c>
      <c r="L166" s="94">
        <f t="shared" si="24"/>
        <v>0.34813925570228094</v>
      </c>
      <c r="M166" s="241">
        <v>2699</v>
      </c>
      <c r="N166" s="242">
        <v>2199</v>
      </c>
      <c r="O166" s="248">
        <v>1827</v>
      </c>
      <c r="P166" s="242">
        <v>28</v>
      </c>
      <c r="Q166" s="242">
        <f t="shared" si="16"/>
        <v>1799</v>
      </c>
      <c r="R166" s="257">
        <f t="shared" si="17"/>
        <v>0.33345683586513525</v>
      </c>
      <c r="S166" s="186">
        <v>1799</v>
      </c>
      <c r="T166" s="251">
        <v>326</v>
      </c>
      <c r="U166" s="117">
        <f t="shared" si="20"/>
        <v>1473</v>
      </c>
      <c r="V166" s="213">
        <f t="shared" si="19"/>
        <v>0.18121178432462479</v>
      </c>
    </row>
    <row r="167" spans="1:22" s="4" customFormat="1" ht="12.75" customHeight="1">
      <c r="A167" s="209" t="s">
        <v>126</v>
      </c>
      <c r="B167" s="105" t="s">
        <v>20</v>
      </c>
      <c r="C167" s="74"/>
      <c r="D167" s="106" t="s">
        <v>89</v>
      </c>
      <c r="E167" s="107" t="s">
        <v>125</v>
      </c>
      <c r="F167" s="108">
        <v>2419</v>
      </c>
      <c r="G167" s="67">
        <v>2299</v>
      </c>
      <c r="H167" s="165">
        <v>1899</v>
      </c>
      <c r="I167" s="110">
        <v>1542</v>
      </c>
      <c r="J167" s="110">
        <v>23</v>
      </c>
      <c r="K167" s="108">
        <f t="shared" si="15"/>
        <v>1519</v>
      </c>
      <c r="L167" s="109">
        <f t="shared" si="24"/>
        <v>0.33927794693344931</v>
      </c>
      <c r="M167" s="237">
        <v>2599</v>
      </c>
      <c r="N167" s="238">
        <v>2099</v>
      </c>
      <c r="O167" s="246">
        <v>1708</v>
      </c>
      <c r="P167" s="238">
        <v>29</v>
      </c>
      <c r="Q167" s="238">
        <f t="shared" si="16"/>
        <v>1679</v>
      </c>
      <c r="R167" s="255">
        <f t="shared" si="17"/>
        <v>0.35398230088495575</v>
      </c>
      <c r="S167" s="169">
        <v>1699</v>
      </c>
      <c r="T167" s="252">
        <v>320</v>
      </c>
      <c r="U167" s="147">
        <f t="shared" si="20"/>
        <v>1359</v>
      </c>
      <c r="V167" s="214">
        <f t="shared" si="19"/>
        <v>0.20011771630370806</v>
      </c>
    </row>
    <row r="168" spans="1:22" s="4" customFormat="1" ht="12.75" customHeight="1">
      <c r="A168" s="196" t="s">
        <v>105</v>
      </c>
      <c r="B168" s="25" t="s">
        <v>20</v>
      </c>
      <c r="C168" s="143"/>
      <c r="D168" s="31" t="s">
        <v>89</v>
      </c>
      <c r="E168" s="144" t="s">
        <v>109</v>
      </c>
      <c r="F168" s="108">
        <v>2859</v>
      </c>
      <c r="G168" s="67">
        <v>2699</v>
      </c>
      <c r="H168" s="165">
        <v>2199</v>
      </c>
      <c r="I168" s="110">
        <v>1805</v>
      </c>
      <c r="J168" s="110">
        <v>26</v>
      </c>
      <c r="K168" s="81">
        <f t="shared" si="15"/>
        <v>1779</v>
      </c>
      <c r="L168" s="100">
        <f t="shared" si="24"/>
        <v>0.34086698777324936</v>
      </c>
      <c r="M168" s="237">
        <v>2899</v>
      </c>
      <c r="N168" s="238">
        <v>2399</v>
      </c>
      <c r="O168" s="246">
        <v>1973</v>
      </c>
      <c r="P168" s="238">
        <v>35</v>
      </c>
      <c r="Q168" s="238">
        <f t="shared" si="16"/>
        <v>1938</v>
      </c>
      <c r="R168" s="255">
        <f t="shared" si="17"/>
        <v>0.33149361848913417</v>
      </c>
      <c r="S168" s="169">
        <v>1999</v>
      </c>
      <c r="T168" s="252">
        <v>322</v>
      </c>
      <c r="U168" s="147">
        <f t="shared" si="20"/>
        <v>1616</v>
      </c>
      <c r="V168" s="214">
        <f t="shared" si="19"/>
        <v>0.19159579789894948</v>
      </c>
    </row>
    <row r="169" spans="1:22" s="4" customFormat="1" ht="12.75" customHeight="1">
      <c r="A169" s="196" t="s">
        <v>213</v>
      </c>
      <c r="B169" s="25" t="s">
        <v>20</v>
      </c>
      <c r="C169" s="74"/>
      <c r="D169" s="31" t="s">
        <v>89</v>
      </c>
      <c r="E169" s="107" t="s">
        <v>125</v>
      </c>
      <c r="F169" s="108">
        <v>2859</v>
      </c>
      <c r="G169" s="67">
        <v>2699</v>
      </c>
      <c r="H169" s="165">
        <v>2199</v>
      </c>
      <c r="I169" s="110">
        <v>1805</v>
      </c>
      <c r="J169" s="110">
        <v>26</v>
      </c>
      <c r="K169" s="81">
        <f t="shared" si="15"/>
        <v>1779</v>
      </c>
      <c r="L169" s="109">
        <f t="shared" si="24"/>
        <v>0.34086698777324936</v>
      </c>
      <c r="M169" s="237">
        <v>2899</v>
      </c>
      <c r="N169" s="238">
        <v>2399</v>
      </c>
      <c r="O169" s="246">
        <v>2060</v>
      </c>
      <c r="P169" s="238">
        <v>30</v>
      </c>
      <c r="Q169" s="238">
        <f t="shared" si="16"/>
        <v>2030</v>
      </c>
      <c r="R169" s="255">
        <f t="shared" si="17"/>
        <v>0.29975853742669883</v>
      </c>
      <c r="S169" s="169">
        <v>1999</v>
      </c>
      <c r="T169" s="252">
        <v>322</v>
      </c>
      <c r="U169" s="147">
        <f t="shared" si="20"/>
        <v>1708</v>
      </c>
      <c r="V169" s="214">
        <f t="shared" si="19"/>
        <v>0.1455727863931966</v>
      </c>
    </row>
    <row r="170" spans="1:22" s="4" customFormat="1" ht="12.75" customHeight="1">
      <c r="A170" s="196" t="s">
        <v>107</v>
      </c>
      <c r="B170" s="25" t="s">
        <v>20</v>
      </c>
      <c r="C170" s="143"/>
      <c r="D170" s="31" t="s">
        <v>89</v>
      </c>
      <c r="E170" s="144" t="s">
        <v>111</v>
      </c>
      <c r="F170" s="108">
        <v>2639</v>
      </c>
      <c r="G170" s="67">
        <v>2499</v>
      </c>
      <c r="H170" s="165">
        <v>2099</v>
      </c>
      <c r="I170" s="110">
        <v>1688</v>
      </c>
      <c r="J170" s="110">
        <v>19</v>
      </c>
      <c r="K170" s="81">
        <f t="shared" si="15"/>
        <v>1669</v>
      </c>
      <c r="L170" s="100">
        <f t="shared" si="24"/>
        <v>0.33213285314125651</v>
      </c>
      <c r="M170" s="237">
        <v>2799</v>
      </c>
      <c r="N170" s="238">
        <v>2299</v>
      </c>
      <c r="O170" s="246">
        <v>1852</v>
      </c>
      <c r="P170" s="238">
        <v>13</v>
      </c>
      <c r="Q170" s="238">
        <f t="shared" si="16"/>
        <v>1839</v>
      </c>
      <c r="R170" s="255">
        <f t="shared" si="17"/>
        <v>0.34297963558413719</v>
      </c>
      <c r="S170" s="169">
        <v>1899</v>
      </c>
      <c r="T170" s="252">
        <v>316</v>
      </c>
      <c r="U170" s="147">
        <f t="shared" si="20"/>
        <v>1523</v>
      </c>
      <c r="V170" s="214">
        <f t="shared" si="19"/>
        <v>0.1979989468141127</v>
      </c>
    </row>
    <row r="171" spans="1:22" s="4" customFormat="1" ht="12.75" customHeight="1" thickBot="1">
      <c r="A171" s="27" t="s">
        <v>287</v>
      </c>
      <c r="B171" s="24" t="s">
        <v>20</v>
      </c>
      <c r="C171" s="75"/>
      <c r="D171" s="32" t="s">
        <v>89</v>
      </c>
      <c r="E171" s="2" t="s">
        <v>289</v>
      </c>
      <c r="F171" s="38">
        <v>3189</v>
      </c>
      <c r="G171" s="38">
        <v>2999</v>
      </c>
      <c r="H171" s="38">
        <v>2499</v>
      </c>
      <c r="I171" s="38">
        <v>2052</v>
      </c>
      <c r="J171" s="38">
        <v>23</v>
      </c>
      <c r="K171" s="38">
        <f t="shared" si="15"/>
        <v>2029</v>
      </c>
      <c r="L171" s="91">
        <f t="shared" si="24"/>
        <v>0.32344114704901633</v>
      </c>
      <c r="M171" s="239">
        <v>3299</v>
      </c>
      <c r="N171" s="240">
        <v>2699</v>
      </c>
      <c r="O171" s="247">
        <v>2318</v>
      </c>
      <c r="P171" s="240">
        <v>25</v>
      </c>
      <c r="Q171" s="240">
        <f t="shared" si="16"/>
        <v>2293</v>
      </c>
      <c r="R171" s="256">
        <f t="shared" si="17"/>
        <v>0.30494089117914519</v>
      </c>
      <c r="S171" s="170">
        <v>2299</v>
      </c>
      <c r="T171" s="102">
        <v>322</v>
      </c>
      <c r="U171" s="39">
        <f t="shared" si="20"/>
        <v>1971</v>
      </c>
      <c r="V171" s="211">
        <f t="shared" si="19"/>
        <v>0.14267072640278383</v>
      </c>
    </row>
    <row r="172" spans="1:22" s="4" customFormat="1" ht="12.75" customHeight="1">
      <c r="A172" s="202" t="s">
        <v>127</v>
      </c>
      <c r="B172" s="134" t="s">
        <v>20</v>
      </c>
      <c r="C172" s="77"/>
      <c r="D172" s="136" t="s">
        <v>89</v>
      </c>
      <c r="E172" s="137" t="s">
        <v>128</v>
      </c>
      <c r="F172" s="116">
        <v>2749</v>
      </c>
      <c r="G172" s="68">
        <v>2599</v>
      </c>
      <c r="H172" s="115">
        <v>2099</v>
      </c>
      <c r="I172" s="115">
        <v>1739</v>
      </c>
      <c r="J172" s="115">
        <v>20</v>
      </c>
      <c r="K172" s="116">
        <f t="shared" si="15"/>
        <v>1719</v>
      </c>
      <c r="L172" s="94">
        <f t="shared" si="24"/>
        <v>0.3385917660638707</v>
      </c>
      <c r="M172" s="241">
        <v>2799</v>
      </c>
      <c r="N172" s="242">
        <v>2299</v>
      </c>
      <c r="O172" s="248">
        <v>1994</v>
      </c>
      <c r="P172" s="242">
        <v>25</v>
      </c>
      <c r="Q172" s="242">
        <f t="shared" si="16"/>
        <v>1969</v>
      </c>
      <c r="R172" s="257">
        <f t="shared" si="17"/>
        <v>0.29653447659878529</v>
      </c>
      <c r="S172" s="186">
        <v>1899</v>
      </c>
      <c r="T172" s="251">
        <v>325</v>
      </c>
      <c r="U172" s="117">
        <f t="shared" si="20"/>
        <v>1644</v>
      </c>
      <c r="V172" s="213">
        <f t="shared" si="19"/>
        <v>0.13428120063191154</v>
      </c>
    </row>
    <row r="173" spans="1:22" s="4" customFormat="1" ht="12.75" customHeight="1">
      <c r="A173" s="209" t="s">
        <v>129</v>
      </c>
      <c r="B173" s="105" t="s">
        <v>20</v>
      </c>
      <c r="C173" s="74"/>
      <c r="D173" s="106" t="s">
        <v>89</v>
      </c>
      <c r="E173" s="107" t="s">
        <v>128</v>
      </c>
      <c r="F173" s="108">
        <v>2529</v>
      </c>
      <c r="G173" s="68">
        <v>2399</v>
      </c>
      <c r="H173" s="115">
        <v>1999</v>
      </c>
      <c r="I173" s="110">
        <v>1657</v>
      </c>
      <c r="J173" s="110">
        <v>28</v>
      </c>
      <c r="K173" s="108">
        <f t="shared" si="15"/>
        <v>1629</v>
      </c>
      <c r="L173" s="109">
        <f t="shared" si="24"/>
        <v>0.32096706961233845</v>
      </c>
      <c r="M173" s="237">
        <v>2699</v>
      </c>
      <c r="N173" s="238">
        <v>2199</v>
      </c>
      <c r="O173" s="246">
        <v>1908</v>
      </c>
      <c r="P173" s="238">
        <v>29</v>
      </c>
      <c r="Q173" s="238">
        <f t="shared" si="16"/>
        <v>1879</v>
      </c>
      <c r="R173" s="255">
        <f t="shared" si="17"/>
        <v>0.30381622823267879</v>
      </c>
      <c r="S173" s="169">
        <v>1799</v>
      </c>
      <c r="T173" s="252">
        <v>325</v>
      </c>
      <c r="U173" s="147">
        <f t="shared" si="20"/>
        <v>1554</v>
      </c>
      <c r="V173" s="214">
        <f t="shared" si="19"/>
        <v>0.13618677042801555</v>
      </c>
    </row>
    <row r="174" spans="1:22" s="4" customFormat="1" ht="12.75" customHeight="1">
      <c r="A174" s="196" t="s">
        <v>106</v>
      </c>
      <c r="B174" s="25" t="s">
        <v>20</v>
      </c>
      <c r="C174" s="143"/>
      <c r="D174" s="31" t="s">
        <v>89</v>
      </c>
      <c r="E174" s="144" t="s">
        <v>110</v>
      </c>
      <c r="F174" s="108">
        <v>2969</v>
      </c>
      <c r="G174" s="67">
        <v>2799</v>
      </c>
      <c r="H174" s="165">
        <v>2299</v>
      </c>
      <c r="I174" s="110">
        <v>1887</v>
      </c>
      <c r="J174" s="110">
        <v>28</v>
      </c>
      <c r="K174" s="81">
        <f t="shared" ref="K174:K246" si="25">IFERROR(I174-J174,I174)</f>
        <v>1859</v>
      </c>
      <c r="L174" s="100">
        <f t="shared" si="24"/>
        <v>0.33583422650946765</v>
      </c>
      <c r="M174" s="237">
        <v>2999</v>
      </c>
      <c r="N174" s="238">
        <v>2499</v>
      </c>
      <c r="O174" s="246">
        <v>2147</v>
      </c>
      <c r="P174" s="238">
        <v>28</v>
      </c>
      <c r="Q174" s="238">
        <f t="shared" si="16"/>
        <v>2119</v>
      </c>
      <c r="R174" s="255">
        <f t="shared" si="17"/>
        <v>0.29343114371457152</v>
      </c>
      <c r="S174" s="169">
        <v>2099</v>
      </c>
      <c r="T174" s="252">
        <v>322</v>
      </c>
      <c r="U174" s="147">
        <f t="shared" si="20"/>
        <v>1797</v>
      </c>
      <c r="V174" s="214">
        <f t="shared" si="19"/>
        <v>0.14387803716055264</v>
      </c>
    </row>
    <row r="175" spans="1:22" s="4" customFormat="1" ht="12.75" customHeight="1">
      <c r="A175" s="196" t="s">
        <v>214</v>
      </c>
      <c r="B175" s="25" t="s">
        <v>20</v>
      </c>
      <c r="C175" s="74"/>
      <c r="D175" s="31" t="s">
        <v>89</v>
      </c>
      <c r="E175" s="107" t="s">
        <v>125</v>
      </c>
      <c r="F175" s="108">
        <v>2969</v>
      </c>
      <c r="G175" s="67">
        <v>2799</v>
      </c>
      <c r="H175" s="165">
        <v>2299</v>
      </c>
      <c r="I175" s="110">
        <v>1887</v>
      </c>
      <c r="J175" s="110">
        <v>28</v>
      </c>
      <c r="K175" s="81">
        <f t="shared" si="25"/>
        <v>1859</v>
      </c>
      <c r="L175" s="109">
        <f t="shared" si="24"/>
        <v>0.33583422650946765</v>
      </c>
      <c r="M175" s="237">
        <v>2999</v>
      </c>
      <c r="N175" s="238">
        <v>2499</v>
      </c>
      <c r="O175" s="246">
        <v>2147</v>
      </c>
      <c r="P175" s="238">
        <v>28</v>
      </c>
      <c r="Q175" s="238">
        <f t="shared" si="16"/>
        <v>2119</v>
      </c>
      <c r="R175" s="255">
        <f t="shared" si="17"/>
        <v>0.29343114371457152</v>
      </c>
      <c r="S175" s="169">
        <v>2099</v>
      </c>
      <c r="T175" s="252">
        <v>322</v>
      </c>
      <c r="U175" s="147">
        <f t="shared" si="20"/>
        <v>1797</v>
      </c>
      <c r="V175" s="214">
        <f t="shared" si="19"/>
        <v>0.14387803716055264</v>
      </c>
    </row>
    <row r="176" spans="1:22" s="4" customFormat="1" ht="12.75" customHeight="1">
      <c r="A176" s="196" t="s">
        <v>108</v>
      </c>
      <c r="B176" s="160" t="s">
        <v>20</v>
      </c>
      <c r="C176" s="161"/>
      <c r="D176" s="162" t="s">
        <v>89</v>
      </c>
      <c r="E176" s="163" t="s">
        <v>112</v>
      </c>
      <c r="F176" s="164">
        <v>2749</v>
      </c>
      <c r="G176" s="148">
        <v>2599</v>
      </c>
      <c r="H176" s="165">
        <v>2199</v>
      </c>
      <c r="I176" s="165">
        <v>1805</v>
      </c>
      <c r="J176" s="165">
        <v>26</v>
      </c>
      <c r="K176" s="164">
        <f t="shared" si="25"/>
        <v>1779</v>
      </c>
      <c r="L176" s="166">
        <f t="shared" si="24"/>
        <v>0.31550596383224316</v>
      </c>
      <c r="M176" s="237">
        <v>2899</v>
      </c>
      <c r="N176" s="238">
        <v>2399</v>
      </c>
      <c r="O176" s="246">
        <v>2060</v>
      </c>
      <c r="P176" s="238">
        <v>29</v>
      </c>
      <c r="Q176" s="238">
        <f t="shared" si="16"/>
        <v>2031</v>
      </c>
      <c r="R176" s="255">
        <f t="shared" si="17"/>
        <v>0.29941359089341152</v>
      </c>
      <c r="S176" s="169">
        <v>1999</v>
      </c>
      <c r="T176" s="252">
        <v>322</v>
      </c>
      <c r="U176" s="147">
        <f t="shared" si="20"/>
        <v>1709</v>
      </c>
      <c r="V176" s="214">
        <f t="shared" si="19"/>
        <v>0.14507253626813407</v>
      </c>
    </row>
    <row r="177" spans="1:22" s="4" customFormat="1" ht="12.75" customHeight="1" thickBot="1">
      <c r="A177" s="27" t="s">
        <v>288</v>
      </c>
      <c r="B177" s="24" t="s">
        <v>20</v>
      </c>
      <c r="C177" s="75"/>
      <c r="D177" s="32" t="s">
        <v>89</v>
      </c>
      <c r="E177" s="2" t="s">
        <v>290</v>
      </c>
      <c r="F177" s="38">
        <v>3299</v>
      </c>
      <c r="G177" s="38">
        <v>3099</v>
      </c>
      <c r="H177" s="38">
        <v>2599</v>
      </c>
      <c r="I177" s="38">
        <v>2133</v>
      </c>
      <c r="J177" s="38">
        <v>24</v>
      </c>
      <c r="K177" s="38">
        <f t="shared" si="25"/>
        <v>2109</v>
      </c>
      <c r="L177" s="91">
        <f t="shared" si="24"/>
        <v>0.31945788964181993</v>
      </c>
      <c r="M177" s="239">
        <v>3399</v>
      </c>
      <c r="N177" s="240">
        <v>2799</v>
      </c>
      <c r="O177" s="247">
        <v>2405</v>
      </c>
      <c r="P177" s="240">
        <v>26</v>
      </c>
      <c r="Q177" s="240">
        <f t="shared" si="16"/>
        <v>2379</v>
      </c>
      <c r="R177" s="256">
        <f t="shared" si="17"/>
        <v>0.30008826125330978</v>
      </c>
      <c r="S177" s="170">
        <v>2399</v>
      </c>
      <c r="T177" s="102">
        <v>322</v>
      </c>
      <c r="U177" s="39">
        <f t="shared" si="20"/>
        <v>2057</v>
      </c>
      <c r="V177" s="211">
        <f t="shared" si="19"/>
        <v>0.14255939974989579</v>
      </c>
    </row>
    <row r="178" spans="1:22" s="4" customFormat="1" ht="12.75" customHeight="1">
      <c r="A178" s="112" t="s">
        <v>46</v>
      </c>
      <c r="B178" s="25" t="s">
        <v>20</v>
      </c>
      <c r="C178" s="132"/>
      <c r="D178" s="31" t="s">
        <v>89</v>
      </c>
      <c r="E178" s="26" t="s">
        <v>76</v>
      </c>
      <c r="F178" s="81">
        <v>1869</v>
      </c>
      <c r="G178" s="68">
        <v>1699</v>
      </c>
      <c r="H178" s="62">
        <v>1499</v>
      </c>
      <c r="I178" s="60">
        <v>1198</v>
      </c>
      <c r="J178" s="60">
        <v>0</v>
      </c>
      <c r="K178" s="81">
        <f t="shared" si="25"/>
        <v>1198</v>
      </c>
      <c r="L178" s="90">
        <f t="shared" si="24"/>
        <v>0.29487934078869926</v>
      </c>
      <c r="M178" s="241">
        <v>2099</v>
      </c>
      <c r="N178" s="242">
        <v>1699</v>
      </c>
      <c r="O178" s="248">
        <v>1357</v>
      </c>
      <c r="P178" s="242">
        <v>0</v>
      </c>
      <c r="Q178" s="242">
        <f t="shared" si="16"/>
        <v>1357</v>
      </c>
      <c r="R178" s="257">
        <f t="shared" si="17"/>
        <v>0.35350166746069556</v>
      </c>
      <c r="S178" s="167">
        <v>1599</v>
      </c>
      <c r="T178" s="104">
        <v>75</v>
      </c>
      <c r="U178" s="37">
        <f t="shared" si="20"/>
        <v>1282</v>
      </c>
      <c r="V178" s="210">
        <f t="shared" si="19"/>
        <v>0.19824890556597874</v>
      </c>
    </row>
    <row r="179" spans="1:22" s="4" customFormat="1" ht="12.75" customHeight="1">
      <c r="A179" s="112" t="s">
        <v>41</v>
      </c>
      <c r="B179" s="25" t="s">
        <v>20</v>
      </c>
      <c r="C179" s="132"/>
      <c r="D179" s="31" t="s">
        <v>89</v>
      </c>
      <c r="E179" s="26" t="s">
        <v>76</v>
      </c>
      <c r="F179" s="81">
        <v>1649</v>
      </c>
      <c r="G179" s="67">
        <v>1499</v>
      </c>
      <c r="H179" s="60">
        <v>1299</v>
      </c>
      <c r="I179" s="60">
        <v>1038</v>
      </c>
      <c r="J179" s="60">
        <v>0</v>
      </c>
      <c r="K179" s="81">
        <f t="shared" si="25"/>
        <v>1038</v>
      </c>
      <c r="L179" s="90">
        <f t="shared" si="24"/>
        <v>0.30753835890593728</v>
      </c>
      <c r="M179" s="237">
        <v>1899</v>
      </c>
      <c r="N179" s="238">
        <v>1499</v>
      </c>
      <c r="O179" s="246">
        <v>1198</v>
      </c>
      <c r="P179" s="238">
        <v>0</v>
      </c>
      <c r="Q179" s="238">
        <f t="shared" si="16"/>
        <v>1198</v>
      </c>
      <c r="R179" s="255">
        <f t="shared" si="17"/>
        <v>0.36914165350184308</v>
      </c>
      <c r="S179" s="167">
        <v>1399</v>
      </c>
      <c r="T179" s="104">
        <v>75</v>
      </c>
      <c r="U179" s="37">
        <f t="shared" si="20"/>
        <v>1123</v>
      </c>
      <c r="V179" s="210">
        <f t="shared" si="19"/>
        <v>0.19728377412437456</v>
      </c>
    </row>
    <row r="180" spans="1:22" s="4" customFormat="1" ht="12.75" customHeight="1" thickBot="1">
      <c r="A180" s="27" t="s">
        <v>344</v>
      </c>
      <c r="B180" s="24" t="s">
        <v>20</v>
      </c>
      <c r="C180" s="150"/>
      <c r="D180" s="32" t="s">
        <v>89</v>
      </c>
      <c r="E180" s="2" t="s">
        <v>345</v>
      </c>
      <c r="F180" s="82">
        <v>2089</v>
      </c>
      <c r="G180" s="38">
        <v>1899</v>
      </c>
      <c r="H180" s="61">
        <v>1699</v>
      </c>
      <c r="I180" s="61">
        <v>1357</v>
      </c>
      <c r="J180" s="61">
        <v>0</v>
      </c>
      <c r="K180" s="82">
        <f t="shared" si="25"/>
        <v>1357</v>
      </c>
      <c r="L180" s="91">
        <f t="shared" si="24"/>
        <v>0.28541337546076884</v>
      </c>
      <c r="M180" s="239">
        <v>2299</v>
      </c>
      <c r="N180" s="240">
        <v>1899</v>
      </c>
      <c r="O180" s="247">
        <v>1516</v>
      </c>
      <c r="P180" s="240">
        <v>0</v>
      </c>
      <c r="Q180" s="240">
        <f t="shared" si="16"/>
        <v>1516</v>
      </c>
      <c r="R180" s="256">
        <f t="shared" si="17"/>
        <v>0.3405828621139626</v>
      </c>
      <c r="S180" s="170">
        <v>1799</v>
      </c>
      <c r="T180" s="102">
        <v>74</v>
      </c>
      <c r="U180" s="39">
        <f t="shared" si="20"/>
        <v>1442</v>
      </c>
      <c r="V180" s="211">
        <f t="shared" si="19"/>
        <v>0.19844357976653695</v>
      </c>
    </row>
    <row r="181" spans="1:22" s="4" customFormat="1" ht="12.75" customHeight="1">
      <c r="A181" s="114" t="s">
        <v>215</v>
      </c>
      <c r="B181" s="22" t="s">
        <v>20</v>
      </c>
      <c r="C181" s="77"/>
      <c r="D181" s="136">
        <v>0.71</v>
      </c>
      <c r="E181" s="137" t="s">
        <v>216</v>
      </c>
      <c r="F181" s="116">
        <v>857</v>
      </c>
      <c r="G181" s="118">
        <v>829</v>
      </c>
      <c r="H181" s="115">
        <v>699</v>
      </c>
      <c r="I181" s="115">
        <v>609</v>
      </c>
      <c r="J181" s="115">
        <v>0</v>
      </c>
      <c r="K181" s="116">
        <f t="shared" si="25"/>
        <v>609</v>
      </c>
      <c r="L181" s="94">
        <f t="shared" si="24"/>
        <v>0.26537997587454765</v>
      </c>
      <c r="M181" s="241">
        <v>899</v>
      </c>
      <c r="N181" s="242">
        <v>729</v>
      </c>
      <c r="O181" s="248">
        <v>637</v>
      </c>
      <c r="P181" s="242">
        <v>0</v>
      </c>
      <c r="Q181" s="242">
        <f t="shared" si="16"/>
        <v>637</v>
      </c>
      <c r="R181" s="257">
        <f t="shared" si="17"/>
        <v>0.29143492769744161</v>
      </c>
      <c r="S181" s="186">
        <v>729</v>
      </c>
      <c r="T181" s="117">
        <v>0</v>
      </c>
      <c r="U181" s="117">
        <f t="shared" si="20"/>
        <v>637</v>
      </c>
      <c r="V181" s="213">
        <f t="shared" si="19"/>
        <v>0.12620027434842249</v>
      </c>
    </row>
    <row r="182" spans="1:22" s="4" customFormat="1" ht="12.75" customHeight="1">
      <c r="A182" s="112" t="s">
        <v>291</v>
      </c>
      <c r="B182" s="25" t="s">
        <v>20</v>
      </c>
      <c r="C182" s="74"/>
      <c r="D182" s="31">
        <v>0.71</v>
      </c>
      <c r="E182" s="26" t="s">
        <v>294</v>
      </c>
      <c r="F182" s="67">
        <v>802</v>
      </c>
      <c r="G182" s="67">
        <v>779</v>
      </c>
      <c r="H182" s="67">
        <v>649</v>
      </c>
      <c r="I182" s="67">
        <v>571</v>
      </c>
      <c r="J182" s="67">
        <v>0</v>
      </c>
      <c r="K182" s="67">
        <f t="shared" si="25"/>
        <v>571</v>
      </c>
      <c r="L182" s="90">
        <f t="shared" si="24"/>
        <v>0.26700898587933247</v>
      </c>
      <c r="M182" s="237">
        <v>849</v>
      </c>
      <c r="N182" s="238">
        <v>699</v>
      </c>
      <c r="O182" s="246">
        <v>617</v>
      </c>
      <c r="P182" s="238">
        <v>0</v>
      </c>
      <c r="Q182" s="238">
        <f t="shared" si="16"/>
        <v>617</v>
      </c>
      <c r="R182" s="255">
        <f t="shared" si="17"/>
        <v>0.27326266195524146</v>
      </c>
      <c r="S182" s="167">
        <v>699</v>
      </c>
      <c r="T182" s="37">
        <v>0</v>
      </c>
      <c r="U182" s="37">
        <f t="shared" si="20"/>
        <v>617</v>
      </c>
      <c r="V182" s="210">
        <f t="shared" si="19"/>
        <v>0.11731044349070101</v>
      </c>
    </row>
    <row r="183" spans="1:22" s="4" customFormat="1" ht="12.75" customHeight="1">
      <c r="A183" s="112" t="s">
        <v>292</v>
      </c>
      <c r="B183" s="25" t="s">
        <v>20</v>
      </c>
      <c r="C183" s="74"/>
      <c r="D183" s="31">
        <v>0.71</v>
      </c>
      <c r="E183" s="26" t="s">
        <v>294</v>
      </c>
      <c r="F183" s="67">
        <v>802</v>
      </c>
      <c r="G183" s="67">
        <v>779</v>
      </c>
      <c r="H183" s="67">
        <v>649</v>
      </c>
      <c r="I183" s="67">
        <v>571</v>
      </c>
      <c r="J183" s="67">
        <v>0</v>
      </c>
      <c r="K183" s="67">
        <f t="shared" si="25"/>
        <v>571</v>
      </c>
      <c r="L183" s="90">
        <f t="shared" si="24"/>
        <v>0.26700898587933247</v>
      </c>
      <c r="M183" s="237">
        <v>849</v>
      </c>
      <c r="N183" s="238">
        <v>699</v>
      </c>
      <c r="O183" s="246">
        <v>617</v>
      </c>
      <c r="P183" s="238">
        <v>0</v>
      </c>
      <c r="Q183" s="238">
        <f t="shared" si="16"/>
        <v>617</v>
      </c>
      <c r="R183" s="255">
        <f t="shared" si="17"/>
        <v>0.27326266195524146</v>
      </c>
      <c r="S183" s="167">
        <v>699</v>
      </c>
      <c r="T183" s="37">
        <v>0</v>
      </c>
      <c r="U183" s="37">
        <f t="shared" si="20"/>
        <v>617</v>
      </c>
      <c r="V183" s="210">
        <f t="shared" si="19"/>
        <v>0.11731044349070101</v>
      </c>
    </row>
    <row r="184" spans="1:22" s="4" customFormat="1" ht="12.75" customHeight="1" thickBot="1">
      <c r="A184" s="27" t="s">
        <v>293</v>
      </c>
      <c r="B184" s="24" t="s">
        <v>20</v>
      </c>
      <c r="C184" s="75"/>
      <c r="D184" s="32">
        <v>0.71</v>
      </c>
      <c r="E184" s="2" t="s">
        <v>294</v>
      </c>
      <c r="F184" s="38">
        <v>769</v>
      </c>
      <c r="G184" s="38">
        <v>749</v>
      </c>
      <c r="H184" s="38">
        <v>599</v>
      </c>
      <c r="I184" s="38">
        <v>526</v>
      </c>
      <c r="J184" s="38">
        <v>0</v>
      </c>
      <c r="K184" s="38">
        <f t="shared" si="25"/>
        <v>526</v>
      </c>
      <c r="L184" s="91">
        <f t="shared" si="24"/>
        <v>0.29773030707610149</v>
      </c>
      <c r="M184" s="239">
        <v>799</v>
      </c>
      <c r="N184" s="240">
        <v>689</v>
      </c>
      <c r="O184" s="247">
        <v>607</v>
      </c>
      <c r="P184" s="240">
        <v>0</v>
      </c>
      <c r="Q184" s="240">
        <f t="shared" si="16"/>
        <v>607</v>
      </c>
      <c r="R184" s="256">
        <f t="shared" si="17"/>
        <v>0.24030037546933666</v>
      </c>
      <c r="S184" s="170">
        <v>689</v>
      </c>
      <c r="T184" s="39">
        <v>0</v>
      </c>
      <c r="U184" s="39">
        <f t="shared" si="20"/>
        <v>607</v>
      </c>
      <c r="V184" s="211">
        <f t="shared" si="19"/>
        <v>0.11901306240928883</v>
      </c>
    </row>
    <row r="185" spans="1:22" s="4" customFormat="1" ht="12.75" customHeight="1">
      <c r="A185" s="28" t="s">
        <v>295</v>
      </c>
      <c r="B185" s="25" t="s">
        <v>20</v>
      </c>
      <c r="C185" s="74"/>
      <c r="D185" s="31">
        <v>0.37</v>
      </c>
      <c r="E185" s="26" t="s">
        <v>217</v>
      </c>
      <c r="F185" s="83">
        <v>197</v>
      </c>
      <c r="G185" s="68">
        <v>199</v>
      </c>
      <c r="H185" s="62">
        <v>179</v>
      </c>
      <c r="I185" s="62">
        <v>154</v>
      </c>
      <c r="J185" s="62">
        <v>0</v>
      </c>
      <c r="K185" s="83">
        <f t="shared" si="25"/>
        <v>154</v>
      </c>
      <c r="L185" s="92">
        <f t="shared" si="24"/>
        <v>0.22613065326633167</v>
      </c>
      <c r="M185" s="241">
        <v>249</v>
      </c>
      <c r="N185" s="242">
        <v>199</v>
      </c>
      <c r="O185" s="248">
        <v>172</v>
      </c>
      <c r="P185" s="242">
        <v>0</v>
      </c>
      <c r="Q185" s="242">
        <f t="shared" si="16"/>
        <v>172</v>
      </c>
      <c r="R185" s="257">
        <f t="shared" si="17"/>
        <v>0.30923694779116467</v>
      </c>
      <c r="S185" s="168">
        <v>199</v>
      </c>
      <c r="T185" s="52">
        <v>0</v>
      </c>
      <c r="U185" s="52">
        <f t="shared" si="20"/>
        <v>172</v>
      </c>
      <c r="V185" s="212">
        <f t="shared" si="19"/>
        <v>0.135678391959799</v>
      </c>
    </row>
    <row r="186" spans="1:22" s="4" customFormat="1" ht="12.75" customHeight="1">
      <c r="A186" s="207" t="s">
        <v>296</v>
      </c>
      <c r="B186" s="25" t="s">
        <v>20</v>
      </c>
      <c r="C186" s="74"/>
      <c r="D186" s="31">
        <v>0.37</v>
      </c>
      <c r="E186" s="26" t="s">
        <v>217</v>
      </c>
      <c r="F186" s="83">
        <v>164</v>
      </c>
      <c r="G186" s="68">
        <v>179</v>
      </c>
      <c r="H186" s="62">
        <v>159</v>
      </c>
      <c r="I186" s="62">
        <v>151</v>
      </c>
      <c r="J186" s="62">
        <v>0</v>
      </c>
      <c r="K186" s="83">
        <f t="shared" si="25"/>
        <v>151</v>
      </c>
      <c r="L186" s="92">
        <f t="shared" si="24"/>
        <v>0.15642458100558659</v>
      </c>
      <c r="M186" s="237">
        <v>229</v>
      </c>
      <c r="N186" s="238">
        <v>179</v>
      </c>
      <c r="O186" s="246">
        <v>171</v>
      </c>
      <c r="P186" s="238">
        <v>0</v>
      </c>
      <c r="Q186" s="238">
        <f t="shared" si="16"/>
        <v>171</v>
      </c>
      <c r="R186" s="255">
        <f t="shared" si="17"/>
        <v>0.25327510917030566</v>
      </c>
      <c r="S186" s="168">
        <v>179</v>
      </c>
      <c r="T186" s="52">
        <v>0</v>
      </c>
      <c r="U186" s="52">
        <f t="shared" si="20"/>
        <v>171</v>
      </c>
      <c r="V186" s="212">
        <f t="shared" si="19"/>
        <v>4.4692737430167599E-2</v>
      </c>
    </row>
    <row r="187" spans="1:22" s="4" customFormat="1" ht="12.75" customHeight="1">
      <c r="A187" s="112" t="s">
        <v>225</v>
      </c>
      <c r="B187" s="25" t="s">
        <v>20</v>
      </c>
      <c r="C187" s="171"/>
      <c r="D187" s="31">
        <v>0.59</v>
      </c>
      <c r="E187" s="26" t="s">
        <v>226</v>
      </c>
      <c r="F187" s="81">
        <v>329</v>
      </c>
      <c r="G187" s="67">
        <v>349</v>
      </c>
      <c r="H187" s="60">
        <v>250</v>
      </c>
      <c r="I187" s="60">
        <v>208</v>
      </c>
      <c r="J187" s="60">
        <v>0</v>
      </c>
      <c r="K187" s="81">
        <f t="shared" si="25"/>
        <v>208</v>
      </c>
      <c r="L187" s="90">
        <f t="shared" si="24"/>
        <v>0.4040114613180516</v>
      </c>
      <c r="M187" s="237">
        <v>379</v>
      </c>
      <c r="N187" s="238">
        <v>279</v>
      </c>
      <c r="O187" s="246">
        <v>235</v>
      </c>
      <c r="P187" s="238">
        <v>0</v>
      </c>
      <c r="Q187" s="238">
        <f t="shared" si="16"/>
        <v>235</v>
      </c>
      <c r="R187" s="255">
        <f t="shared" si="17"/>
        <v>0.37994722955145116</v>
      </c>
      <c r="S187" s="167">
        <v>279</v>
      </c>
      <c r="T187" s="37">
        <v>0</v>
      </c>
      <c r="U187" s="37">
        <f t="shared" si="20"/>
        <v>235</v>
      </c>
      <c r="V187" s="210">
        <f t="shared" si="19"/>
        <v>0.15770609318996415</v>
      </c>
    </row>
    <row r="188" spans="1:22" s="4" customFormat="1" ht="12.75" customHeight="1">
      <c r="A188" s="112" t="s">
        <v>297</v>
      </c>
      <c r="B188" s="25" t="s">
        <v>20</v>
      </c>
      <c r="C188" s="171"/>
      <c r="D188" s="31">
        <v>0.59</v>
      </c>
      <c r="E188" s="26" t="s">
        <v>226</v>
      </c>
      <c r="F188" s="81">
        <v>329</v>
      </c>
      <c r="G188" s="67">
        <v>349</v>
      </c>
      <c r="H188" s="60">
        <v>250</v>
      </c>
      <c r="I188" s="60">
        <v>208</v>
      </c>
      <c r="J188" s="60">
        <v>0</v>
      </c>
      <c r="K188" s="81">
        <f t="shared" si="25"/>
        <v>208</v>
      </c>
      <c r="L188" s="90">
        <f t="shared" si="24"/>
        <v>0.4040114613180516</v>
      </c>
      <c r="M188" s="237">
        <v>379</v>
      </c>
      <c r="N188" s="238">
        <v>279</v>
      </c>
      <c r="O188" s="246">
        <v>235</v>
      </c>
      <c r="P188" s="238">
        <v>0</v>
      </c>
      <c r="Q188" s="238">
        <f t="shared" si="16"/>
        <v>235</v>
      </c>
      <c r="R188" s="255">
        <f t="shared" si="17"/>
        <v>0.37994722955145116</v>
      </c>
      <c r="S188" s="167">
        <v>279</v>
      </c>
      <c r="T188" s="37">
        <v>0</v>
      </c>
      <c r="U188" s="37">
        <f t="shared" si="20"/>
        <v>235</v>
      </c>
      <c r="V188" s="210">
        <f t="shared" si="19"/>
        <v>0.15770609318996415</v>
      </c>
    </row>
    <row r="189" spans="1:22" s="4" customFormat="1" ht="12.75" customHeight="1">
      <c r="A189" s="112" t="s">
        <v>298</v>
      </c>
      <c r="B189" s="25" t="s">
        <v>20</v>
      </c>
      <c r="C189" s="171"/>
      <c r="D189" s="31">
        <v>0.59</v>
      </c>
      <c r="E189" s="26" t="s">
        <v>226</v>
      </c>
      <c r="F189" s="81">
        <v>329</v>
      </c>
      <c r="G189" s="67">
        <v>349</v>
      </c>
      <c r="H189" s="60">
        <v>250</v>
      </c>
      <c r="I189" s="60">
        <v>208</v>
      </c>
      <c r="J189" s="60">
        <v>0</v>
      </c>
      <c r="K189" s="81">
        <f t="shared" si="25"/>
        <v>208</v>
      </c>
      <c r="L189" s="90">
        <f t="shared" si="24"/>
        <v>0.4040114613180516</v>
      </c>
      <c r="M189" s="237">
        <v>379</v>
      </c>
      <c r="N189" s="238">
        <v>279</v>
      </c>
      <c r="O189" s="246">
        <v>235</v>
      </c>
      <c r="P189" s="238">
        <v>0</v>
      </c>
      <c r="Q189" s="238">
        <f t="shared" si="16"/>
        <v>235</v>
      </c>
      <c r="R189" s="255">
        <f t="shared" si="17"/>
        <v>0.37994722955145116</v>
      </c>
      <c r="S189" s="167">
        <v>279</v>
      </c>
      <c r="T189" s="37">
        <v>0</v>
      </c>
      <c r="U189" s="37">
        <f t="shared" si="20"/>
        <v>235</v>
      </c>
      <c r="V189" s="210">
        <f t="shared" si="19"/>
        <v>0.15770609318996415</v>
      </c>
    </row>
    <row r="190" spans="1:22" s="4" customFormat="1" ht="12.75" customHeight="1" thickBot="1">
      <c r="A190" s="27" t="s">
        <v>299</v>
      </c>
      <c r="B190" s="24" t="s">
        <v>20</v>
      </c>
      <c r="C190" s="150"/>
      <c r="D190" s="32">
        <v>0.59</v>
      </c>
      <c r="E190" s="2" t="s">
        <v>226</v>
      </c>
      <c r="F190" s="82">
        <v>307</v>
      </c>
      <c r="G190" s="38">
        <v>329</v>
      </c>
      <c r="H190" s="61">
        <v>250</v>
      </c>
      <c r="I190" s="61">
        <v>208</v>
      </c>
      <c r="J190" s="61">
        <v>0</v>
      </c>
      <c r="K190" s="82">
        <f t="shared" si="25"/>
        <v>208</v>
      </c>
      <c r="L190" s="91">
        <f t="shared" si="24"/>
        <v>0.36778115501519759</v>
      </c>
      <c r="M190" s="239">
        <v>359</v>
      </c>
      <c r="N190" s="240">
        <v>269</v>
      </c>
      <c r="O190" s="247">
        <v>224</v>
      </c>
      <c r="P190" s="240">
        <v>0</v>
      </c>
      <c r="Q190" s="240">
        <f t="shared" si="16"/>
        <v>224</v>
      </c>
      <c r="R190" s="256">
        <f t="shared" si="17"/>
        <v>0.37604456824512533</v>
      </c>
      <c r="S190" s="170">
        <v>269</v>
      </c>
      <c r="T190" s="39">
        <v>0</v>
      </c>
      <c r="U190" s="39">
        <f t="shared" si="20"/>
        <v>224</v>
      </c>
      <c r="V190" s="211">
        <f t="shared" si="19"/>
        <v>0.16728624535315986</v>
      </c>
    </row>
    <row r="191" spans="1:22" s="4" customFormat="1" ht="12.75" customHeight="1">
      <c r="A191" s="28" t="s">
        <v>65</v>
      </c>
      <c r="B191" s="22" t="s">
        <v>29</v>
      </c>
      <c r="C191" s="5"/>
      <c r="D191" s="31">
        <v>0.83</v>
      </c>
      <c r="E191" s="26" t="s">
        <v>77</v>
      </c>
      <c r="F191" s="83">
        <v>934</v>
      </c>
      <c r="G191" s="67">
        <v>899</v>
      </c>
      <c r="H191" s="62">
        <v>749</v>
      </c>
      <c r="I191" s="62">
        <v>636</v>
      </c>
      <c r="J191" s="62">
        <v>10</v>
      </c>
      <c r="K191" s="83">
        <f t="shared" si="25"/>
        <v>626</v>
      </c>
      <c r="L191" s="92">
        <f t="shared" si="24"/>
        <v>0.30367074527252502</v>
      </c>
      <c r="M191" s="241">
        <v>1049</v>
      </c>
      <c r="N191" s="242">
        <v>899</v>
      </c>
      <c r="O191" s="248">
        <v>765</v>
      </c>
      <c r="P191" s="242">
        <v>26</v>
      </c>
      <c r="Q191" s="242">
        <f t="shared" si="16"/>
        <v>739</v>
      </c>
      <c r="R191" s="257">
        <f t="shared" si="17"/>
        <v>0.29551954242135364</v>
      </c>
      <c r="S191" s="167">
        <v>799</v>
      </c>
      <c r="T191" s="104">
        <v>81</v>
      </c>
      <c r="U191" s="37">
        <f t="shared" si="20"/>
        <v>658</v>
      </c>
      <c r="V191" s="210">
        <f t="shared" si="19"/>
        <v>0.17647058823529413</v>
      </c>
    </row>
    <row r="192" spans="1:22" s="4" customFormat="1" ht="12.75" customHeight="1">
      <c r="A192" s="28" t="s">
        <v>67</v>
      </c>
      <c r="B192" s="22" t="s">
        <v>29</v>
      </c>
      <c r="C192" s="5"/>
      <c r="D192" s="31">
        <v>0.83</v>
      </c>
      <c r="E192" s="6" t="s">
        <v>78</v>
      </c>
      <c r="F192" s="83">
        <v>1264</v>
      </c>
      <c r="G192" s="67">
        <v>1199</v>
      </c>
      <c r="H192" s="62">
        <v>999</v>
      </c>
      <c r="I192" s="62">
        <v>847</v>
      </c>
      <c r="J192" s="62">
        <v>7</v>
      </c>
      <c r="K192" s="83">
        <f t="shared" si="25"/>
        <v>840</v>
      </c>
      <c r="L192" s="92">
        <f t="shared" si="24"/>
        <v>0.29941618015012511</v>
      </c>
      <c r="M192" s="237">
        <v>1399</v>
      </c>
      <c r="N192" s="238">
        <v>1099</v>
      </c>
      <c r="O192" s="246">
        <v>934</v>
      </c>
      <c r="P192" s="238">
        <v>0</v>
      </c>
      <c r="Q192" s="238">
        <f t="shared" ref="Q192:Q255" si="26">O192-P192</f>
        <v>934</v>
      </c>
      <c r="R192" s="255">
        <f t="shared" ref="R192:R255" si="27">IFERROR((M192-Q192)/M192, " ")</f>
        <v>0.33238027162258754</v>
      </c>
      <c r="S192" s="168">
        <v>999</v>
      </c>
      <c r="T192" s="103">
        <v>81</v>
      </c>
      <c r="U192" s="52">
        <f t="shared" si="20"/>
        <v>853</v>
      </c>
      <c r="V192" s="212">
        <f t="shared" si="19"/>
        <v>0.14614614614614616</v>
      </c>
    </row>
    <row r="193" spans="1:22" s="4" customFormat="1" ht="12.75" customHeight="1">
      <c r="A193" s="112" t="s">
        <v>66</v>
      </c>
      <c r="B193" s="22" t="s">
        <v>29</v>
      </c>
      <c r="C193" s="5"/>
      <c r="D193" s="31">
        <v>0.83</v>
      </c>
      <c r="E193" s="26" t="s">
        <v>78</v>
      </c>
      <c r="F193" s="83">
        <v>1154</v>
      </c>
      <c r="G193" s="67">
        <v>1099</v>
      </c>
      <c r="H193" s="62">
        <v>899</v>
      </c>
      <c r="I193" s="62">
        <v>762</v>
      </c>
      <c r="J193" s="62">
        <v>7</v>
      </c>
      <c r="K193" s="83">
        <f t="shared" si="25"/>
        <v>755</v>
      </c>
      <c r="L193" s="92">
        <f t="shared" si="24"/>
        <v>0.31301182893539581</v>
      </c>
      <c r="M193" s="237">
        <v>1299</v>
      </c>
      <c r="N193" s="238">
        <v>999</v>
      </c>
      <c r="O193" s="246">
        <v>849</v>
      </c>
      <c r="P193" s="238">
        <v>0</v>
      </c>
      <c r="Q193" s="238">
        <f t="shared" si="26"/>
        <v>849</v>
      </c>
      <c r="R193" s="255">
        <f t="shared" si="27"/>
        <v>0.3464203233256351</v>
      </c>
      <c r="S193" s="168">
        <v>899</v>
      </c>
      <c r="T193" s="103">
        <v>81</v>
      </c>
      <c r="U193" s="52">
        <f t="shared" si="20"/>
        <v>768</v>
      </c>
      <c r="V193" s="212">
        <f t="shared" si="19"/>
        <v>0.14571746384872081</v>
      </c>
    </row>
    <row r="194" spans="1:22" s="4" customFormat="1" ht="12.75" customHeight="1">
      <c r="A194" s="112" t="s">
        <v>624</v>
      </c>
      <c r="B194" s="22" t="s">
        <v>29</v>
      </c>
      <c r="C194" s="224" t="s">
        <v>5</v>
      </c>
      <c r="D194" s="31">
        <v>0.83</v>
      </c>
      <c r="E194" s="26" t="s">
        <v>626</v>
      </c>
      <c r="F194" s="83">
        <v>1264</v>
      </c>
      <c r="G194" s="67">
        <v>1099</v>
      </c>
      <c r="H194" s="62">
        <v>899</v>
      </c>
      <c r="I194" s="62">
        <v>764</v>
      </c>
      <c r="J194" s="62">
        <v>15</v>
      </c>
      <c r="K194" s="83">
        <f t="shared" si="25"/>
        <v>749</v>
      </c>
      <c r="L194" s="92">
        <f t="shared" si="24"/>
        <v>0.31847133757961782</v>
      </c>
      <c r="M194" s="237">
        <v>1299</v>
      </c>
      <c r="N194" s="238">
        <v>999</v>
      </c>
      <c r="O194" s="246">
        <v>851</v>
      </c>
      <c r="P194" s="238">
        <v>0</v>
      </c>
      <c r="Q194" s="238">
        <f t="shared" si="26"/>
        <v>851</v>
      </c>
      <c r="R194" s="255">
        <f t="shared" si="27"/>
        <v>0.34488067744418782</v>
      </c>
      <c r="S194" s="168">
        <v>899</v>
      </c>
      <c r="T194" s="103">
        <v>81</v>
      </c>
      <c r="U194" s="52">
        <f t="shared" si="20"/>
        <v>770</v>
      </c>
      <c r="V194" s="212">
        <f t="shared" si="19"/>
        <v>0.14349276974416017</v>
      </c>
    </row>
    <row r="195" spans="1:22" s="4" customFormat="1" ht="12.75" customHeight="1">
      <c r="A195" s="112" t="s">
        <v>69</v>
      </c>
      <c r="B195" s="22" t="s">
        <v>29</v>
      </c>
      <c r="C195" s="5"/>
      <c r="D195" s="31">
        <v>0.83</v>
      </c>
      <c r="E195" s="26" t="s">
        <v>79</v>
      </c>
      <c r="F195" s="83">
        <v>1484</v>
      </c>
      <c r="G195" s="67">
        <v>1399</v>
      </c>
      <c r="H195" s="62">
        <v>1199</v>
      </c>
      <c r="I195" s="62">
        <v>1006</v>
      </c>
      <c r="J195" s="62">
        <v>8</v>
      </c>
      <c r="K195" s="83">
        <f t="shared" si="25"/>
        <v>998</v>
      </c>
      <c r="L195" s="92">
        <f t="shared" si="24"/>
        <v>0.28663330950679056</v>
      </c>
      <c r="M195" s="237">
        <v>1599</v>
      </c>
      <c r="N195" s="238">
        <v>1299</v>
      </c>
      <c r="O195" s="246">
        <v>1092</v>
      </c>
      <c r="P195" s="238">
        <v>0</v>
      </c>
      <c r="Q195" s="238">
        <f t="shared" si="26"/>
        <v>1092</v>
      </c>
      <c r="R195" s="255">
        <f t="shared" si="27"/>
        <v>0.31707317073170732</v>
      </c>
      <c r="S195" s="168">
        <v>1199</v>
      </c>
      <c r="T195" s="103">
        <v>80</v>
      </c>
      <c r="U195" s="52">
        <f t="shared" si="20"/>
        <v>1012</v>
      </c>
      <c r="V195" s="212">
        <f t="shared" si="19"/>
        <v>0.15596330275229359</v>
      </c>
    </row>
    <row r="196" spans="1:22" s="4" customFormat="1" ht="12.75" customHeight="1">
      <c r="A196" s="112" t="s">
        <v>68</v>
      </c>
      <c r="B196" s="25" t="s">
        <v>29</v>
      </c>
      <c r="C196" s="132"/>
      <c r="D196" s="31">
        <v>0.83</v>
      </c>
      <c r="E196" s="26" t="s">
        <v>79</v>
      </c>
      <c r="F196" s="81">
        <v>1374</v>
      </c>
      <c r="G196" s="67">
        <v>1299</v>
      </c>
      <c r="H196" s="60">
        <v>1099</v>
      </c>
      <c r="I196" s="60">
        <v>923</v>
      </c>
      <c r="J196" s="60">
        <v>8</v>
      </c>
      <c r="K196" s="81">
        <f t="shared" si="25"/>
        <v>915</v>
      </c>
      <c r="L196" s="90">
        <f t="shared" si="24"/>
        <v>0.29561200923787528</v>
      </c>
      <c r="M196" s="237">
        <v>1499</v>
      </c>
      <c r="N196" s="238">
        <v>1199</v>
      </c>
      <c r="O196" s="246">
        <v>1009</v>
      </c>
      <c r="P196" s="238">
        <v>0</v>
      </c>
      <c r="Q196" s="238">
        <f t="shared" si="26"/>
        <v>1009</v>
      </c>
      <c r="R196" s="255">
        <f t="shared" si="27"/>
        <v>0.32688458972648432</v>
      </c>
      <c r="S196" s="167">
        <v>1099</v>
      </c>
      <c r="T196" s="104">
        <v>81</v>
      </c>
      <c r="U196" s="37">
        <f t="shared" si="20"/>
        <v>928</v>
      </c>
      <c r="V196" s="210">
        <f t="shared" ref="V196:V259" si="28">(S196-U196)/S196</f>
        <v>0.15559599636032756</v>
      </c>
    </row>
    <row r="197" spans="1:22" s="4" customFormat="1" ht="12.75" customHeight="1">
      <c r="A197" s="112" t="s">
        <v>625</v>
      </c>
      <c r="B197" s="22" t="s">
        <v>29</v>
      </c>
      <c r="C197" s="224" t="s">
        <v>5</v>
      </c>
      <c r="D197" s="31">
        <v>0.83</v>
      </c>
      <c r="E197" s="26" t="s">
        <v>627</v>
      </c>
      <c r="F197" s="83">
        <v>1484</v>
      </c>
      <c r="G197" s="67">
        <v>1299</v>
      </c>
      <c r="H197" s="62">
        <v>1099</v>
      </c>
      <c r="I197" s="62">
        <v>925</v>
      </c>
      <c r="J197" s="62">
        <v>16</v>
      </c>
      <c r="K197" s="83">
        <f>IFERROR(I197-J197,I197)</f>
        <v>909</v>
      </c>
      <c r="L197" s="92">
        <f>IFERROR((G197-K197)/G197, " ")</f>
        <v>0.30023094688221708</v>
      </c>
      <c r="M197" s="237">
        <v>1499</v>
      </c>
      <c r="N197" s="238">
        <v>1199</v>
      </c>
      <c r="O197" s="246">
        <v>1011</v>
      </c>
      <c r="P197" s="238">
        <v>0</v>
      </c>
      <c r="Q197" s="238">
        <f t="shared" si="26"/>
        <v>1011</v>
      </c>
      <c r="R197" s="255">
        <f t="shared" si="27"/>
        <v>0.3255503669112742</v>
      </c>
      <c r="S197" s="168">
        <v>1099</v>
      </c>
      <c r="T197" s="103">
        <v>81</v>
      </c>
      <c r="U197" s="52">
        <f t="shared" ref="U197:U260" si="29">Q197-T197</f>
        <v>930</v>
      </c>
      <c r="V197" s="212">
        <f t="shared" si="28"/>
        <v>0.1537761601455869</v>
      </c>
    </row>
    <row r="198" spans="1:22" s="4" customFormat="1" ht="12.75" customHeight="1" thickBot="1">
      <c r="A198" s="27" t="s">
        <v>570</v>
      </c>
      <c r="B198" s="24" t="s">
        <v>29</v>
      </c>
      <c r="C198" s="75"/>
      <c r="D198" s="32">
        <v>0.83</v>
      </c>
      <c r="E198" s="2" t="s">
        <v>617</v>
      </c>
      <c r="F198" s="82">
        <v>1869</v>
      </c>
      <c r="G198" s="38">
        <v>1799</v>
      </c>
      <c r="H198" s="61">
        <v>1549</v>
      </c>
      <c r="I198" s="61">
        <v>1258</v>
      </c>
      <c r="J198" s="61">
        <v>0</v>
      </c>
      <c r="K198" s="82">
        <f t="shared" si="25"/>
        <v>1258</v>
      </c>
      <c r="L198" s="91">
        <f t="shared" si="24"/>
        <v>0.30072262367982211</v>
      </c>
      <c r="M198" s="239">
        <v>2199</v>
      </c>
      <c r="N198" s="240">
        <v>1699</v>
      </c>
      <c r="O198" s="247">
        <v>1383</v>
      </c>
      <c r="P198" s="240">
        <v>0</v>
      </c>
      <c r="Q198" s="240">
        <f t="shared" si="26"/>
        <v>1383</v>
      </c>
      <c r="R198" s="256">
        <f t="shared" si="27"/>
        <v>0.37107776261937242</v>
      </c>
      <c r="S198" s="170">
        <v>1599</v>
      </c>
      <c r="T198" s="102">
        <v>76</v>
      </c>
      <c r="U198" s="39">
        <f t="shared" si="29"/>
        <v>1307</v>
      </c>
      <c r="V198" s="211">
        <f t="shared" si="28"/>
        <v>0.18261413383364603</v>
      </c>
    </row>
    <row r="199" spans="1:22" s="4" customFormat="1" ht="12.75" customHeight="1">
      <c r="A199" s="28" t="s">
        <v>130</v>
      </c>
      <c r="B199" s="22" t="s">
        <v>29</v>
      </c>
      <c r="C199" s="77"/>
      <c r="D199" s="33">
        <v>1.19</v>
      </c>
      <c r="E199" s="6" t="s">
        <v>131</v>
      </c>
      <c r="F199" s="83">
        <v>1374</v>
      </c>
      <c r="G199" s="68">
        <v>1299</v>
      </c>
      <c r="H199" s="62">
        <v>999</v>
      </c>
      <c r="I199" s="62">
        <v>817</v>
      </c>
      <c r="J199" s="68">
        <v>0</v>
      </c>
      <c r="K199" s="68">
        <f t="shared" si="25"/>
        <v>817</v>
      </c>
      <c r="L199" s="92">
        <f t="shared" si="24"/>
        <v>0.3710546574287914</v>
      </c>
      <c r="M199" s="241">
        <v>1399</v>
      </c>
      <c r="N199" s="242">
        <v>1099</v>
      </c>
      <c r="O199" s="248">
        <v>901</v>
      </c>
      <c r="P199" s="242">
        <v>0</v>
      </c>
      <c r="Q199" s="242">
        <f t="shared" si="26"/>
        <v>901</v>
      </c>
      <c r="R199" s="257">
        <f t="shared" si="27"/>
        <v>0.35596854896354541</v>
      </c>
      <c r="S199" s="168">
        <v>999</v>
      </c>
      <c r="T199" s="103">
        <v>75</v>
      </c>
      <c r="U199" s="52">
        <f t="shared" si="29"/>
        <v>826</v>
      </c>
      <c r="V199" s="212">
        <f t="shared" si="28"/>
        <v>0.17317317317317318</v>
      </c>
    </row>
    <row r="200" spans="1:22" s="4" customFormat="1" ht="12.75" customHeight="1">
      <c r="A200" s="28" t="s">
        <v>654</v>
      </c>
      <c r="B200" s="22" t="s">
        <v>29</v>
      </c>
      <c r="C200" s="77" t="s">
        <v>5</v>
      </c>
      <c r="D200" s="33">
        <v>1.19</v>
      </c>
      <c r="E200" s="6" t="s">
        <v>655</v>
      </c>
      <c r="F200" s="83">
        <v>879</v>
      </c>
      <c r="G200" s="68">
        <v>799</v>
      </c>
      <c r="H200" s="62">
        <v>0</v>
      </c>
      <c r="I200" s="62">
        <v>698</v>
      </c>
      <c r="J200" s="68">
        <v>0</v>
      </c>
      <c r="K200" s="68">
        <f t="shared" si="25"/>
        <v>698</v>
      </c>
      <c r="L200" s="92">
        <f t="shared" si="24"/>
        <v>0.12640801001251564</v>
      </c>
      <c r="M200" s="237">
        <v>899</v>
      </c>
      <c r="N200" s="238">
        <v>799</v>
      </c>
      <c r="O200" s="246">
        <v>747</v>
      </c>
      <c r="P200" s="238">
        <v>0</v>
      </c>
      <c r="Q200" s="238">
        <f t="shared" si="26"/>
        <v>747</v>
      </c>
      <c r="R200" s="255">
        <f t="shared" si="27"/>
        <v>0.16907675194660735</v>
      </c>
      <c r="S200" s="126">
        <v>899</v>
      </c>
      <c r="T200" s="52">
        <v>0</v>
      </c>
      <c r="U200" s="52">
        <f t="shared" si="29"/>
        <v>747</v>
      </c>
      <c r="V200" s="212">
        <f t="shared" si="28"/>
        <v>0.16907675194660735</v>
      </c>
    </row>
    <row r="201" spans="1:22" s="4" customFormat="1" ht="12.75" customHeight="1">
      <c r="A201" s="112" t="s">
        <v>132</v>
      </c>
      <c r="B201" s="25" t="s">
        <v>29</v>
      </c>
      <c r="C201" s="74"/>
      <c r="D201" s="31">
        <v>1.19</v>
      </c>
      <c r="E201" s="26" t="s">
        <v>133</v>
      </c>
      <c r="F201" s="81">
        <v>1924</v>
      </c>
      <c r="G201" s="67">
        <v>1799</v>
      </c>
      <c r="H201" s="60">
        <v>1399</v>
      </c>
      <c r="I201" s="60">
        <v>1143</v>
      </c>
      <c r="J201" s="67">
        <v>0</v>
      </c>
      <c r="K201" s="67">
        <f t="shared" si="25"/>
        <v>1143</v>
      </c>
      <c r="L201" s="90">
        <f t="shared" si="24"/>
        <v>0.36464702612562533</v>
      </c>
      <c r="M201" s="237">
        <v>1899</v>
      </c>
      <c r="N201" s="238">
        <v>1499</v>
      </c>
      <c r="O201" s="246">
        <v>1228</v>
      </c>
      <c r="P201" s="238">
        <v>0</v>
      </c>
      <c r="Q201" s="238">
        <f t="shared" si="26"/>
        <v>1228</v>
      </c>
      <c r="R201" s="255">
        <f t="shared" si="27"/>
        <v>0.35334386519220645</v>
      </c>
      <c r="S201" s="167">
        <v>1399</v>
      </c>
      <c r="T201" s="104">
        <v>75</v>
      </c>
      <c r="U201" s="37">
        <f t="shared" si="29"/>
        <v>1153</v>
      </c>
      <c r="V201" s="210">
        <f t="shared" si="28"/>
        <v>0.1758398856325947</v>
      </c>
    </row>
    <row r="202" spans="1:22" s="4" customFormat="1" ht="12.75" customHeight="1">
      <c r="A202" s="112" t="s">
        <v>134</v>
      </c>
      <c r="B202" s="25" t="s">
        <v>29</v>
      </c>
      <c r="C202" s="74"/>
      <c r="D202" s="31">
        <v>1.19</v>
      </c>
      <c r="E202" s="26" t="s">
        <v>135</v>
      </c>
      <c r="F202" s="81">
        <v>1814</v>
      </c>
      <c r="G202" s="68">
        <v>1649</v>
      </c>
      <c r="H202" s="62">
        <v>1199</v>
      </c>
      <c r="I202" s="60">
        <v>979</v>
      </c>
      <c r="J202" s="67">
        <v>0</v>
      </c>
      <c r="K202" s="67">
        <f t="shared" si="25"/>
        <v>979</v>
      </c>
      <c r="L202" s="90">
        <f t="shared" si="24"/>
        <v>0.4063068526379624</v>
      </c>
      <c r="M202" s="237">
        <v>1799</v>
      </c>
      <c r="N202" s="238">
        <v>1399</v>
      </c>
      <c r="O202" s="246">
        <v>1144</v>
      </c>
      <c r="P202" s="238">
        <v>0</v>
      </c>
      <c r="Q202" s="238">
        <f t="shared" si="26"/>
        <v>1144</v>
      </c>
      <c r="R202" s="255">
        <f t="shared" si="27"/>
        <v>0.36409116175653139</v>
      </c>
      <c r="S202" s="167">
        <v>1299</v>
      </c>
      <c r="T202" s="104">
        <v>75</v>
      </c>
      <c r="U202" s="37">
        <f t="shared" si="29"/>
        <v>1069</v>
      </c>
      <c r="V202" s="210">
        <f t="shared" si="28"/>
        <v>0.17705927636643573</v>
      </c>
    </row>
    <row r="203" spans="1:22" s="4" customFormat="1" ht="12.75" customHeight="1">
      <c r="A203" s="112" t="s">
        <v>632</v>
      </c>
      <c r="B203" s="25" t="s">
        <v>29</v>
      </c>
      <c r="C203" s="77" t="s">
        <v>5</v>
      </c>
      <c r="D203" s="31">
        <v>1.19</v>
      </c>
      <c r="E203" s="26" t="s">
        <v>634</v>
      </c>
      <c r="F203" s="81">
        <v>1979</v>
      </c>
      <c r="G203" s="68">
        <v>1799</v>
      </c>
      <c r="H203" s="62">
        <v>1349</v>
      </c>
      <c r="I203" s="60">
        <v>1119</v>
      </c>
      <c r="J203" s="67">
        <v>0</v>
      </c>
      <c r="K203" s="67">
        <f t="shared" si="25"/>
        <v>1119</v>
      </c>
      <c r="L203" s="90">
        <f t="shared" ref="L203:L204" si="30">IFERROR((G203-K203)/G203, " ")</f>
        <v>0.37798777098387992</v>
      </c>
      <c r="M203" s="237">
        <v>1899</v>
      </c>
      <c r="N203" s="238">
        <v>1499</v>
      </c>
      <c r="O203" s="246">
        <v>1246</v>
      </c>
      <c r="P203" s="238">
        <v>0</v>
      </c>
      <c r="Q203" s="238">
        <f t="shared" si="26"/>
        <v>1246</v>
      </c>
      <c r="R203" s="255">
        <f t="shared" si="27"/>
        <v>0.34386519220642442</v>
      </c>
      <c r="S203" s="167">
        <v>1399</v>
      </c>
      <c r="T203" s="104">
        <v>76</v>
      </c>
      <c r="U203" s="37">
        <f t="shared" si="29"/>
        <v>1170</v>
      </c>
      <c r="V203" s="210">
        <f t="shared" si="28"/>
        <v>0.16368834882058614</v>
      </c>
    </row>
    <row r="204" spans="1:22" s="4" customFormat="1" ht="12.75" customHeight="1">
      <c r="A204" s="112" t="s">
        <v>633</v>
      </c>
      <c r="B204" s="25" t="s">
        <v>29</v>
      </c>
      <c r="C204" s="77" t="s">
        <v>5</v>
      </c>
      <c r="D204" s="31">
        <v>1.19</v>
      </c>
      <c r="E204" s="26" t="s">
        <v>635</v>
      </c>
      <c r="F204" s="81">
        <v>1869</v>
      </c>
      <c r="G204" s="68">
        <v>1699</v>
      </c>
      <c r="H204" s="62">
        <v>1249</v>
      </c>
      <c r="I204" s="60">
        <v>1036</v>
      </c>
      <c r="J204" s="67">
        <v>0</v>
      </c>
      <c r="K204" s="67">
        <f t="shared" si="25"/>
        <v>1036</v>
      </c>
      <c r="L204" s="90">
        <f t="shared" si="30"/>
        <v>0.39022954679223071</v>
      </c>
      <c r="M204" s="237">
        <v>1799</v>
      </c>
      <c r="N204" s="238">
        <v>1399</v>
      </c>
      <c r="O204" s="246">
        <v>1163</v>
      </c>
      <c r="P204" s="238">
        <v>0</v>
      </c>
      <c r="Q204" s="238">
        <f t="shared" si="26"/>
        <v>1163</v>
      </c>
      <c r="R204" s="255">
        <f t="shared" si="27"/>
        <v>0.35352973874374655</v>
      </c>
      <c r="S204" s="167">
        <v>1299</v>
      </c>
      <c r="T204" s="104">
        <v>76</v>
      </c>
      <c r="U204" s="37">
        <f t="shared" si="29"/>
        <v>1087</v>
      </c>
      <c r="V204" s="210">
        <f t="shared" si="28"/>
        <v>0.16320246343341033</v>
      </c>
    </row>
    <row r="205" spans="1:22" s="4" customFormat="1" ht="12.75" customHeight="1">
      <c r="A205" s="112" t="s">
        <v>566</v>
      </c>
      <c r="B205" s="25" t="s">
        <v>29</v>
      </c>
      <c r="C205" s="74"/>
      <c r="D205" s="31">
        <v>1.19</v>
      </c>
      <c r="E205" s="26" t="s">
        <v>569</v>
      </c>
      <c r="F205" s="81">
        <v>2309</v>
      </c>
      <c r="G205" s="67">
        <v>2099</v>
      </c>
      <c r="H205" s="60">
        <v>1499</v>
      </c>
      <c r="I205" s="60">
        <v>1213</v>
      </c>
      <c r="J205" s="67">
        <v>0</v>
      </c>
      <c r="K205" s="67">
        <f t="shared" ref="K205" si="31">IFERROR(I205-J205,I205)</f>
        <v>1213</v>
      </c>
      <c r="L205" s="90">
        <f t="shared" si="24"/>
        <v>0.42210576464983324</v>
      </c>
      <c r="M205" s="237">
        <v>2099</v>
      </c>
      <c r="N205" s="238">
        <v>2099</v>
      </c>
      <c r="O205" s="246">
        <v>1217</v>
      </c>
      <c r="P205" s="238">
        <v>0</v>
      </c>
      <c r="Q205" s="238">
        <f t="shared" si="26"/>
        <v>1217</v>
      </c>
      <c r="R205" s="255">
        <f t="shared" si="27"/>
        <v>0.4202000952834683</v>
      </c>
      <c r="S205" s="167">
        <v>1499</v>
      </c>
      <c r="T205" s="37">
        <v>0</v>
      </c>
      <c r="U205" s="37">
        <f t="shared" si="29"/>
        <v>1217</v>
      </c>
      <c r="V205" s="210">
        <f t="shared" si="28"/>
        <v>0.18812541694462975</v>
      </c>
    </row>
    <row r="206" spans="1:22" s="4" customFormat="1" ht="12.75" customHeight="1">
      <c r="A206" s="112" t="s">
        <v>565</v>
      </c>
      <c r="B206" s="25" t="s">
        <v>29</v>
      </c>
      <c r="C206" s="74"/>
      <c r="D206" s="31">
        <v>1.19</v>
      </c>
      <c r="E206" s="26" t="s">
        <v>569</v>
      </c>
      <c r="F206" s="81">
        <v>2199</v>
      </c>
      <c r="G206" s="67">
        <v>1999</v>
      </c>
      <c r="H206" s="60">
        <v>1399</v>
      </c>
      <c r="I206" s="60">
        <v>1149</v>
      </c>
      <c r="J206" s="67">
        <v>0</v>
      </c>
      <c r="K206" s="67">
        <f t="shared" ref="K206:K210" si="32">IFERROR(I206-J206,I206)</f>
        <v>1149</v>
      </c>
      <c r="L206" s="90">
        <f t="shared" ref="L206:L210" si="33">IFERROR((G206-K206)/G206, " ")</f>
        <v>0.42521260630315155</v>
      </c>
      <c r="M206" s="237">
        <v>2099</v>
      </c>
      <c r="N206" s="238">
        <v>1599</v>
      </c>
      <c r="O206" s="246">
        <v>1316</v>
      </c>
      <c r="P206" s="238">
        <v>0</v>
      </c>
      <c r="Q206" s="238">
        <f t="shared" si="26"/>
        <v>1316</v>
      </c>
      <c r="R206" s="255">
        <f t="shared" si="27"/>
        <v>0.37303477846593613</v>
      </c>
      <c r="S206" s="167">
        <v>1499</v>
      </c>
      <c r="T206" s="104">
        <v>75</v>
      </c>
      <c r="U206" s="37">
        <f t="shared" si="29"/>
        <v>1241</v>
      </c>
      <c r="V206" s="210">
        <f t="shared" si="28"/>
        <v>0.17211474316210806</v>
      </c>
    </row>
    <row r="207" spans="1:22" s="4" customFormat="1" ht="12.75" customHeight="1">
      <c r="A207" s="112" t="s">
        <v>636</v>
      </c>
      <c r="B207" s="25" t="s">
        <v>29</v>
      </c>
      <c r="C207" s="77" t="s">
        <v>5</v>
      </c>
      <c r="D207" s="31">
        <v>1.19</v>
      </c>
      <c r="E207" s="26" t="s">
        <v>638</v>
      </c>
      <c r="F207" s="81">
        <v>2419</v>
      </c>
      <c r="G207" s="67">
        <v>2199</v>
      </c>
      <c r="H207" s="60">
        <v>1549</v>
      </c>
      <c r="I207" s="60">
        <v>1272</v>
      </c>
      <c r="J207" s="67">
        <v>0</v>
      </c>
      <c r="K207" s="67">
        <f t="shared" si="32"/>
        <v>1272</v>
      </c>
      <c r="L207" s="90">
        <f t="shared" si="33"/>
        <v>0.42155525238744884</v>
      </c>
      <c r="M207" s="237">
        <v>2299</v>
      </c>
      <c r="N207" s="238">
        <v>1799</v>
      </c>
      <c r="O207" s="246">
        <v>1480</v>
      </c>
      <c r="P207" s="238">
        <v>0</v>
      </c>
      <c r="Q207" s="238">
        <f t="shared" si="26"/>
        <v>1480</v>
      </c>
      <c r="R207" s="255">
        <f t="shared" si="27"/>
        <v>0.35624184428012179</v>
      </c>
      <c r="S207" s="167">
        <v>1549</v>
      </c>
      <c r="T207" s="104">
        <v>195</v>
      </c>
      <c r="U207" s="37">
        <f t="shared" si="29"/>
        <v>1285</v>
      </c>
      <c r="V207" s="210">
        <f t="shared" si="28"/>
        <v>0.17043253712072304</v>
      </c>
    </row>
    <row r="208" spans="1:22" s="4" customFormat="1" ht="12.75" customHeight="1">
      <c r="A208" s="112" t="s">
        <v>637</v>
      </c>
      <c r="B208" s="25" t="s">
        <v>29</v>
      </c>
      <c r="C208" s="77" t="s">
        <v>5</v>
      </c>
      <c r="D208" s="31">
        <v>1.19</v>
      </c>
      <c r="E208" s="26" t="s">
        <v>639</v>
      </c>
      <c r="F208" s="81">
        <v>2309</v>
      </c>
      <c r="G208" s="67">
        <v>2049</v>
      </c>
      <c r="H208" s="60">
        <v>1449</v>
      </c>
      <c r="I208" s="60">
        <v>1156</v>
      </c>
      <c r="J208" s="67">
        <v>0</v>
      </c>
      <c r="K208" s="67">
        <f t="shared" si="32"/>
        <v>1156</v>
      </c>
      <c r="L208" s="90">
        <f t="shared" si="33"/>
        <v>0.43582235236700828</v>
      </c>
      <c r="M208" s="237">
        <v>2199</v>
      </c>
      <c r="N208" s="238">
        <v>1699</v>
      </c>
      <c r="O208" s="246">
        <v>1358</v>
      </c>
      <c r="P208" s="238">
        <v>0</v>
      </c>
      <c r="Q208" s="238">
        <f t="shared" si="26"/>
        <v>1358</v>
      </c>
      <c r="R208" s="255">
        <f t="shared" si="27"/>
        <v>0.38244656662119147</v>
      </c>
      <c r="S208" s="167">
        <v>1599</v>
      </c>
      <c r="T208" s="104">
        <v>75</v>
      </c>
      <c r="U208" s="37">
        <f t="shared" si="29"/>
        <v>1283</v>
      </c>
      <c r="V208" s="210">
        <f t="shared" si="28"/>
        <v>0.19762351469668543</v>
      </c>
    </row>
    <row r="209" spans="1:22" s="4" customFormat="1" ht="12.75" customHeight="1">
      <c r="A209" s="112" t="s">
        <v>136</v>
      </c>
      <c r="B209" s="25" t="s">
        <v>29</v>
      </c>
      <c r="C209" s="74"/>
      <c r="D209" s="31">
        <v>1.19</v>
      </c>
      <c r="E209" s="26" t="s">
        <v>137</v>
      </c>
      <c r="F209" s="81">
        <v>2639</v>
      </c>
      <c r="G209" s="67">
        <v>2499</v>
      </c>
      <c r="H209" s="60">
        <v>1999</v>
      </c>
      <c r="I209" s="60">
        <v>1637</v>
      </c>
      <c r="J209" s="67">
        <v>0</v>
      </c>
      <c r="K209" s="67">
        <f t="shared" si="32"/>
        <v>1637</v>
      </c>
      <c r="L209" s="90">
        <f t="shared" si="33"/>
        <v>0.34493797519007602</v>
      </c>
      <c r="M209" s="237">
        <v>2699</v>
      </c>
      <c r="N209" s="238">
        <v>2199</v>
      </c>
      <c r="O209" s="246">
        <v>1804</v>
      </c>
      <c r="P209" s="238">
        <v>0</v>
      </c>
      <c r="Q209" s="238">
        <f t="shared" si="26"/>
        <v>1804</v>
      </c>
      <c r="R209" s="255">
        <f t="shared" si="27"/>
        <v>0.33160429788810669</v>
      </c>
      <c r="S209" s="167">
        <v>1999</v>
      </c>
      <c r="T209" s="104">
        <v>153</v>
      </c>
      <c r="U209" s="37">
        <f t="shared" si="29"/>
        <v>1651</v>
      </c>
      <c r="V209" s="210">
        <f t="shared" si="28"/>
        <v>0.17408704352176088</v>
      </c>
    </row>
    <row r="210" spans="1:22" s="4" customFormat="1" ht="12.75" customHeight="1">
      <c r="A210" s="28" t="s">
        <v>640</v>
      </c>
      <c r="B210" s="25" t="s">
        <v>29</v>
      </c>
      <c r="C210" s="77" t="s">
        <v>5</v>
      </c>
      <c r="D210" s="31">
        <v>1.19</v>
      </c>
      <c r="E210" s="6" t="s">
        <v>641</v>
      </c>
      <c r="F210" s="83">
        <v>2749</v>
      </c>
      <c r="G210" s="68">
        <v>2499</v>
      </c>
      <c r="H210" s="62">
        <v>1999</v>
      </c>
      <c r="I210" s="62">
        <v>1594</v>
      </c>
      <c r="J210" s="62">
        <v>0</v>
      </c>
      <c r="K210" s="67">
        <f t="shared" si="32"/>
        <v>1594</v>
      </c>
      <c r="L210" s="90">
        <f t="shared" si="33"/>
        <v>0.36214485794317725</v>
      </c>
      <c r="M210" s="237">
        <v>2799</v>
      </c>
      <c r="N210" s="238">
        <v>2199</v>
      </c>
      <c r="O210" s="246">
        <v>1758</v>
      </c>
      <c r="P210" s="238">
        <v>0</v>
      </c>
      <c r="Q210" s="238">
        <f t="shared" si="26"/>
        <v>1758</v>
      </c>
      <c r="R210" s="255">
        <f t="shared" si="27"/>
        <v>0.37191854233654875</v>
      </c>
      <c r="S210" s="168">
        <v>2099</v>
      </c>
      <c r="T210" s="103">
        <v>74</v>
      </c>
      <c r="U210" s="52">
        <f t="shared" si="29"/>
        <v>1684</v>
      </c>
      <c r="V210" s="212">
        <f t="shared" si="28"/>
        <v>0.19771319676036209</v>
      </c>
    </row>
    <row r="211" spans="1:22" s="4" customFormat="1" ht="12.75" customHeight="1">
      <c r="A211" s="28" t="s">
        <v>191</v>
      </c>
      <c r="B211" s="22" t="s">
        <v>29</v>
      </c>
      <c r="C211" s="77"/>
      <c r="D211" s="33">
        <v>1.19</v>
      </c>
      <c r="E211" s="6" t="s">
        <v>193</v>
      </c>
      <c r="F211" s="83">
        <v>3409</v>
      </c>
      <c r="G211" s="68">
        <v>3199</v>
      </c>
      <c r="H211" s="62">
        <v>2599</v>
      </c>
      <c r="I211" s="62">
        <v>2128</v>
      </c>
      <c r="J211" s="62">
        <v>0</v>
      </c>
      <c r="K211" s="83">
        <f t="shared" si="25"/>
        <v>2128</v>
      </c>
      <c r="L211" s="92">
        <f t="shared" si="24"/>
        <v>0.33479212253829321</v>
      </c>
      <c r="M211" s="237">
        <v>3699</v>
      </c>
      <c r="N211" s="238">
        <v>2899</v>
      </c>
      <c r="O211" s="246">
        <v>2381</v>
      </c>
      <c r="P211" s="238">
        <v>0</v>
      </c>
      <c r="Q211" s="238">
        <f t="shared" si="26"/>
        <v>2381</v>
      </c>
      <c r="R211" s="255">
        <f t="shared" si="27"/>
        <v>0.35631251689645849</v>
      </c>
      <c r="S211" s="168">
        <v>2599</v>
      </c>
      <c r="T211" s="103">
        <v>230</v>
      </c>
      <c r="U211" s="52">
        <f t="shared" si="29"/>
        <v>2151</v>
      </c>
      <c r="V211" s="212">
        <f t="shared" si="28"/>
        <v>0.17237398999615236</v>
      </c>
    </row>
    <row r="212" spans="1:22" s="4" customFormat="1" ht="12.75" customHeight="1" thickBot="1">
      <c r="A212" s="27" t="s">
        <v>192</v>
      </c>
      <c r="B212" s="24" t="s">
        <v>29</v>
      </c>
      <c r="C212" s="75"/>
      <c r="D212" s="32">
        <v>1.19</v>
      </c>
      <c r="E212" s="2" t="s">
        <v>193</v>
      </c>
      <c r="F212" s="82">
        <v>3299</v>
      </c>
      <c r="G212" s="38">
        <v>3099</v>
      </c>
      <c r="H212" s="61">
        <v>2499</v>
      </c>
      <c r="I212" s="61">
        <v>2047</v>
      </c>
      <c r="J212" s="61">
        <v>0</v>
      </c>
      <c r="K212" s="82">
        <f t="shared" si="25"/>
        <v>2047</v>
      </c>
      <c r="L212" s="91">
        <f t="shared" si="24"/>
        <v>0.33946434333656017</v>
      </c>
      <c r="M212" s="239">
        <v>3599</v>
      </c>
      <c r="N212" s="240">
        <v>2799</v>
      </c>
      <c r="O212" s="247">
        <v>2299</v>
      </c>
      <c r="P212" s="240">
        <v>0</v>
      </c>
      <c r="Q212" s="240">
        <f t="shared" si="26"/>
        <v>2299</v>
      </c>
      <c r="R212" s="256">
        <f t="shared" si="27"/>
        <v>0.3612114476243401</v>
      </c>
      <c r="S212" s="170">
        <v>2499</v>
      </c>
      <c r="T212" s="102">
        <v>230</v>
      </c>
      <c r="U212" s="39">
        <f t="shared" si="29"/>
        <v>2069</v>
      </c>
      <c r="V212" s="211">
        <f t="shared" si="28"/>
        <v>0.17206882753101241</v>
      </c>
    </row>
    <row r="213" spans="1:22" s="4" customFormat="1" ht="12.75" customHeight="1">
      <c r="A213" s="113" t="s">
        <v>501</v>
      </c>
      <c r="B213" s="128" t="s">
        <v>29</v>
      </c>
      <c r="C213" s="133"/>
      <c r="D213" s="129">
        <v>1.19</v>
      </c>
      <c r="E213" s="130" t="s">
        <v>503</v>
      </c>
      <c r="F213" s="80">
        <v>1869</v>
      </c>
      <c r="G213" s="72">
        <v>1799</v>
      </c>
      <c r="H213" s="64">
        <v>1399</v>
      </c>
      <c r="I213" s="64">
        <v>1124</v>
      </c>
      <c r="J213" s="64">
        <v>0</v>
      </c>
      <c r="K213" s="80">
        <f t="shared" si="25"/>
        <v>1124</v>
      </c>
      <c r="L213" s="93">
        <f t="shared" si="24"/>
        <v>0.37520844913841023</v>
      </c>
      <c r="M213" s="241">
        <v>2099</v>
      </c>
      <c r="N213" s="242">
        <v>1599</v>
      </c>
      <c r="O213" s="248">
        <v>1287</v>
      </c>
      <c r="P213" s="242">
        <v>0</v>
      </c>
      <c r="Q213" s="242">
        <f t="shared" si="26"/>
        <v>1287</v>
      </c>
      <c r="R213" s="257">
        <f t="shared" si="27"/>
        <v>0.38685088137208196</v>
      </c>
      <c r="S213" s="185">
        <v>1299</v>
      </c>
      <c r="T213" s="250">
        <v>230</v>
      </c>
      <c r="U213" s="73">
        <f t="shared" si="29"/>
        <v>1057</v>
      </c>
      <c r="V213" s="215">
        <f t="shared" si="28"/>
        <v>0.18629715165511931</v>
      </c>
    </row>
    <row r="214" spans="1:22" s="4" customFormat="1" ht="12.75" customHeight="1">
      <c r="A214" s="28" t="s">
        <v>502</v>
      </c>
      <c r="B214" s="22" t="s">
        <v>29</v>
      </c>
      <c r="C214" s="77"/>
      <c r="D214" s="33">
        <v>1.19</v>
      </c>
      <c r="E214" s="6" t="s">
        <v>504</v>
      </c>
      <c r="F214" s="83">
        <v>2529</v>
      </c>
      <c r="G214" s="68">
        <v>2399</v>
      </c>
      <c r="H214" s="62">
        <v>1899</v>
      </c>
      <c r="I214" s="62">
        <v>1550</v>
      </c>
      <c r="J214" s="62">
        <v>0</v>
      </c>
      <c r="K214" s="83">
        <f t="shared" si="25"/>
        <v>1550</v>
      </c>
      <c r="L214" s="92">
        <f t="shared" si="24"/>
        <v>0.35389745727386412</v>
      </c>
      <c r="M214" s="237">
        <v>2599</v>
      </c>
      <c r="N214" s="238">
        <v>1999</v>
      </c>
      <c r="O214" s="246">
        <v>1635</v>
      </c>
      <c r="P214" s="238">
        <v>0</v>
      </c>
      <c r="Q214" s="238">
        <f t="shared" si="26"/>
        <v>1635</v>
      </c>
      <c r="R214" s="255">
        <f t="shared" si="27"/>
        <v>0.37091188918814927</v>
      </c>
      <c r="S214" s="168">
        <v>1499</v>
      </c>
      <c r="T214" s="103">
        <v>391</v>
      </c>
      <c r="U214" s="52">
        <f t="shared" si="29"/>
        <v>1244</v>
      </c>
      <c r="V214" s="212">
        <f t="shared" si="28"/>
        <v>0.17011340893929286</v>
      </c>
    </row>
    <row r="215" spans="1:22" s="4" customFormat="1" ht="12.75" customHeight="1">
      <c r="A215" s="114" t="s">
        <v>656</v>
      </c>
      <c r="B215" s="134" t="s">
        <v>29</v>
      </c>
      <c r="C215" s="74" t="s">
        <v>5</v>
      </c>
      <c r="D215" s="136">
        <v>1.19</v>
      </c>
      <c r="E215" s="137" t="s">
        <v>658</v>
      </c>
      <c r="F215" s="116">
        <v>2529</v>
      </c>
      <c r="G215" s="118">
        <v>2399</v>
      </c>
      <c r="H215" s="115">
        <v>1899</v>
      </c>
      <c r="I215" s="115">
        <v>1517</v>
      </c>
      <c r="J215" s="115">
        <v>0</v>
      </c>
      <c r="K215" s="116">
        <f t="shared" si="25"/>
        <v>1517</v>
      </c>
      <c r="L215" s="94">
        <f t="shared" si="24"/>
        <v>0.36765318882867859</v>
      </c>
      <c r="M215" s="237">
        <v>2799</v>
      </c>
      <c r="N215" s="238">
        <v>2049</v>
      </c>
      <c r="O215" s="246">
        <v>1641</v>
      </c>
      <c r="P215" s="238">
        <v>0</v>
      </c>
      <c r="Q215" s="238">
        <f t="shared" si="26"/>
        <v>1641</v>
      </c>
      <c r="R215" s="255">
        <f t="shared" si="27"/>
        <v>0.4137191854233655</v>
      </c>
      <c r="S215" s="186">
        <v>1799</v>
      </c>
      <c r="T215" s="251">
        <v>194</v>
      </c>
      <c r="U215" s="117">
        <f t="shared" si="29"/>
        <v>1447</v>
      </c>
      <c r="V215" s="213">
        <f t="shared" si="28"/>
        <v>0.19566425792106726</v>
      </c>
    </row>
    <row r="216" spans="1:22" s="4" customFormat="1" ht="12.75" customHeight="1">
      <c r="A216" s="112" t="s">
        <v>506</v>
      </c>
      <c r="B216" s="25" t="s">
        <v>29</v>
      </c>
      <c r="C216" s="74"/>
      <c r="D216" s="31">
        <v>1.19</v>
      </c>
      <c r="E216" s="26" t="s">
        <v>505</v>
      </c>
      <c r="F216" s="81">
        <v>3299</v>
      </c>
      <c r="G216" s="67">
        <v>3099</v>
      </c>
      <c r="H216" s="60">
        <v>2499</v>
      </c>
      <c r="I216" s="60">
        <v>2053</v>
      </c>
      <c r="J216" s="60">
        <v>0</v>
      </c>
      <c r="K216" s="81">
        <f t="shared" si="25"/>
        <v>2053</v>
      </c>
      <c r="L216" s="90">
        <f t="shared" si="24"/>
        <v>0.33752823491448852</v>
      </c>
      <c r="M216" s="237">
        <v>3299</v>
      </c>
      <c r="N216" s="238">
        <v>2599</v>
      </c>
      <c r="O216" s="246">
        <v>2140</v>
      </c>
      <c r="P216" s="238">
        <v>0</v>
      </c>
      <c r="Q216" s="238">
        <f t="shared" si="26"/>
        <v>2140</v>
      </c>
      <c r="R216" s="255">
        <f t="shared" si="27"/>
        <v>0.35131858138829947</v>
      </c>
      <c r="S216" s="167">
        <v>1999</v>
      </c>
      <c r="T216" s="104">
        <v>475</v>
      </c>
      <c r="U216" s="37">
        <f t="shared" si="29"/>
        <v>1665</v>
      </c>
      <c r="V216" s="210">
        <f t="shared" si="28"/>
        <v>0.16708354177088544</v>
      </c>
    </row>
    <row r="217" spans="1:22" s="4" customFormat="1" ht="12.75" customHeight="1" thickBot="1">
      <c r="A217" s="63" t="s">
        <v>657</v>
      </c>
      <c r="B217" s="54" t="s">
        <v>29</v>
      </c>
      <c r="C217" s="119" t="s">
        <v>5</v>
      </c>
      <c r="D217" s="55">
        <v>1.19</v>
      </c>
      <c r="E217" s="56" t="s">
        <v>659</v>
      </c>
      <c r="F217" s="85">
        <v>3299</v>
      </c>
      <c r="G217" s="120">
        <v>3099</v>
      </c>
      <c r="H217" s="65">
        <v>2499</v>
      </c>
      <c r="I217" s="65">
        <v>1993</v>
      </c>
      <c r="J217" s="65">
        <v>0</v>
      </c>
      <c r="K217" s="85">
        <f t="shared" si="25"/>
        <v>1993</v>
      </c>
      <c r="L217" s="101">
        <f t="shared" si="24"/>
        <v>0.35688931913520489</v>
      </c>
      <c r="M217" s="239">
        <v>3299</v>
      </c>
      <c r="N217" s="240">
        <v>2649</v>
      </c>
      <c r="O217" s="247">
        <v>2118</v>
      </c>
      <c r="P217" s="240">
        <v>0</v>
      </c>
      <c r="Q217" s="240">
        <f t="shared" si="26"/>
        <v>2118</v>
      </c>
      <c r="R217" s="256">
        <f t="shared" si="27"/>
        <v>0.35798726886935434</v>
      </c>
      <c r="S217" s="187">
        <v>2199</v>
      </c>
      <c r="T217" s="127">
        <v>352</v>
      </c>
      <c r="U217" s="57">
        <f t="shared" si="29"/>
        <v>1766</v>
      </c>
      <c r="V217" s="217">
        <f t="shared" si="28"/>
        <v>0.19690768531150524</v>
      </c>
    </row>
    <row r="218" spans="1:22" s="4" customFormat="1" ht="12.75" customHeight="1">
      <c r="A218" s="28" t="s">
        <v>70</v>
      </c>
      <c r="B218" s="22" t="s">
        <v>29</v>
      </c>
      <c r="C218" s="5"/>
      <c r="D218" s="33">
        <v>0.83</v>
      </c>
      <c r="E218" s="6" t="s">
        <v>81</v>
      </c>
      <c r="F218" s="83">
        <v>1044</v>
      </c>
      <c r="G218" s="68">
        <v>949</v>
      </c>
      <c r="H218" s="62">
        <v>849</v>
      </c>
      <c r="I218" s="62">
        <v>722</v>
      </c>
      <c r="J218" s="62">
        <v>12</v>
      </c>
      <c r="K218" s="83">
        <f t="shared" si="25"/>
        <v>710</v>
      </c>
      <c r="L218" s="92">
        <f t="shared" si="24"/>
        <v>0.25184404636459429</v>
      </c>
      <c r="M218" s="241">
        <v>1299</v>
      </c>
      <c r="N218" s="242">
        <v>1049</v>
      </c>
      <c r="O218" s="248">
        <v>895</v>
      </c>
      <c r="P218" s="242">
        <v>0</v>
      </c>
      <c r="Q218" s="242">
        <f t="shared" si="26"/>
        <v>895</v>
      </c>
      <c r="R218" s="257">
        <f t="shared" si="27"/>
        <v>0.31100846805234794</v>
      </c>
      <c r="S218" s="168">
        <v>949</v>
      </c>
      <c r="T218" s="103">
        <v>81</v>
      </c>
      <c r="U218" s="52">
        <f t="shared" si="29"/>
        <v>814</v>
      </c>
      <c r="V218" s="212">
        <f t="shared" si="28"/>
        <v>0.14225500526870391</v>
      </c>
    </row>
    <row r="219" spans="1:22" s="4" customFormat="1" ht="12.75" customHeight="1">
      <c r="A219" s="28" t="s">
        <v>72</v>
      </c>
      <c r="B219" s="22" t="s">
        <v>29</v>
      </c>
      <c r="C219" s="5"/>
      <c r="D219" s="31">
        <v>0.83</v>
      </c>
      <c r="E219" s="6" t="s">
        <v>80</v>
      </c>
      <c r="F219" s="81">
        <v>1374</v>
      </c>
      <c r="G219" s="67">
        <v>1299</v>
      </c>
      <c r="H219" s="60">
        <v>1099</v>
      </c>
      <c r="I219" s="60">
        <v>932</v>
      </c>
      <c r="J219" s="60">
        <v>12</v>
      </c>
      <c r="K219" s="81">
        <f t="shared" si="25"/>
        <v>920</v>
      </c>
      <c r="L219" s="90">
        <f t="shared" si="24"/>
        <v>0.29176289453425713</v>
      </c>
      <c r="M219" s="237">
        <v>1599</v>
      </c>
      <c r="N219" s="238">
        <v>1299</v>
      </c>
      <c r="O219" s="246">
        <v>1104</v>
      </c>
      <c r="P219" s="238">
        <v>0</v>
      </c>
      <c r="Q219" s="238">
        <f t="shared" si="26"/>
        <v>1104</v>
      </c>
      <c r="R219" s="255">
        <f t="shared" si="27"/>
        <v>0.30956848030018763</v>
      </c>
      <c r="S219" s="167">
        <v>1199</v>
      </c>
      <c r="T219" s="104">
        <v>80</v>
      </c>
      <c r="U219" s="37">
        <f t="shared" si="29"/>
        <v>1024</v>
      </c>
      <c r="V219" s="210">
        <f t="shared" si="28"/>
        <v>0.14595496246872394</v>
      </c>
    </row>
    <row r="220" spans="1:22" s="4" customFormat="1" ht="12.75" customHeight="1">
      <c r="A220" s="112" t="s">
        <v>71</v>
      </c>
      <c r="B220" s="22" t="s">
        <v>29</v>
      </c>
      <c r="C220" s="5"/>
      <c r="D220" s="31">
        <v>0.83</v>
      </c>
      <c r="E220" s="26" t="s">
        <v>80</v>
      </c>
      <c r="F220" s="81">
        <v>1264</v>
      </c>
      <c r="G220" s="67">
        <v>1199</v>
      </c>
      <c r="H220" s="60">
        <v>999</v>
      </c>
      <c r="I220" s="60">
        <v>847</v>
      </c>
      <c r="J220" s="60">
        <v>10</v>
      </c>
      <c r="K220" s="81">
        <f t="shared" si="25"/>
        <v>837</v>
      </c>
      <c r="L220" s="90">
        <f t="shared" si="24"/>
        <v>0.3019182652210175</v>
      </c>
      <c r="M220" s="237">
        <v>1499</v>
      </c>
      <c r="N220" s="238">
        <v>1199</v>
      </c>
      <c r="O220" s="246">
        <v>1019</v>
      </c>
      <c r="P220" s="238">
        <v>0</v>
      </c>
      <c r="Q220" s="238">
        <f t="shared" si="26"/>
        <v>1019</v>
      </c>
      <c r="R220" s="255">
        <f t="shared" si="27"/>
        <v>0.32021347565043362</v>
      </c>
      <c r="S220" s="167">
        <v>1099</v>
      </c>
      <c r="T220" s="104">
        <v>81</v>
      </c>
      <c r="U220" s="37">
        <f t="shared" si="29"/>
        <v>938</v>
      </c>
      <c r="V220" s="210">
        <f t="shared" si="28"/>
        <v>0.1464968152866242</v>
      </c>
    </row>
    <row r="221" spans="1:22" s="4" customFormat="1" ht="12.75" customHeight="1">
      <c r="A221" s="112" t="s">
        <v>628</v>
      </c>
      <c r="B221" s="22" t="s">
        <v>29</v>
      </c>
      <c r="C221" s="77" t="s">
        <v>5</v>
      </c>
      <c r="D221" s="31">
        <v>0.83</v>
      </c>
      <c r="E221" s="26" t="s">
        <v>630</v>
      </c>
      <c r="F221" s="81">
        <v>1374</v>
      </c>
      <c r="G221" s="68">
        <v>1199</v>
      </c>
      <c r="H221" s="62">
        <v>999</v>
      </c>
      <c r="I221" s="60">
        <v>850</v>
      </c>
      <c r="J221" s="60">
        <v>11</v>
      </c>
      <c r="K221" s="81">
        <f t="shared" si="25"/>
        <v>839</v>
      </c>
      <c r="L221" s="90">
        <f t="shared" si="24"/>
        <v>0.30025020850708922</v>
      </c>
      <c r="M221" s="237">
        <v>1699</v>
      </c>
      <c r="N221" s="238">
        <v>1299</v>
      </c>
      <c r="O221" s="246">
        <v>1108</v>
      </c>
      <c r="P221" s="238">
        <v>0</v>
      </c>
      <c r="Q221" s="238">
        <f t="shared" si="26"/>
        <v>1108</v>
      </c>
      <c r="R221" s="255">
        <f t="shared" si="27"/>
        <v>0.34785167745732781</v>
      </c>
      <c r="S221" s="167">
        <v>1199</v>
      </c>
      <c r="T221" s="104">
        <v>81</v>
      </c>
      <c r="U221" s="37">
        <f t="shared" si="29"/>
        <v>1027</v>
      </c>
      <c r="V221" s="210">
        <f t="shared" si="28"/>
        <v>0.14345287739783152</v>
      </c>
    </row>
    <row r="222" spans="1:22" s="4" customFormat="1" ht="12.75" customHeight="1">
      <c r="A222" s="112" t="s">
        <v>74</v>
      </c>
      <c r="B222" s="22" t="s">
        <v>29</v>
      </c>
      <c r="C222" s="5"/>
      <c r="D222" s="31">
        <v>0.83</v>
      </c>
      <c r="E222" s="26" t="s">
        <v>82</v>
      </c>
      <c r="F222" s="81">
        <v>1594</v>
      </c>
      <c r="G222" s="68">
        <v>1499</v>
      </c>
      <c r="H222" s="62">
        <v>1299</v>
      </c>
      <c r="I222" s="60">
        <v>1091</v>
      </c>
      <c r="J222" s="60">
        <v>11</v>
      </c>
      <c r="K222" s="81">
        <f t="shared" si="25"/>
        <v>1080</v>
      </c>
      <c r="L222" s="90">
        <f t="shared" si="24"/>
        <v>0.27951967978652437</v>
      </c>
      <c r="M222" s="237">
        <v>1799</v>
      </c>
      <c r="N222" s="238">
        <v>1499</v>
      </c>
      <c r="O222" s="246">
        <v>1261</v>
      </c>
      <c r="P222" s="238">
        <v>0</v>
      </c>
      <c r="Q222" s="238">
        <f t="shared" si="26"/>
        <v>1261</v>
      </c>
      <c r="R222" s="255">
        <f t="shared" si="27"/>
        <v>0.29905503057254029</v>
      </c>
      <c r="S222" s="167">
        <v>1399</v>
      </c>
      <c r="T222" s="104">
        <v>80</v>
      </c>
      <c r="U222" s="37">
        <f t="shared" si="29"/>
        <v>1181</v>
      </c>
      <c r="V222" s="210">
        <f t="shared" si="28"/>
        <v>0.15582558970693353</v>
      </c>
    </row>
    <row r="223" spans="1:22" s="4" customFormat="1" ht="12.75" customHeight="1">
      <c r="A223" s="112" t="s">
        <v>73</v>
      </c>
      <c r="B223" s="22" t="s">
        <v>29</v>
      </c>
      <c r="C223" s="132"/>
      <c r="D223" s="31">
        <v>0.83</v>
      </c>
      <c r="E223" s="26" t="s">
        <v>82</v>
      </c>
      <c r="F223" s="81">
        <v>1484</v>
      </c>
      <c r="G223" s="67">
        <v>1399</v>
      </c>
      <c r="H223" s="60">
        <v>1199</v>
      </c>
      <c r="I223" s="60">
        <v>1008</v>
      </c>
      <c r="J223" s="60">
        <v>10</v>
      </c>
      <c r="K223" s="81">
        <f t="shared" si="25"/>
        <v>998</v>
      </c>
      <c r="L223" s="90">
        <f t="shared" si="24"/>
        <v>0.28663330950679056</v>
      </c>
      <c r="M223" s="237">
        <v>1699</v>
      </c>
      <c r="N223" s="238">
        <v>1399</v>
      </c>
      <c r="O223" s="246">
        <v>1179</v>
      </c>
      <c r="P223" s="238">
        <v>0</v>
      </c>
      <c r="Q223" s="238">
        <f t="shared" si="26"/>
        <v>1179</v>
      </c>
      <c r="R223" s="255">
        <f t="shared" si="27"/>
        <v>0.30606238964096527</v>
      </c>
      <c r="S223" s="167">
        <v>1299</v>
      </c>
      <c r="T223" s="104">
        <v>80</v>
      </c>
      <c r="U223" s="37">
        <f t="shared" si="29"/>
        <v>1099</v>
      </c>
      <c r="V223" s="210">
        <f t="shared" si="28"/>
        <v>0.15396458814472672</v>
      </c>
    </row>
    <row r="224" spans="1:22" s="4" customFormat="1" ht="12.75" customHeight="1">
      <c r="A224" s="196" t="s">
        <v>629</v>
      </c>
      <c r="B224" s="22" t="s">
        <v>29</v>
      </c>
      <c r="C224" s="77" t="s">
        <v>5</v>
      </c>
      <c r="D224" s="31">
        <v>0.83</v>
      </c>
      <c r="E224" s="163" t="s">
        <v>631</v>
      </c>
      <c r="F224" s="164">
        <v>1594</v>
      </c>
      <c r="G224" s="148">
        <v>1399</v>
      </c>
      <c r="H224" s="165">
        <v>1199</v>
      </c>
      <c r="I224" s="165">
        <v>1011</v>
      </c>
      <c r="J224" s="165">
        <v>12</v>
      </c>
      <c r="K224" s="164">
        <f t="shared" si="25"/>
        <v>999</v>
      </c>
      <c r="L224" s="166">
        <f t="shared" si="24"/>
        <v>0.28591851322373124</v>
      </c>
      <c r="M224" s="237">
        <v>1799</v>
      </c>
      <c r="N224" s="238">
        <v>1499</v>
      </c>
      <c r="O224" s="246">
        <v>1267</v>
      </c>
      <c r="P224" s="238">
        <v>0</v>
      </c>
      <c r="Q224" s="238">
        <f t="shared" si="26"/>
        <v>1267</v>
      </c>
      <c r="R224" s="255">
        <f t="shared" si="27"/>
        <v>0.29571984435797666</v>
      </c>
      <c r="S224" s="169">
        <v>1399</v>
      </c>
      <c r="T224" s="252">
        <v>80</v>
      </c>
      <c r="U224" s="147">
        <f t="shared" si="29"/>
        <v>1187</v>
      </c>
      <c r="V224" s="214">
        <f t="shared" si="28"/>
        <v>0.15153681200857755</v>
      </c>
    </row>
    <row r="225" spans="1:22" s="4" customFormat="1" ht="12.75" customHeight="1" thickBot="1">
      <c r="A225" s="27" t="s">
        <v>499</v>
      </c>
      <c r="B225" s="24" t="s">
        <v>29</v>
      </c>
      <c r="C225" s="75"/>
      <c r="D225" s="32">
        <v>0.83</v>
      </c>
      <c r="E225" s="2" t="s">
        <v>500</v>
      </c>
      <c r="F225" s="82">
        <v>1979</v>
      </c>
      <c r="G225" s="38">
        <v>1899</v>
      </c>
      <c r="H225" s="61">
        <v>1649</v>
      </c>
      <c r="I225" s="61">
        <v>1302</v>
      </c>
      <c r="J225" s="61">
        <v>0</v>
      </c>
      <c r="K225" s="82">
        <f t="shared" si="25"/>
        <v>1302</v>
      </c>
      <c r="L225" s="91">
        <f t="shared" si="24"/>
        <v>0.31437598736176936</v>
      </c>
      <c r="M225" s="239">
        <v>2399</v>
      </c>
      <c r="N225" s="240">
        <v>1899</v>
      </c>
      <c r="O225" s="247">
        <v>1544</v>
      </c>
      <c r="P225" s="240">
        <v>0</v>
      </c>
      <c r="Q225" s="240">
        <f t="shared" si="26"/>
        <v>1544</v>
      </c>
      <c r="R225" s="256">
        <f t="shared" si="27"/>
        <v>0.3563984993747395</v>
      </c>
      <c r="S225" s="170">
        <v>1799</v>
      </c>
      <c r="T225" s="102">
        <v>73</v>
      </c>
      <c r="U225" s="39">
        <f t="shared" si="29"/>
        <v>1471</v>
      </c>
      <c r="V225" s="211">
        <f t="shared" si="28"/>
        <v>0.18232351306281266</v>
      </c>
    </row>
    <row r="226" spans="1:22" s="4" customFormat="1" ht="12.75" customHeight="1">
      <c r="A226" s="28" t="s">
        <v>138</v>
      </c>
      <c r="B226" s="22" t="s">
        <v>29</v>
      </c>
      <c r="C226" s="77"/>
      <c r="D226" s="33">
        <v>1.19</v>
      </c>
      <c r="E226" s="6" t="s">
        <v>139</v>
      </c>
      <c r="F226" s="83">
        <v>1484</v>
      </c>
      <c r="G226" s="68">
        <v>1399</v>
      </c>
      <c r="H226" s="62">
        <v>1099</v>
      </c>
      <c r="I226" s="62">
        <v>824</v>
      </c>
      <c r="J226" s="68">
        <v>0</v>
      </c>
      <c r="K226" s="68">
        <f t="shared" si="25"/>
        <v>824</v>
      </c>
      <c r="L226" s="92">
        <f t="shared" si="24"/>
        <v>0.41100786275911366</v>
      </c>
      <c r="M226" s="241">
        <v>1599</v>
      </c>
      <c r="N226" s="242">
        <v>1299</v>
      </c>
      <c r="O226" s="248">
        <v>976</v>
      </c>
      <c r="P226" s="242">
        <v>0</v>
      </c>
      <c r="Q226" s="242">
        <f t="shared" si="26"/>
        <v>976</v>
      </c>
      <c r="R226" s="257">
        <f t="shared" si="27"/>
        <v>0.3896185115697311</v>
      </c>
      <c r="S226" s="168">
        <v>1199</v>
      </c>
      <c r="T226" s="103">
        <v>69</v>
      </c>
      <c r="U226" s="52">
        <f t="shared" si="29"/>
        <v>907</v>
      </c>
      <c r="V226" s="212">
        <f t="shared" si="28"/>
        <v>0.24353628023352794</v>
      </c>
    </row>
    <row r="227" spans="1:22" s="4" customFormat="1" ht="12.75" customHeight="1">
      <c r="A227" s="28" t="s">
        <v>642</v>
      </c>
      <c r="B227" s="25" t="s">
        <v>29</v>
      </c>
      <c r="C227" s="77" t="s">
        <v>5</v>
      </c>
      <c r="D227" s="31">
        <v>1.19</v>
      </c>
      <c r="E227" s="6" t="s">
        <v>643</v>
      </c>
      <c r="F227" s="83">
        <v>934</v>
      </c>
      <c r="G227" s="68">
        <v>849</v>
      </c>
      <c r="H227" s="62">
        <v>749</v>
      </c>
      <c r="I227" s="62">
        <v>662</v>
      </c>
      <c r="J227" s="68">
        <v>0</v>
      </c>
      <c r="K227" s="68">
        <f t="shared" si="25"/>
        <v>662</v>
      </c>
      <c r="L227" s="92">
        <f t="shared" si="24"/>
        <v>0.22025912838633688</v>
      </c>
      <c r="M227" s="237">
        <v>999</v>
      </c>
      <c r="N227" s="238">
        <v>899</v>
      </c>
      <c r="O227" s="246">
        <v>797</v>
      </c>
      <c r="P227" s="238">
        <v>0</v>
      </c>
      <c r="Q227" s="238">
        <f t="shared" si="26"/>
        <v>797</v>
      </c>
      <c r="R227" s="255">
        <f t="shared" si="27"/>
        <v>0.2022022022022022</v>
      </c>
      <c r="S227" s="126">
        <v>999</v>
      </c>
      <c r="T227" s="52">
        <v>0</v>
      </c>
      <c r="U227" s="52">
        <f t="shared" si="29"/>
        <v>797</v>
      </c>
      <c r="V227" s="212">
        <f t="shared" si="28"/>
        <v>0.2022022022022022</v>
      </c>
    </row>
    <row r="228" spans="1:22" s="4" customFormat="1" ht="12.75" customHeight="1">
      <c r="A228" s="112" t="s">
        <v>140</v>
      </c>
      <c r="B228" s="25" t="s">
        <v>29</v>
      </c>
      <c r="C228" s="74"/>
      <c r="D228" s="31">
        <v>1.19</v>
      </c>
      <c r="E228" s="26" t="s">
        <v>141</v>
      </c>
      <c r="F228" s="81">
        <v>2034</v>
      </c>
      <c r="G228" s="68">
        <v>1899</v>
      </c>
      <c r="H228" s="62">
        <v>1499</v>
      </c>
      <c r="I228" s="60">
        <v>1153</v>
      </c>
      <c r="J228" s="67">
        <v>0</v>
      </c>
      <c r="K228" s="67">
        <f t="shared" si="25"/>
        <v>1153</v>
      </c>
      <c r="L228" s="90">
        <f t="shared" si="24"/>
        <v>0.39283833596629802</v>
      </c>
      <c r="M228" s="237">
        <v>2099</v>
      </c>
      <c r="N228" s="238">
        <v>1699</v>
      </c>
      <c r="O228" s="246">
        <v>1310</v>
      </c>
      <c r="P228" s="238">
        <v>0</v>
      </c>
      <c r="Q228" s="238">
        <f t="shared" si="26"/>
        <v>1310</v>
      </c>
      <c r="R228" s="255">
        <f t="shared" si="27"/>
        <v>0.37589328251548354</v>
      </c>
      <c r="S228" s="167">
        <v>1599</v>
      </c>
      <c r="T228" s="104">
        <v>70</v>
      </c>
      <c r="U228" s="37">
        <f t="shared" si="29"/>
        <v>1240</v>
      </c>
      <c r="V228" s="210">
        <f t="shared" si="28"/>
        <v>0.22451532207629768</v>
      </c>
    </row>
    <row r="229" spans="1:22" s="4" customFormat="1" ht="12.65" customHeight="1">
      <c r="A229" s="112" t="s">
        <v>142</v>
      </c>
      <c r="B229" s="25" t="s">
        <v>29</v>
      </c>
      <c r="C229" s="74"/>
      <c r="D229" s="31">
        <v>1.19</v>
      </c>
      <c r="E229" s="26" t="s">
        <v>143</v>
      </c>
      <c r="F229" s="81">
        <v>1924</v>
      </c>
      <c r="G229" s="67">
        <v>1799</v>
      </c>
      <c r="H229" s="60">
        <v>1299</v>
      </c>
      <c r="I229" s="60">
        <v>996</v>
      </c>
      <c r="J229" s="67">
        <v>0</v>
      </c>
      <c r="K229" s="67">
        <f t="shared" si="25"/>
        <v>996</v>
      </c>
      <c r="L229" s="90">
        <f t="shared" si="24"/>
        <v>0.44635908838243471</v>
      </c>
      <c r="M229" s="237">
        <v>1999</v>
      </c>
      <c r="N229" s="238">
        <v>1599</v>
      </c>
      <c r="O229" s="246">
        <v>1230</v>
      </c>
      <c r="P229" s="238">
        <v>0</v>
      </c>
      <c r="Q229" s="238">
        <f t="shared" si="26"/>
        <v>1230</v>
      </c>
      <c r="R229" s="255">
        <f t="shared" si="27"/>
        <v>0.38469234617308656</v>
      </c>
      <c r="S229" s="167">
        <v>1499</v>
      </c>
      <c r="T229" s="104">
        <v>70</v>
      </c>
      <c r="U229" s="37">
        <f t="shared" si="29"/>
        <v>1160</v>
      </c>
      <c r="V229" s="210">
        <f t="shared" si="28"/>
        <v>0.22615076717811874</v>
      </c>
    </row>
    <row r="230" spans="1:22" s="4" customFormat="1" ht="12.75" customHeight="1">
      <c r="A230" s="112" t="s">
        <v>644</v>
      </c>
      <c r="B230" s="25" t="s">
        <v>29</v>
      </c>
      <c r="C230" s="77" t="s">
        <v>5</v>
      </c>
      <c r="D230" s="31">
        <v>1.19</v>
      </c>
      <c r="E230" s="26" t="s">
        <v>646</v>
      </c>
      <c r="F230" s="81">
        <v>2089</v>
      </c>
      <c r="G230" s="68">
        <v>1899</v>
      </c>
      <c r="H230" s="62">
        <v>1449</v>
      </c>
      <c r="I230" s="60">
        <v>1131</v>
      </c>
      <c r="J230" s="67">
        <v>0</v>
      </c>
      <c r="K230" s="67">
        <f t="shared" si="25"/>
        <v>1131</v>
      </c>
      <c r="L230" s="90">
        <f t="shared" si="24"/>
        <v>0.40442338072669826</v>
      </c>
      <c r="M230" s="237">
        <v>2099</v>
      </c>
      <c r="N230" s="238">
        <v>1699</v>
      </c>
      <c r="O230" s="246">
        <v>1329</v>
      </c>
      <c r="P230" s="238">
        <v>0</v>
      </c>
      <c r="Q230" s="238">
        <f t="shared" si="26"/>
        <v>1329</v>
      </c>
      <c r="R230" s="255">
        <f t="shared" si="27"/>
        <v>0.36684135302525012</v>
      </c>
      <c r="S230" s="167">
        <v>1599</v>
      </c>
      <c r="T230" s="104">
        <v>70</v>
      </c>
      <c r="U230" s="37">
        <f t="shared" si="29"/>
        <v>1259</v>
      </c>
      <c r="V230" s="210">
        <f t="shared" si="28"/>
        <v>0.21263289555972484</v>
      </c>
    </row>
    <row r="231" spans="1:22" s="4" customFormat="1" ht="12.75" customHeight="1">
      <c r="A231" s="112" t="s">
        <v>645</v>
      </c>
      <c r="B231" s="25" t="s">
        <v>29</v>
      </c>
      <c r="C231" s="77" t="s">
        <v>5</v>
      </c>
      <c r="D231" s="31">
        <v>1.19</v>
      </c>
      <c r="E231" s="26" t="s">
        <v>647</v>
      </c>
      <c r="F231" s="81">
        <v>1979</v>
      </c>
      <c r="G231" s="68">
        <v>1799</v>
      </c>
      <c r="H231" s="62">
        <v>1349</v>
      </c>
      <c r="I231" s="60">
        <v>1049</v>
      </c>
      <c r="J231" s="67">
        <v>0</v>
      </c>
      <c r="K231" s="67">
        <f t="shared" si="25"/>
        <v>1049</v>
      </c>
      <c r="L231" s="90">
        <f t="shared" si="24"/>
        <v>0.41689827682045583</v>
      </c>
      <c r="M231" s="237">
        <v>1999</v>
      </c>
      <c r="N231" s="238">
        <v>1599</v>
      </c>
      <c r="O231" s="246">
        <v>1246</v>
      </c>
      <c r="P231" s="238">
        <v>0</v>
      </c>
      <c r="Q231" s="238">
        <f t="shared" si="26"/>
        <v>1246</v>
      </c>
      <c r="R231" s="255">
        <f t="shared" si="27"/>
        <v>0.37668834417208602</v>
      </c>
      <c r="S231" s="167">
        <v>1499</v>
      </c>
      <c r="T231" s="104">
        <v>72</v>
      </c>
      <c r="U231" s="37">
        <f t="shared" si="29"/>
        <v>1174</v>
      </c>
      <c r="V231" s="210">
        <f t="shared" si="28"/>
        <v>0.21681120747164775</v>
      </c>
    </row>
    <row r="232" spans="1:22" s="4" customFormat="1" ht="12.75" customHeight="1">
      <c r="A232" s="112" t="s">
        <v>144</v>
      </c>
      <c r="B232" s="25" t="s">
        <v>29</v>
      </c>
      <c r="C232" s="74"/>
      <c r="D232" s="31">
        <v>1.19</v>
      </c>
      <c r="E232" s="26" t="s">
        <v>145</v>
      </c>
      <c r="F232" s="81">
        <v>2419</v>
      </c>
      <c r="G232" s="68">
        <v>2199</v>
      </c>
      <c r="H232" s="62">
        <v>1499</v>
      </c>
      <c r="I232" s="60">
        <v>1166</v>
      </c>
      <c r="J232" s="67">
        <v>0</v>
      </c>
      <c r="K232" s="67">
        <f t="shared" si="25"/>
        <v>1166</v>
      </c>
      <c r="L232" s="90">
        <f t="shared" ref="L232:L260" si="34">IFERROR((G232-K232)/G232, " ")</f>
        <v>0.46975898135516142</v>
      </c>
      <c r="M232" s="237">
        <v>2499</v>
      </c>
      <c r="N232" s="238">
        <v>1899</v>
      </c>
      <c r="O232" s="246">
        <v>1481</v>
      </c>
      <c r="P232" s="238">
        <v>0</v>
      </c>
      <c r="Q232" s="238">
        <f t="shared" si="26"/>
        <v>1481</v>
      </c>
      <c r="R232" s="255">
        <f t="shared" si="27"/>
        <v>0.40736294517807126</v>
      </c>
      <c r="S232" s="167">
        <v>1799</v>
      </c>
      <c r="T232" s="104">
        <v>72</v>
      </c>
      <c r="U232" s="37">
        <f t="shared" si="29"/>
        <v>1409</v>
      </c>
      <c r="V232" s="210">
        <f t="shared" si="28"/>
        <v>0.21678710394663703</v>
      </c>
    </row>
    <row r="233" spans="1:22" s="4" customFormat="1" ht="12.65" customHeight="1">
      <c r="A233" s="112" t="s">
        <v>146</v>
      </c>
      <c r="B233" s="25" t="s">
        <v>29</v>
      </c>
      <c r="C233" s="74"/>
      <c r="D233" s="31">
        <v>1.19</v>
      </c>
      <c r="E233" s="26" t="s">
        <v>147</v>
      </c>
      <c r="F233" s="81">
        <v>2309</v>
      </c>
      <c r="G233" s="67">
        <v>2099</v>
      </c>
      <c r="H233" s="60">
        <v>1399</v>
      </c>
      <c r="I233" s="60">
        <v>1089</v>
      </c>
      <c r="J233" s="67">
        <v>0</v>
      </c>
      <c r="K233" s="67">
        <f t="shared" si="25"/>
        <v>1089</v>
      </c>
      <c r="L233" s="90">
        <f t="shared" si="34"/>
        <v>0.48118151500714629</v>
      </c>
      <c r="M233" s="237">
        <v>2399</v>
      </c>
      <c r="N233" s="238">
        <v>1799</v>
      </c>
      <c r="O233" s="246">
        <v>1405</v>
      </c>
      <c r="P233" s="238">
        <v>0</v>
      </c>
      <c r="Q233" s="238">
        <f t="shared" si="26"/>
        <v>1405</v>
      </c>
      <c r="R233" s="255">
        <f t="shared" si="27"/>
        <v>0.41433930804501878</v>
      </c>
      <c r="S233" s="167">
        <v>1699</v>
      </c>
      <c r="T233" s="104">
        <v>72</v>
      </c>
      <c r="U233" s="37">
        <f t="shared" si="29"/>
        <v>1333</v>
      </c>
      <c r="V233" s="210">
        <f t="shared" si="28"/>
        <v>0.21542083578575633</v>
      </c>
    </row>
    <row r="234" spans="1:22" s="4" customFormat="1" ht="12.75" customHeight="1">
      <c r="A234" s="112" t="s">
        <v>648</v>
      </c>
      <c r="B234" s="25" t="s">
        <v>29</v>
      </c>
      <c r="C234" s="77" t="s">
        <v>5</v>
      </c>
      <c r="D234" s="31">
        <v>1.19</v>
      </c>
      <c r="E234" s="26" t="s">
        <v>650</v>
      </c>
      <c r="F234" s="81">
        <v>2529</v>
      </c>
      <c r="G234" s="67">
        <v>2299</v>
      </c>
      <c r="H234" s="60">
        <v>1649</v>
      </c>
      <c r="I234" s="60">
        <v>1283</v>
      </c>
      <c r="J234" s="67">
        <v>0</v>
      </c>
      <c r="K234" s="67">
        <f t="shared" si="25"/>
        <v>1283</v>
      </c>
      <c r="L234" s="90">
        <f t="shared" si="34"/>
        <v>0.44193127446715963</v>
      </c>
      <c r="M234" s="237">
        <v>2599</v>
      </c>
      <c r="N234" s="238">
        <v>1999</v>
      </c>
      <c r="O234" s="246">
        <v>1558</v>
      </c>
      <c r="P234" s="238">
        <v>0</v>
      </c>
      <c r="Q234" s="238">
        <f t="shared" si="26"/>
        <v>1558</v>
      </c>
      <c r="R234" s="255">
        <f t="shared" si="27"/>
        <v>0.400538668718738</v>
      </c>
      <c r="S234" s="167">
        <v>1899</v>
      </c>
      <c r="T234" s="104">
        <v>71</v>
      </c>
      <c r="U234" s="37">
        <f t="shared" si="29"/>
        <v>1487</v>
      </c>
      <c r="V234" s="210">
        <f t="shared" si="28"/>
        <v>0.21695629278567669</v>
      </c>
    </row>
    <row r="235" spans="1:22" s="4" customFormat="1" ht="12.75" customHeight="1">
      <c r="A235" s="112" t="s">
        <v>649</v>
      </c>
      <c r="B235" s="25" t="s">
        <v>29</v>
      </c>
      <c r="C235" s="77" t="s">
        <v>5</v>
      </c>
      <c r="D235" s="31">
        <v>1.19</v>
      </c>
      <c r="E235" s="26" t="s">
        <v>651</v>
      </c>
      <c r="F235" s="81">
        <v>2419</v>
      </c>
      <c r="G235" s="67">
        <v>2149</v>
      </c>
      <c r="H235" s="60">
        <v>1549</v>
      </c>
      <c r="I235" s="60">
        <v>1206</v>
      </c>
      <c r="J235" s="67">
        <v>0</v>
      </c>
      <c r="K235" s="67">
        <f t="shared" si="25"/>
        <v>1206</v>
      </c>
      <c r="L235" s="90">
        <f t="shared" si="34"/>
        <v>0.43880874825500232</v>
      </c>
      <c r="M235" s="237">
        <v>2499</v>
      </c>
      <c r="N235" s="238">
        <v>1899</v>
      </c>
      <c r="O235" s="246">
        <v>1483</v>
      </c>
      <c r="P235" s="238">
        <v>0</v>
      </c>
      <c r="Q235" s="238">
        <f t="shared" si="26"/>
        <v>1483</v>
      </c>
      <c r="R235" s="255">
        <f t="shared" si="27"/>
        <v>0.40656262505002</v>
      </c>
      <c r="S235" s="167">
        <v>1799</v>
      </c>
      <c r="T235" s="104">
        <v>72</v>
      </c>
      <c r="U235" s="37">
        <f t="shared" si="29"/>
        <v>1411</v>
      </c>
      <c r="V235" s="210">
        <f t="shared" si="28"/>
        <v>0.21567537520844915</v>
      </c>
    </row>
    <row r="236" spans="1:22" s="4" customFormat="1" ht="12.75" customHeight="1">
      <c r="A236" s="112" t="s">
        <v>148</v>
      </c>
      <c r="B236" s="25" t="s">
        <v>29</v>
      </c>
      <c r="C236" s="74"/>
      <c r="D236" s="31">
        <v>1.19</v>
      </c>
      <c r="E236" s="26" t="s">
        <v>149</v>
      </c>
      <c r="F236" s="81">
        <v>2749</v>
      </c>
      <c r="G236" s="67">
        <v>2599</v>
      </c>
      <c r="H236" s="60">
        <v>1999</v>
      </c>
      <c r="I236" s="60">
        <v>1637</v>
      </c>
      <c r="J236" s="67">
        <v>0</v>
      </c>
      <c r="K236" s="67">
        <f t="shared" si="25"/>
        <v>1637</v>
      </c>
      <c r="L236" s="90">
        <f t="shared" si="34"/>
        <v>0.37014236244709503</v>
      </c>
      <c r="M236" s="237">
        <v>2999</v>
      </c>
      <c r="N236" s="238">
        <v>2299</v>
      </c>
      <c r="O236" s="246">
        <v>1889</v>
      </c>
      <c r="P236" s="238">
        <v>0</v>
      </c>
      <c r="Q236" s="238">
        <f t="shared" si="26"/>
        <v>1889</v>
      </c>
      <c r="R236" s="255">
        <f t="shared" si="27"/>
        <v>0.37012337445815274</v>
      </c>
      <c r="S236" s="167">
        <v>2299</v>
      </c>
      <c r="T236" s="37">
        <v>0</v>
      </c>
      <c r="U236" s="37">
        <f t="shared" si="29"/>
        <v>1889</v>
      </c>
      <c r="V236" s="210">
        <f t="shared" si="28"/>
        <v>0.17833840800347978</v>
      </c>
    </row>
    <row r="237" spans="1:22" s="4" customFormat="1" ht="12.75" customHeight="1">
      <c r="A237" s="28" t="s">
        <v>652</v>
      </c>
      <c r="B237" s="25" t="s">
        <v>29</v>
      </c>
      <c r="C237" s="77" t="s">
        <v>5</v>
      </c>
      <c r="D237" s="31">
        <v>1.19</v>
      </c>
      <c r="E237" s="6" t="s">
        <v>653</v>
      </c>
      <c r="F237" s="83">
        <v>2859</v>
      </c>
      <c r="G237" s="68">
        <v>2599</v>
      </c>
      <c r="H237" s="62">
        <v>1999</v>
      </c>
      <c r="I237" s="62">
        <v>1594</v>
      </c>
      <c r="J237" s="62">
        <v>0</v>
      </c>
      <c r="K237" s="83">
        <f t="shared" si="25"/>
        <v>1594</v>
      </c>
      <c r="L237" s="92">
        <f t="shared" si="34"/>
        <v>0.38668718737976143</v>
      </c>
      <c r="M237" s="237">
        <v>2999</v>
      </c>
      <c r="N237" s="238">
        <v>2299</v>
      </c>
      <c r="O237" s="246">
        <v>1838</v>
      </c>
      <c r="P237" s="238">
        <v>0</v>
      </c>
      <c r="Q237" s="238">
        <f t="shared" si="26"/>
        <v>1838</v>
      </c>
      <c r="R237" s="255">
        <f t="shared" si="27"/>
        <v>0.38712904301433809</v>
      </c>
      <c r="S237" s="168">
        <v>2299</v>
      </c>
      <c r="T237" s="52">
        <v>0</v>
      </c>
      <c r="U237" s="52">
        <f t="shared" si="29"/>
        <v>1838</v>
      </c>
      <c r="V237" s="212">
        <f t="shared" si="28"/>
        <v>0.20052196607220529</v>
      </c>
    </row>
    <row r="238" spans="1:22" s="4" customFormat="1" ht="12.75" customHeight="1">
      <c r="A238" s="28" t="s">
        <v>194</v>
      </c>
      <c r="B238" s="22" t="s">
        <v>29</v>
      </c>
      <c r="C238" s="77"/>
      <c r="D238" s="31">
        <v>1.19</v>
      </c>
      <c r="E238" s="6" t="s">
        <v>196</v>
      </c>
      <c r="F238" s="83">
        <v>3629</v>
      </c>
      <c r="G238" s="68">
        <v>3399</v>
      </c>
      <c r="H238" s="62">
        <v>2799</v>
      </c>
      <c r="I238" s="62">
        <v>2291</v>
      </c>
      <c r="J238" s="62">
        <v>0</v>
      </c>
      <c r="K238" s="83">
        <f t="shared" si="25"/>
        <v>2291</v>
      </c>
      <c r="L238" s="92">
        <f t="shared" si="34"/>
        <v>0.32597822889085026</v>
      </c>
      <c r="M238" s="237">
        <v>3899</v>
      </c>
      <c r="N238" s="238">
        <v>3099</v>
      </c>
      <c r="O238" s="246">
        <v>2542</v>
      </c>
      <c r="P238" s="238">
        <v>0</v>
      </c>
      <c r="Q238" s="238">
        <f t="shared" si="26"/>
        <v>2542</v>
      </c>
      <c r="R238" s="255">
        <f t="shared" si="27"/>
        <v>0.34803795845088487</v>
      </c>
      <c r="S238" s="168">
        <v>2799</v>
      </c>
      <c r="T238" s="103">
        <v>230</v>
      </c>
      <c r="U238" s="52">
        <f t="shared" si="29"/>
        <v>2312</v>
      </c>
      <c r="V238" s="212">
        <f t="shared" si="28"/>
        <v>0.17399071096820293</v>
      </c>
    </row>
    <row r="239" spans="1:22" s="4" customFormat="1" ht="12.75" customHeight="1" thickBot="1">
      <c r="A239" s="63" t="s">
        <v>195</v>
      </c>
      <c r="B239" s="24" t="s">
        <v>29</v>
      </c>
      <c r="C239" s="75"/>
      <c r="D239" s="32">
        <v>1.19</v>
      </c>
      <c r="E239" s="56" t="s">
        <v>196</v>
      </c>
      <c r="F239" s="85">
        <v>3519</v>
      </c>
      <c r="G239" s="120">
        <v>3299</v>
      </c>
      <c r="H239" s="65">
        <v>2699</v>
      </c>
      <c r="I239" s="65">
        <v>2210</v>
      </c>
      <c r="J239" s="65">
        <v>0</v>
      </c>
      <c r="K239" s="85">
        <f t="shared" si="25"/>
        <v>2210</v>
      </c>
      <c r="L239" s="101">
        <f t="shared" si="34"/>
        <v>0.3301000303122158</v>
      </c>
      <c r="M239" s="239">
        <v>3799</v>
      </c>
      <c r="N239" s="240">
        <v>2999</v>
      </c>
      <c r="O239" s="247">
        <v>2463</v>
      </c>
      <c r="P239" s="240">
        <v>0</v>
      </c>
      <c r="Q239" s="240">
        <f t="shared" si="26"/>
        <v>2463</v>
      </c>
      <c r="R239" s="256">
        <f t="shared" si="27"/>
        <v>0.35167149249802582</v>
      </c>
      <c r="S239" s="187">
        <v>2699</v>
      </c>
      <c r="T239" s="127">
        <v>230</v>
      </c>
      <c r="U239" s="57">
        <f t="shared" si="29"/>
        <v>2233</v>
      </c>
      <c r="V239" s="217">
        <f t="shared" si="28"/>
        <v>0.1726565394590589</v>
      </c>
    </row>
    <row r="240" spans="1:22" s="4" customFormat="1" ht="12.75" customHeight="1" thickBot="1">
      <c r="A240" s="124" t="s">
        <v>197</v>
      </c>
      <c r="B240" s="176" t="s">
        <v>29</v>
      </c>
      <c r="C240" s="182"/>
      <c r="D240" s="178">
        <v>1.19</v>
      </c>
      <c r="E240" s="179" t="s">
        <v>198</v>
      </c>
      <c r="F240" s="84">
        <v>2969</v>
      </c>
      <c r="G240" s="193">
        <v>2799</v>
      </c>
      <c r="H240" s="195">
        <v>2199</v>
      </c>
      <c r="I240" s="195">
        <v>1801</v>
      </c>
      <c r="J240" s="195">
        <v>0</v>
      </c>
      <c r="K240" s="84">
        <f t="shared" si="25"/>
        <v>1801</v>
      </c>
      <c r="L240" s="95">
        <f t="shared" si="34"/>
        <v>0.35655591282600929</v>
      </c>
      <c r="M240" s="243">
        <v>3299</v>
      </c>
      <c r="N240" s="244">
        <v>2599</v>
      </c>
      <c r="O240" s="249">
        <v>2134</v>
      </c>
      <c r="P240" s="244">
        <v>0</v>
      </c>
      <c r="Q240" s="244">
        <f t="shared" si="26"/>
        <v>2134</v>
      </c>
      <c r="R240" s="258">
        <f t="shared" si="27"/>
        <v>0.35313731433767809</v>
      </c>
      <c r="S240" s="188">
        <v>2199</v>
      </c>
      <c r="T240" s="183">
        <v>311</v>
      </c>
      <c r="U240" s="59">
        <f t="shared" si="29"/>
        <v>1823</v>
      </c>
      <c r="V240" s="216">
        <f t="shared" si="28"/>
        <v>0.17098681218735789</v>
      </c>
    </row>
    <row r="241" spans="1:22" s="4" customFormat="1" ht="12.75" customHeight="1">
      <c r="A241" s="113" t="s">
        <v>507</v>
      </c>
      <c r="B241" s="128" t="s">
        <v>29</v>
      </c>
      <c r="C241" s="133" t="s">
        <v>5</v>
      </c>
      <c r="D241" s="129">
        <v>0.14000000000000001</v>
      </c>
      <c r="E241" s="130" t="s">
        <v>510</v>
      </c>
      <c r="F241" s="80">
        <v>1099</v>
      </c>
      <c r="G241" s="72">
        <v>1049</v>
      </c>
      <c r="H241" s="64">
        <v>749</v>
      </c>
      <c r="I241" s="64">
        <v>602</v>
      </c>
      <c r="J241" s="64">
        <v>0</v>
      </c>
      <c r="K241" s="80">
        <f t="shared" si="25"/>
        <v>602</v>
      </c>
      <c r="L241" s="93">
        <f t="shared" si="34"/>
        <v>0.42612011439466158</v>
      </c>
      <c r="M241" s="241">
        <v>1299</v>
      </c>
      <c r="N241" s="242">
        <v>999</v>
      </c>
      <c r="O241" s="248">
        <v>805</v>
      </c>
      <c r="P241" s="242">
        <v>0</v>
      </c>
      <c r="Q241" s="242">
        <f t="shared" si="26"/>
        <v>805</v>
      </c>
      <c r="R241" s="257">
        <f t="shared" si="27"/>
        <v>0.38029253271747498</v>
      </c>
      <c r="S241" s="185">
        <v>749</v>
      </c>
      <c r="T241" s="250">
        <v>193</v>
      </c>
      <c r="U241" s="73">
        <f t="shared" si="29"/>
        <v>612</v>
      </c>
      <c r="V241" s="215">
        <f t="shared" si="28"/>
        <v>0.18291054739652871</v>
      </c>
    </row>
    <row r="242" spans="1:22" s="4" customFormat="1" ht="12.75" customHeight="1">
      <c r="A242" s="28" t="s">
        <v>7</v>
      </c>
      <c r="B242" s="22" t="s">
        <v>29</v>
      </c>
      <c r="C242" s="5"/>
      <c r="D242" s="33">
        <v>0.14000000000000001</v>
      </c>
      <c r="E242" s="6" t="s">
        <v>511</v>
      </c>
      <c r="F242" s="83">
        <v>1319</v>
      </c>
      <c r="G242" s="68">
        <v>1199</v>
      </c>
      <c r="H242" s="62">
        <v>799</v>
      </c>
      <c r="I242" s="62">
        <v>647</v>
      </c>
      <c r="J242" s="62">
        <v>10</v>
      </c>
      <c r="K242" s="83">
        <f t="shared" si="25"/>
        <v>637</v>
      </c>
      <c r="L242" s="92">
        <f t="shared" si="34"/>
        <v>0.46872393661384487</v>
      </c>
      <c r="M242" s="237">
        <v>1299</v>
      </c>
      <c r="N242" s="238">
        <v>999</v>
      </c>
      <c r="O242" s="246">
        <v>811</v>
      </c>
      <c r="P242" s="238">
        <v>0</v>
      </c>
      <c r="Q242" s="238">
        <f t="shared" si="26"/>
        <v>811</v>
      </c>
      <c r="R242" s="255">
        <f t="shared" si="27"/>
        <v>0.37567359507313319</v>
      </c>
      <c r="S242" s="168">
        <v>699</v>
      </c>
      <c r="T242" s="103">
        <v>235</v>
      </c>
      <c r="U242" s="52">
        <f t="shared" si="29"/>
        <v>576</v>
      </c>
      <c r="V242" s="212">
        <f t="shared" si="28"/>
        <v>0.17596566523605151</v>
      </c>
    </row>
    <row r="243" spans="1:22" s="4" customFormat="1" ht="12.75" customHeight="1">
      <c r="A243" s="112" t="s">
        <v>508</v>
      </c>
      <c r="B243" s="22" t="s">
        <v>29</v>
      </c>
      <c r="C243" s="74" t="s">
        <v>5</v>
      </c>
      <c r="D243" s="33">
        <v>0.14000000000000001</v>
      </c>
      <c r="E243" s="26" t="s">
        <v>511</v>
      </c>
      <c r="F243" s="81">
        <v>1319</v>
      </c>
      <c r="G243" s="67">
        <v>1199</v>
      </c>
      <c r="H243" s="60">
        <v>799</v>
      </c>
      <c r="I243" s="60">
        <v>642</v>
      </c>
      <c r="J243" s="60">
        <v>0</v>
      </c>
      <c r="K243" s="81">
        <f t="shared" si="25"/>
        <v>642</v>
      </c>
      <c r="L243" s="90">
        <f t="shared" si="34"/>
        <v>0.4645537948290242</v>
      </c>
      <c r="M243" s="237">
        <v>1199</v>
      </c>
      <c r="N243" s="238">
        <v>799</v>
      </c>
      <c r="O243" s="246">
        <v>645</v>
      </c>
      <c r="P243" s="238">
        <v>0</v>
      </c>
      <c r="Q243" s="238">
        <f t="shared" si="26"/>
        <v>645</v>
      </c>
      <c r="R243" s="255">
        <f t="shared" si="27"/>
        <v>0.46205170975813176</v>
      </c>
      <c r="S243" s="126">
        <v>1199</v>
      </c>
      <c r="T243" s="37">
        <v>0</v>
      </c>
      <c r="U243" s="37">
        <f t="shared" si="29"/>
        <v>645</v>
      </c>
      <c r="V243" s="210">
        <f t="shared" si="28"/>
        <v>0.46205170975813176</v>
      </c>
    </row>
    <row r="244" spans="1:22" s="4" customFormat="1" ht="12.75" customHeight="1">
      <c r="A244" s="112" t="s">
        <v>8</v>
      </c>
      <c r="B244" s="25" t="s">
        <v>29</v>
      </c>
      <c r="C244" s="132"/>
      <c r="D244" s="31">
        <v>0.18</v>
      </c>
      <c r="E244" s="26" t="s">
        <v>512</v>
      </c>
      <c r="F244" s="81">
        <v>1429</v>
      </c>
      <c r="G244" s="67">
        <v>1299</v>
      </c>
      <c r="H244" s="60">
        <v>899</v>
      </c>
      <c r="I244" s="60">
        <v>728</v>
      </c>
      <c r="J244" s="60">
        <v>10</v>
      </c>
      <c r="K244" s="81">
        <f t="shared" si="25"/>
        <v>718</v>
      </c>
      <c r="L244" s="90">
        <f t="shared" si="34"/>
        <v>0.4472671285604311</v>
      </c>
      <c r="M244" s="237">
        <v>1399</v>
      </c>
      <c r="N244" s="238">
        <v>1099</v>
      </c>
      <c r="O244" s="246">
        <v>892</v>
      </c>
      <c r="P244" s="238">
        <v>0</v>
      </c>
      <c r="Q244" s="238">
        <f t="shared" si="26"/>
        <v>892</v>
      </c>
      <c r="R244" s="255">
        <f t="shared" si="27"/>
        <v>0.36240171551107936</v>
      </c>
      <c r="S244" s="168">
        <v>899</v>
      </c>
      <c r="T244" s="104">
        <v>150</v>
      </c>
      <c r="U244" s="37">
        <f t="shared" si="29"/>
        <v>742</v>
      </c>
      <c r="V244" s="210">
        <f t="shared" si="28"/>
        <v>0.1746384872080089</v>
      </c>
    </row>
    <row r="245" spans="1:22" s="4" customFormat="1" ht="12.75" customHeight="1" thickBot="1">
      <c r="A245" s="63" t="s">
        <v>509</v>
      </c>
      <c r="B245" s="54" t="s">
        <v>29</v>
      </c>
      <c r="C245" s="119" t="s">
        <v>5</v>
      </c>
      <c r="D245" s="55">
        <v>0.18</v>
      </c>
      <c r="E245" s="56" t="s">
        <v>512</v>
      </c>
      <c r="F245" s="85">
        <v>1429</v>
      </c>
      <c r="G245" s="120">
        <v>1299</v>
      </c>
      <c r="H245" s="65">
        <v>899</v>
      </c>
      <c r="I245" s="65">
        <v>722</v>
      </c>
      <c r="J245" s="65">
        <v>0</v>
      </c>
      <c r="K245" s="85">
        <f t="shared" si="25"/>
        <v>722</v>
      </c>
      <c r="L245" s="101">
        <f t="shared" si="34"/>
        <v>0.44418783679753654</v>
      </c>
      <c r="M245" s="239">
        <v>1299</v>
      </c>
      <c r="N245" s="240">
        <v>899</v>
      </c>
      <c r="O245" s="247">
        <v>726</v>
      </c>
      <c r="P245" s="240">
        <v>0</v>
      </c>
      <c r="Q245" s="240">
        <f t="shared" si="26"/>
        <v>726</v>
      </c>
      <c r="R245" s="256">
        <f t="shared" si="27"/>
        <v>0.44110854503464203</v>
      </c>
      <c r="S245" s="126">
        <v>1299</v>
      </c>
      <c r="T245" s="57">
        <v>0</v>
      </c>
      <c r="U245" s="57">
        <f t="shared" si="29"/>
        <v>726</v>
      </c>
      <c r="V245" s="217">
        <f t="shared" si="28"/>
        <v>0.44110854503464203</v>
      </c>
    </row>
    <row r="246" spans="1:22" s="4" customFormat="1" ht="12.75" customHeight="1">
      <c r="A246" s="113" t="s">
        <v>513</v>
      </c>
      <c r="B246" s="128" t="s">
        <v>29</v>
      </c>
      <c r="C246" s="133" t="s">
        <v>5</v>
      </c>
      <c r="D246" s="129">
        <v>0.22</v>
      </c>
      <c r="E246" s="130" t="s">
        <v>514</v>
      </c>
      <c r="F246" s="80">
        <v>1099</v>
      </c>
      <c r="G246" s="72">
        <v>1049</v>
      </c>
      <c r="H246" s="64">
        <v>749</v>
      </c>
      <c r="I246" s="64">
        <v>602</v>
      </c>
      <c r="J246" s="64">
        <v>0</v>
      </c>
      <c r="K246" s="80">
        <f t="shared" si="25"/>
        <v>602</v>
      </c>
      <c r="L246" s="93">
        <f t="shared" si="34"/>
        <v>0.42612011439466158</v>
      </c>
      <c r="M246" s="241">
        <v>1299</v>
      </c>
      <c r="N246" s="242">
        <v>999</v>
      </c>
      <c r="O246" s="248">
        <v>805</v>
      </c>
      <c r="P246" s="242">
        <v>0</v>
      </c>
      <c r="Q246" s="242">
        <f t="shared" si="26"/>
        <v>805</v>
      </c>
      <c r="R246" s="257">
        <f t="shared" si="27"/>
        <v>0.38029253271747498</v>
      </c>
      <c r="S246" s="185">
        <v>749</v>
      </c>
      <c r="T246" s="250">
        <v>193</v>
      </c>
      <c r="U246" s="73">
        <f t="shared" si="29"/>
        <v>612</v>
      </c>
      <c r="V246" s="215">
        <f t="shared" si="28"/>
        <v>0.18291054739652871</v>
      </c>
    </row>
    <row r="247" spans="1:22" s="4" customFormat="1" ht="12.75" customHeight="1">
      <c r="A247" s="28" t="s">
        <v>235</v>
      </c>
      <c r="B247" s="22" t="s">
        <v>29</v>
      </c>
      <c r="C247" s="77"/>
      <c r="D247" s="33">
        <v>0.22</v>
      </c>
      <c r="E247" s="6" t="s">
        <v>516</v>
      </c>
      <c r="F247" s="83">
        <v>1209</v>
      </c>
      <c r="G247" s="68">
        <v>1149</v>
      </c>
      <c r="H247" s="62">
        <v>849</v>
      </c>
      <c r="I247" s="62">
        <v>694</v>
      </c>
      <c r="J247" s="62">
        <v>0</v>
      </c>
      <c r="K247" s="83">
        <f t="shared" ref="K247:K304" si="35">IFERROR(I247-J247,I247)</f>
        <v>694</v>
      </c>
      <c r="L247" s="92">
        <f t="shared" si="34"/>
        <v>0.39599651871192343</v>
      </c>
      <c r="M247" s="237">
        <v>1249</v>
      </c>
      <c r="N247" s="238">
        <v>999</v>
      </c>
      <c r="O247" s="246">
        <v>819</v>
      </c>
      <c r="P247" s="238">
        <v>0</v>
      </c>
      <c r="Q247" s="238">
        <f t="shared" si="26"/>
        <v>819</v>
      </c>
      <c r="R247" s="255">
        <f t="shared" si="27"/>
        <v>0.34427542033626901</v>
      </c>
      <c r="S247" s="168">
        <v>849</v>
      </c>
      <c r="T247" s="103">
        <v>116</v>
      </c>
      <c r="U247" s="52">
        <f t="shared" si="29"/>
        <v>703</v>
      </c>
      <c r="V247" s="212">
        <f t="shared" si="28"/>
        <v>0.17196702002355713</v>
      </c>
    </row>
    <row r="248" spans="1:22" s="4" customFormat="1" ht="12.75" customHeight="1">
      <c r="A248" s="112" t="s">
        <v>236</v>
      </c>
      <c r="B248" s="25" t="s">
        <v>29</v>
      </c>
      <c r="C248" s="74"/>
      <c r="D248" s="31">
        <v>0.22</v>
      </c>
      <c r="E248" s="6" t="s">
        <v>515</v>
      </c>
      <c r="F248" s="81">
        <v>1099</v>
      </c>
      <c r="G248" s="67">
        <v>1049</v>
      </c>
      <c r="H248" s="60">
        <v>749</v>
      </c>
      <c r="I248" s="60">
        <v>612</v>
      </c>
      <c r="J248" s="60">
        <v>0</v>
      </c>
      <c r="K248" s="81">
        <f t="shared" si="35"/>
        <v>612</v>
      </c>
      <c r="L248" s="90">
        <f t="shared" si="34"/>
        <v>0.41658722592945663</v>
      </c>
      <c r="M248" s="237">
        <v>1149</v>
      </c>
      <c r="N248" s="238">
        <v>899</v>
      </c>
      <c r="O248" s="246">
        <v>736</v>
      </c>
      <c r="P248" s="238">
        <v>0</v>
      </c>
      <c r="Q248" s="238">
        <f t="shared" si="26"/>
        <v>736</v>
      </c>
      <c r="R248" s="255">
        <f t="shared" si="27"/>
        <v>0.35944299390774587</v>
      </c>
      <c r="S248" s="167">
        <v>699</v>
      </c>
      <c r="T248" s="104">
        <v>156</v>
      </c>
      <c r="U248" s="37">
        <f t="shared" si="29"/>
        <v>580</v>
      </c>
      <c r="V248" s="210">
        <f t="shared" si="28"/>
        <v>0.17024320457796852</v>
      </c>
    </row>
    <row r="249" spans="1:22" s="4" customFormat="1" ht="12.75" customHeight="1">
      <c r="A249" s="112" t="s">
        <v>239</v>
      </c>
      <c r="B249" s="25" t="s">
        <v>29</v>
      </c>
      <c r="C249" s="74"/>
      <c r="D249" s="31">
        <v>0.22</v>
      </c>
      <c r="E249" s="26" t="s">
        <v>244</v>
      </c>
      <c r="F249" s="81">
        <v>1649</v>
      </c>
      <c r="G249" s="67">
        <v>1549</v>
      </c>
      <c r="H249" s="60">
        <v>1099</v>
      </c>
      <c r="I249" s="60">
        <v>900</v>
      </c>
      <c r="J249" s="60">
        <v>0</v>
      </c>
      <c r="K249" s="81">
        <f t="shared" si="35"/>
        <v>900</v>
      </c>
      <c r="L249" s="90">
        <f t="shared" si="34"/>
        <v>0.41897998708844414</v>
      </c>
      <c r="M249" s="237">
        <v>1649</v>
      </c>
      <c r="N249" s="238">
        <v>1299</v>
      </c>
      <c r="O249" s="246">
        <v>1066</v>
      </c>
      <c r="P249" s="238">
        <v>0</v>
      </c>
      <c r="Q249" s="238">
        <f t="shared" si="26"/>
        <v>1066</v>
      </c>
      <c r="R249" s="255">
        <f t="shared" si="27"/>
        <v>0.35354760460885387</v>
      </c>
      <c r="S249" s="167">
        <v>1099</v>
      </c>
      <c r="T249" s="104">
        <v>156</v>
      </c>
      <c r="U249" s="37">
        <f t="shared" si="29"/>
        <v>910</v>
      </c>
      <c r="V249" s="210">
        <f t="shared" si="28"/>
        <v>0.17197452229299362</v>
      </c>
    </row>
    <row r="250" spans="1:22" s="4" customFormat="1" ht="12.75" customHeight="1">
      <c r="A250" s="112" t="s">
        <v>237</v>
      </c>
      <c r="B250" s="25" t="s">
        <v>29</v>
      </c>
      <c r="C250" s="74"/>
      <c r="D250" s="31">
        <v>0.27</v>
      </c>
      <c r="E250" s="26" t="s">
        <v>241</v>
      </c>
      <c r="F250" s="81">
        <v>1319</v>
      </c>
      <c r="G250" s="67">
        <v>1249</v>
      </c>
      <c r="H250" s="60">
        <v>949</v>
      </c>
      <c r="I250" s="60">
        <v>776</v>
      </c>
      <c r="J250" s="60">
        <v>0</v>
      </c>
      <c r="K250" s="81">
        <f t="shared" si="35"/>
        <v>776</v>
      </c>
      <c r="L250" s="90">
        <f t="shared" si="34"/>
        <v>0.37870296236989592</v>
      </c>
      <c r="M250" s="237">
        <v>1349</v>
      </c>
      <c r="N250" s="238">
        <v>1099</v>
      </c>
      <c r="O250" s="246">
        <v>901</v>
      </c>
      <c r="P250" s="238">
        <v>0</v>
      </c>
      <c r="Q250" s="238">
        <f t="shared" si="26"/>
        <v>901</v>
      </c>
      <c r="R250" s="255">
        <f t="shared" si="27"/>
        <v>0.33209785025945143</v>
      </c>
      <c r="S250" s="167">
        <v>949</v>
      </c>
      <c r="T250" s="104">
        <v>117</v>
      </c>
      <c r="U250" s="37">
        <f t="shared" si="29"/>
        <v>784</v>
      </c>
      <c r="V250" s="210">
        <f t="shared" si="28"/>
        <v>0.17386722866174922</v>
      </c>
    </row>
    <row r="251" spans="1:22" s="4" customFormat="1" ht="12.75" customHeight="1">
      <c r="A251" s="112" t="s">
        <v>238</v>
      </c>
      <c r="B251" s="25" t="s">
        <v>29</v>
      </c>
      <c r="C251" s="74"/>
      <c r="D251" s="31">
        <v>0.27</v>
      </c>
      <c r="E251" s="26" t="s">
        <v>242</v>
      </c>
      <c r="F251" s="81">
        <v>1209</v>
      </c>
      <c r="G251" s="67">
        <v>1149</v>
      </c>
      <c r="H251" s="60">
        <v>849</v>
      </c>
      <c r="I251" s="60">
        <v>694</v>
      </c>
      <c r="J251" s="60">
        <v>0</v>
      </c>
      <c r="K251" s="81">
        <f t="shared" si="35"/>
        <v>694</v>
      </c>
      <c r="L251" s="90">
        <f t="shared" si="34"/>
        <v>0.39599651871192343</v>
      </c>
      <c r="M251" s="237">
        <v>1249</v>
      </c>
      <c r="N251" s="238">
        <v>999</v>
      </c>
      <c r="O251" s="246">
        <v>819</v>
      </c>
      <c r="P251" s="238">
        <v>0</v>
      </c>
      <c r="Q251" s="238">
        <f t="shared" si="26"/>
        <v>819</v>
      </c>
      <c r="R251" s="255">
        <f t="shared" si="27"/>
        <v>0.34427542033626901</v>
      </c>
      <c r="S251" s="167">
        <v>849</v>
      </c>
      <c r="T251" s="104">
        <v>116</v>
      </c>
      <c r="U251" s="37">
        <f t="shared" si="29"/>
        <v>703</v>
      </c>
      <c r="V251" s="210">
        <f t="shared" si="28"/>
        <v>0.17196702002355713</v>
      </c>
    </row>
    <row r="252" spans="1:22" s="4" customFormat="1" ht="12.75" customHeight="1" thickBot="1">
      <c r="A252" s="27" t="s">
        <v>240</v>
      </c>
      <c r="B252" s="24" t="s">
        <v>29</v>
      </c>
      <c r="C252" s="75"/>
      <c r="D252" s="32">
        <v>0.27</v>
      </c>
      <c r="E252" s="2" t="s">
        <v>243</v>
      </c>
      <c r="F252" s="82">
        <v>1759</v>
      </c>
      <c r="G252" s="38">
        <v>1649</v>
      </c>
      <c r="H252" s="61">
        <v>1199</v>
      </c>
      <c r="I252" s="61">
        <v>983</v>
      </c>
      <c r="J252" s="61">
        <v>0</v>
      </c>
      <c r="K252" s="82">
        <f t="shared" si="35"/>
        <v>983</v>
      </c>
      <c r="L252" s="91">
        <f t="shared" si="34"/>
        <v>0.40388114008489995</v>
      </c>
      <c r="M252" s="239">
        <v>1749</v>
      </c>
      <c r="N252" s="240">
        <v>1349</v>
      </c>
      <c r="O252" s="247">
        <v>1109</v>
      </c>
      <c r="P252" s="240">
        <v>0</v>
      </c>
      <c r="Q252" s="240">
        <f t="shared" si="26"/>
        <v>1109</v>
      </c>
      <c r="R252" s="256">
        <f t="shared" si="27"/>
        <v>0.36592338479130931</v>
      </c>
      <c r="S252" s="170">
        <v>1199</v>
      </c>
      <c r="T252" s="102">
        <v>115</v>
      </c>
      <c r="U252" s="39">
        <f t="shared" si="29"/>
        <v>994</v>
      </c>
      <c r="V252" s="211">
        <f t="shared" si="28"/>
        <v>0.17097581317764804</v>
      </c>
    </row>
    <row r="253" spans="1:22" s="4" customFormat="1" ht="13.5" customHeight="1">
      <c r="A253" s="28" t="s">
        <v>517</v>
      </c>
      <c r="B253" s="22" t="s">
        <v>29</v>
      </c>
      <c r="C253" s="133"/>
      <c r="D253" s="33">
        <v>0.22</v>
      </c>
      <c r="E253" s="6" t="s">
        <v>521</v>
      </c>
      <c r="F253" s="83">
        <v>1539</v>
      </c>
      <c r="G253" s="68">
        <v>1449</v>
      </c>
      <c r="H253" s="62">
        <v>999</v>
      </c>
      <c r="I253" s="62">
        <v>796</v>
      </c>
      <c r="J253" s="62">
        <v>0</v>
      </c>
      <c r="K253" s="83">
        <f t="shared" si="35"/>
        <v>796</v>
      </c>
      <c r="L253" s="92">
        <f t="shared" si="34"/>
        <v>0.45065562456866803</v>
      </c>
      <c r="M253" s="241">
        <v>1599</v>
      </c>
      <c r="N253" s="242">
        <v>1199</v>
      </c>
      <c r="O253" s="248">
        <v>958</v>
      </c>
      <c r="P253" s="242">
        <v>0</v>
      </c>
      <c r="Q253" s="242">
        <f t="shared" si="26"/>
        <v>958</v>
      </c>
      <c r="R253" s="257">
        <f t="shared" si="27"/>
        <v>0.40087554721701063</v>
      </c>
      <c r="S253" s="168">
        <v>999</v>
      </c>
      <c r="T253" s="103">
        <v>157</v>
      </c>
      <c r="U253" s="52">
        <f t="shared" si="29"/>
        <v>801</v>
      </c>
      <c r="V253" s="212">
        <f t="shared" si="28"/>
        <v>0.1981981981981982</v>
      </c>
    </row>
    <row r="254" spans="1:22" s="4" customFormat="1" ht="12.75" customHeight="1">
      <c r="A254" s="112" t="s">
        <v>518</v>
      </c>
      <c r="B254" s="25" t="s">
        <v>29</v>
      </c>
      <c r="C254" s="74"/>
      <c r="D254" s="31">
        <v>0.22</v>
      </c>
      <c r="E254" s="26" t="s">
        <v>522</v>
      </c>
      <c r="F254" s="67">
        <v>2419</v>
      </c>
      <c r="G254" s="67">
        <v>2249</v>
      </c>
      <c r="H254" s="67">
        <v>1899</v>
      </c>
      <c r="I254" s="67">
        <v>1526</v>
      </c>
      <c r="J254" s="67">
        <v>0</v>
      </c>
      <c r="K254" s="67">
        <f t="shared" si="35"/>
        <v>1526</v>
      </c>
      <c r="L254" s="90">
        <f t="shared" si="34"/>
        <v>0.32147621164962203</v>
      </c>
      <c r="M254" s="237">
        <v>2599</v>
      </c>
      <c r="N254" s="238">
        <v>2099</v>
      </c>
      <c r="O254" s="246">
        <v>1691</v>
      </c>
      <c r="P254" s="238">
        <v>0</v>
      </c>
      <c r="Q254" s="238">
        <f t="shared" si="26"/>
        <v>1691</v>
      </c>
      <c r="R254" s="255">
        <f t="shared" si="27"/>
        <v>0.34936514043863026</v>
      </c>
      <c r="S254" s="167">
        <v>1899</v>
      </c>
      <c r="T254" s="104">
        <v>150</v>
      </c>
      <c r="U254" s="37">
        <f t="shared" si="29"/>
        <v>1541</v>
      </c>
      <c r="V254" s="210">
        <f t="shared" si="28"/>
        <v>0.1885202738283307</v>
      </c>
    </row>
    <row r="255" spans="1:22" s="4" customFormat="1" ht="12.75" customHeight="1">
      <c r="A255" s="112" t="s">
        <v>519</v>
      </c>
      <c r="B255" s="25" t="s">
        <v>29</v>
      </c>
      <c r="C255" s="74"/>
      <c r="D255" s="31">
        <v>0.27</v>
      </c>
      <c r="E255" s="26" t="s">
        <v>523</v>
      </c>
      <c r="F255" s="67">
        <v>1869</v>
      </c>
      <c r="G255" s="67">
        <v>1749</v>
      </c>
      <c r="H255" s="67">
        <v>1299</v>
      </c>
      <c r="I255" s="67">
        <v>1036</v>
      </c>
      <c r="J255" s="67">
        <v>0</v>
      </c>
      <c r="K255" s="67">
        <f t="shared" si="35"/>
        <v>1036</v>
      </c>
      <c r="L255" s="90">
        <f t="shared" si="34"/>
        <v>0.40766152086906804</v>
      </c>
      <c r="M255" s="237">
        <v>1899</v>
      </c>
      <c r="N255" s="238">
        <v>1449</v>
      </c>
      <c r="O255" s="246">
        <v>1158</v>
      </c>
      <c r="P255" s="238">
        <v>0</v>
      </c>
      <c r="Q255" s="238">
        <f t="shared" si="26"/>
        <v>1158</v>
      </c>
      <c r="R255" s="255">
        <f t="shared" si="27"/>
        <v>0.39020537124802529</v>
      </c>
      <c r="S255" s="167">
        <v>1299</v>
      </c>
      <c r="T255" s="104">
        <v>115</v>
      </c>
      <c r="U255" s="37">
        <f t="shared" si="29"/>
        <v>1043</v>
      </c>
      <c r="V255" s="210">
        <f t="shared" si="28"/>
        <v>0.19707467282525018</v>
      </c>
    </row>
    <row r="256" spans="1:22" s="4" customFormat="1" ht="12.75" customHeight="1" thickBot="1">
      <c r="A256" s="27" t="s">
        <v>520</v>
      </c>
      <c r="B256" s="24" t="s">
        <v>29</v>
      </c>
      <c r="C256" s="119"/>
      <c r="D256" s="32">
        <v>0.27</v>
      </c>
      <c r="E256" s="2" t="s">
        <v>524</v>
      </c>
      <c r="F256" s="38">
        <v>2749</v>
      </c>
      <c r="G256" s="38">
        <v>2699</v>
      </c>
      <c r="H256" s="38">
        <v>2199</v>
      </c>
      <c r="I256" s="38">
        <v>1766</v>
      </c>
      <c r="J256" s="38">
        <v>0</v>
      </c>
      <c r="K256" s="38">
        <f t="shared" si="35"/>
        <v>1766</v>
      </c>
      <c r="L256" s="91">
        <f t="shared" si="34"/>
        <v>0.34568358651352354</v>
      </c>
      <c r="M256" s="239">
        <v>2899</v>
      </c>
      <c r="N256" s="240">
        <v>2349</v>
      </c>
      <c r="O256" s="247">
        <v>1890</v>
      </c>
      <c r="P256" s="240">
        <v>0</v>
      </c>
      <c r="Q256" s="240">
        <f t="shared" ref="Q256:Q304" si="36">O256-P256</f>
        <v>1890</v>
      </c>
      <c r="R256" s="256">
        <f t="shared" ref="R256:R304" si="37">IFERROR((M256-Q256)/M256, " ")</f>
        <v>0.34805105208692655</v>
      </c>
      <c r="S256" s="170">
        <v>2199</v>
      </c>
      <c r="T256" s="102">
        <v>110</v>
      </c>
      <c r="U256" s="39">
        <f t="shared" si="29"/>
        <v>1780</v>
      </c>
      <c r="V256" s="211">
        <f t="shared" si="28"/>
        <v>0.19054115507048658</v>
      </c>
    </row>
    <row r="257" spans="1:22" s="4" customFormat="1" ht="13.5" customHeight="1">
      <c r="A257" s="28" t="s">
        <v>607</v>
      </c>
      <c r="B257" s="22" t="s">
        <v>29</v>
      </c>
      <c r="C257" s="223" t="s">
        <v>5</v>
      </c>
      <c r="D257" s="33">
        <v>0.27</v>
      </c>
      <c r="E257" s="6" t="s">
        <v>611</v>
      </c>
      <c r="F257" s="83">
        <v>879</v>
      </c>
      <c r="G257" s="68">
        <v>799</v>
      </c>
      <c r="H257" s="62">
        <v>599</v>
      </c>
      <c r="I257" s="62">
        <v>492</v>
      </c>
      <c r="J257" s="62">
        <v>0</v>
      </c>
      <c r="K257" s="83">
        <f t="shared" si="35"/>
        <v>492</v>
      </c>
      <c r="L257" s="92">
        <f t="shared" si="34"/>
        <v>0.38423028785982477</v>
      </c>
      <c r="M257" s="241">
        <v>999</v>
      </c>
      <c r="N257" s="242">
        <v>799</v>
      </c>
      <c r="O257" s="248">
        <v>657</v>
      </c>
      <c r="P257" s="242">
        <v>0</v>
      </c>
      <c r="Q257" s="242">
        <f t="shared" si="36"/>
        <v>657</v>
      </c>
      <c r="R257" s="257">
        <f t="shared" si="37"/>
        <v>0.34234234234234234</v>
      </c>
      <c r="S257" s="168">
        <v>599</v>
      </c>
      <c r="T257" s="103">
        <v>158</v>
      </c>
      <c r="U257" s="52">
        <f t="shared" si="29"/>
        <v>499</v>
      </c>
      <c r="V257" s="212">
        <f t="shared" si="28"/>
        <v>0.1669449081803005</v>
      </c>
    </row>
    <row r="258" spans="1:22" s="4" customFormat="1" ht="12.75" customHeight="1">
      <c r="A258" s="112" t="s">
        <v>609</v>
      </c>
      <c r="B258" s="25" t="s">
        <v>29</v>
      </c>
      <c r="C258" s="171" t="s">
        <v>5</v>
      </c>
      <c r="D258" s="31">
        <v>0.27</v>
      </c>
      <c r="E258" s="26" t="s">
        <v>612</v>
      </c>
      <c r="F258" s="67">
        <v>1539</v>
      </c>
      <c r="G258" s="67">
        <v>1399</v>
      </c>
      <c r="H258" s="67">
        <v>1049</v>
      </c>
      <c r="I258" s="67">
        <v>861</v>
      </c>
      <c r="J258" s="67">
        <v>0</v>
      </c>
      <c r="K258" s="67">
        <f t="shared" si="35"/>
        <v>861</v>
      </c>
      <c r="L258" s="90">
        <f t="shared" si="34"/>
        <v>0.38456040028591854</v>
      </c>
      <c r="M258" s="237">
        <v>1499</v>
      </c>
      <c r="N258" s="238">
        <v>1199</v>
      </c>
      <c r="O258" s="246">
        <v>987</v>
      </c>
      <c r="P258" s="238">
        <v>0</v>
      </c>
      <c r="Q258" s="238">
        <f t="shared" si="36"/>
        <v>987</v>
      </c>
      <c r="R258" s="255">
        <f t="shared" si="37"/>
        <v>0.34156104069379584</v>
      </c>
      <c r="S258" s="167">
        <v>1049</v>
      </c>
      <c r="T258" s="104">
        <v>117</v>
      </c>
      <c r="U258" s="37">
        <f t="shared" si="29"/>
        <v>870</v>
      </c>
      <c r="V258" s="210">
        <f t="shared" si="28"/>
        <v>0.17063870352716873</v>
      </c>
    </row>
    <row r="259" spans="1:22" s="4" customFormat="1" ht="12.75" customHeight="1">
      <c r="A259" s="112" t="s">
        <v>608</v>
      </c>
      <c r="B259" s="25" t="s">
        <v>29</v>
      </c>
      <c r="C259" s="171" t="s">
        <v>5</v>
      </c>
      <c r="D259" s="31">
        <v>0.27</v>
      </c>
      <c r="E259" s="26" t="s">
        <v>613</v>
      </c>
      <c r="F259" s="67">
        <v>989</v>
      </c>
      <c r="G259" s="67">
        <v>899</v>
      </c>
      <c r="H259" s="67">
        <v>699</v>
      </c>
      <c r="I259" s="67">
        <v>575</v>
      </c>
      <c r="J259" s="67">
        <v>0</v>
      </c>
      <c r="K259" s="67">
        <f t="shared" si="35"/>
        <v>575</v>
      </c>
      <c r="L259" s="90">
        <f t="shared" si="34"/>
        <v>0.3604004449388209</v>
      </c>
      <c r="M259" s="237">
        <v>1099</v>
      </c>
      <c r="N259" s="238">
        <v>899</v>
      </c>
      <c r="O259" s="246">
        <v>741</v>
      </c>
      <c r="P259" s="238">
        <v>0</v>
      </c>
      <c r="Q259" s="238">
        <f t="shared" si="36"/>
        <v>741</v>
      </c>
      <c r="R259" s="255">
        <f t="shared" si="37"/>
        <v>0.32575068243858052</v>
      </c>
      <c r="S259" s="167">
        <v>699</v>
      </c>
      <c r="T259" s="104">
        <v>157</v>
      </c>
      <c r="U259" s="37">
        <f t="shared" si="29"/>
        <v>584</v>
      </c>
      <c r="V259" s="210">
        <f t="shared" si="28"/>
        <v>0.16452074391988555</v>
      </c>
    </row>
    <row r="260" spans="1:22" s="4" customFormat="1" ht="12.75" customHeight="1" thickBot="1">
      <c r="A260" s="27" t="s">
        <v>610</v>
      </c>
      <c r="B260" s="24" t="s">
        <v>29</v>
      </c>
      <c r="C260" s="225" t="s">
        <v>5</v>
      </c>
      <c r="D260" s="32">
        <v>0.27</v>
      </c>
      <c r="E260" s="2" t="s">
        <v>614</v>
      </c>
      <c r="F260" s="38">
        <v>1649</v>
      </c>
      <c r="G260" s="38">
        <v>1499</v>
      </c>
      <c r="H260" s="38">
        <v>1099</v>
      </c>
      <c r="I260" s="38">
        <v>903</v>
      </c>
      <c r="J260" s="38">
        <v>0</v>
      </c>
      <c r="K260" s="38">
        <f t="shared" si="35"/>
        <v>903</v>
      </c>
      <c r="L260" s="91">
        <f t="shared" si="34"/>
        <v>0.39759839893262172</v>
      </c>
      <c r="M260" s="239">
        <v>1599</v>
      </c>
      <c r="N260" s="240">
        <v>1299</v>
      </c>
      <c r="O260" s="247">
        <v>1070</v>
      </c>
      <c r="P260" s="240">
        <v>0</v>
      </c>
      <c r="Q260" s="240">
        <f t="shared" si="36"/>
        <v>1070</v>
      </c>
      <c r="R260" s="256">
        <f t="shared" si="37"/>
        <v>0.33083176985616009</v>
      </c>
      <c r="S260" s="170">
        <v>1099</v>
      </c>
      <c r="T260" s="102">
        <v>157</v>
      </c>
      <c r="U260" s="39">
        <f t="shared" si="29"/>
        <v>913</v>
      </c>
      <c r="V260" s="211">
        <f t="shared" ref="V260:V304" si="38">(S260-U260)/S260</f>
        <v>0.16924476797088261</v>
      </c>
    </row>
    <row r="261" spans="1:22" s="4" customFormat="1" ht="13.5" customHeight="1">
      <c r="A261" s="28" t="s">
        <v>525</v>
      </c>
      <c r="B261" s="22" t="s">
        <v>29</v>
      </c>
      <c r="C261" s="77"/>
      <c r="D261" s="33">
        <v>0.79</v>
      </c>
      <c r="E261" s="6" t="s">
        <v>527</v>
      </c>
      <c r="F261" s="83">
        <v>2199</v>
      </c>
      <c r="G261" s="68">
        <v>1999</v>
      </c>
      <c r="H261" s="62">
        <v>1499</v>
      </c>
      <c r="I261" s="62">
        <v>1217</v>
      </c>
      <c r="J261" s="62">
        <v>0</v>
      </c>
      <c r="K261" s="83">
        <f t="shared" si="35"/>
        <v>1217</v>
      </c>
      <c r="L261" s="92">
        <f t="shared" ref="L261:L304" si="39">IFERROR((G261-K261)/G261, " ")</f>
        <v>0.39119559779889945</v>
      </c>
      <c r="M261" s="241">
        <v>2199</v>
      </c>
      <c r="N261" s="242">
        <v>1699</v>
      </c>
      <c r="O261" s="248">
        <v>1383</v>
      </c>
      <c r="P261" s="242">
        <v>0</v>
      </c>
      <c r="Q261" s="242">
        <f t="shared" si="36"/>
        <v>1383</v>
      </c>
      <c r="R261" s="257">
        <f t="shared" si="37"/>
        <v>0.37107776261937242</v>
      </c>
      <c r="S261" s="168">
        <v>1499</v>
      </c>
      <c r="T261" s="103">
        <v>153</v>
      </c>
      <c r="U261" s="52">
        <f t="shared" ref="U261:U304" si="40">Q261-T261</f>
        <v>1230</v>
      </c>
      <c r="V261" s="212">
        <f t="shared" si="38"/>
        <v>0.17945296864576385</v>
      </c>
    </row>
    <row r="262" spans="1:22" s="4" customFormat="1" ht="13.5" customHeight="1">
      <c r="A262" s="28" t="s">
        <v>526</v>
      </c>
      <c r="B262" s="22" t="s">
        <v>29</v>
      </c>
      <c r="C262" s="77"/>
      <c r="D262" s="33">
        <v>0.79</v>
      </c>
      <c r="E262" s="6" t="s">
        <v>528</v>
      </c>
      <c r="F262" s="83">
        <v>2859</v>
      </c>
      <c r="G262" s="68">
        <v>2599</v>
      </c>
      <c r="H262" s="62">
        <v>1999</v>
      </c>
      <c r="I262" s="62">
        <v>1625</v>
      </c>
      <c r="J262" s="62">
        <v>0</v>
      </c>
      <c r="K262" s="83">
        <f t="shared" si="35"/>
        <v>1625</v>
      </c>
      <c r="L262" s="92">
        <f t="shared" si="39"/>
        <v>0.37475952289342057</v>
      </c>
      <c r="M262" s="237">
        <v>2799</v>
      </c>
      <c r="N262" s="238">
        <v>2199</v>
      </c>
      <c r="O262" s="246">
        <v>1793</v>
      </c>
      <c r="P262" s="238">
        <v>0</v>
      </c>
      <c r="Q262" s="238">
        <f t="shared" si="36"/>
        <v>1793</v>
      </c>
      <c r="R262" s="255">
        <f t="shared" si="37"/>
        <v>0.35941407645587709</v>
      </c>
      <c r="S262" s="168">
        <v>1999</v>
      </c>
      <c r="T262" s="103">
        <v>153</v>
      </c>
      <c r="U262" s="52">
        <f t="shared" si="40"/>
        <v>1640</v>
      </c>
      <c r="V262" s="212">
        <f t="shared" si="38"/>
        <v>0.17958979489744872</v>
      </c>
    </row>
    <row r="263" spans="1:22" s="4" customFormat="1" ht="12.75" customHeight="1">
      <c r="A263" s="112" t="s">
        <v>245</v>
      </c>
      <c r="B263" s="25" t="s">
        <v>29</v>
      </c>
      <c r="C263" s="74"/>
      <c r="D263" s="31">
        <v>0.79</v>
      </c>
      <c r="E263" s="26" t="s">
        <v>246</v>
      </c>
      <c r="F263" s="67">
        <v>2309</v>
      </c>
      <c r="G263" s="67">
        <v>2099</v>
      </c>
      <c r="H263" s="67">
        <v>1599</v>
      </c>
      <c r="I263" s="67">
        <v>1307</v>
      </c>
      <c r="J263" s="67">
        <v>0</v>
      </c>
      <c r="K263" s="67">
        <f t="shared" si="35"/>
        <v>1307</v>
      </c>
      <c r="L263" s="90">
        <f t="shared" si="39"/>
        <v>0.37732253454025727</v>
      </c>
      <c r="M263" s="237">
        <v>2299</v>
      </c>
      <c r="N263" s="238">
        <v>1799</v>
      </c>
      <c r="O263" s="246">
        <v>1474</v>
      </c>
      <c r="P263" s="238">
        <v>0</v>
      </c>
      <c r="Q263" s="238">
        <f t="shared" si="36"/>
        <v>1474</v>
      </c>
      <c r="R263" s="255">
        <f t="shared" si="37"/>
        <v>0.35885167464114831</v>
      </c>
      <c r="S263" s="167">
        <v>1599</v>
      </c>
      <c r="T263" s="104">
        <v>154</v>
      </c>
      <c r="U263" s="37">
        <f t="shared" si="40"/>
        <v>1320</v>
      </c>
      <c r="V263" s="210">
        <f t="shared" si="38"/>
        <v>0.17448405253283303</v>
      </c>
    </row>
    <row r="264" spans="1:22" s="4" customFormat="1" ht="12.75" customHeight="1">
      <c r="A264" s="112" t="s">
        <v>247</v>
      </c>
      <c r="B264" s="25" t="s">
        <v>29</v>
      </c>
      <c r="C264" s="74"/>
      <c r="D264" s="31">
        <v>0.79</v>
      </c>
      <c r="E264" s="26" t="s">
        <v>246</v>
      </c>
      <c r="F264" s="67">
        <v>2199</v>
      </c>
      <c r="G264" s="67">
        <v>1999</v>
      </c>
      <c r="H264" s="67">
        <v>1499</v>
      </c>
      <c r="I264" s="67">
        <v>1226</v>
      </c>
      <c r="J264" s="67">
        <v>0</v>
      </c>
      <c r="K264" s="67">
        <f t="shared" si="35"/>
        <v>1226</v>
      </c>
      <c r="L264" s="90">
        <f t="shared" si="39"/>
        <v>0.38669334667333666</v>
      </c>
      <c r="M264" s="237">
        <v>2199</v>
      </c>
      <c r="N264" s="238">
        <v>1699</v>
      </c>
      <c r="O264" s="246">
        <v>1394</v>
      </c>
      <c r="P264" s="238">
        <v>0</v>
      </c>
      <c r="Q264" s="238">
        <f t="shared" si="36"/>
        <v>1394</v>
      </c>
      <c r="R264" s="255">
        <f t="shared" si="37"/>
        <v>0.36607548885857205</v>
      </c>
      <c r="S264" s="167">
        <v>1499</v>
      </c>
      <c r="T264" s="104">
        <v>154</v>
      </c>
      <c r="U264" s="37">
        <f t="shared" si="40"/>
        <v>1240</v>
      </c>
      <c r="V264" s="210">
        <f t="shared" si="38"/>
        <v>0.17278185456971315</v>
      </c>
    </row>
    <row r="265" spans="1:22" s="4" customFormat="1" ht="12.75" customHeight="1" thickBot="1">
      <c r="A265" s="27" t="s">
        <v>248</v>
      </c>
      <c r="B265" s="24" t="s">
        <v>29</v>
      </c>
      <c r="C265" s="75"/>
      <c r="D265" s="32">
        <v>0.79</v>
      </c>
      <c r="E265" s="2" t="s">
        <v>529</v>
      </c>
      <c r="F265" s="38">
        <v>3189</v>
      </c>
      <c r="G265" s="38">
        <v>2999</v>
      </c>
      <c r="H265" s="38">
        <v>2199</v>
      </c>
      <c r="I265" s="38">
        <v>1719</v>
      </c>
      <c r="J265" s="38">
        <v>0</v>
      </c>
      <c r="K265" s="38">
        <f t="shared" si="35"/>
        <v>1719</v>
      </c>
      <c r="L265" s="91">
        <f t="shared" si="39"/>
        <v>0.42680893631210404</v>
      </c>
      <c r="M265" s="239">
        <v>3199</v>
      </c>
      <c r="N265" s="240">
        <v>2399</v>
      </c>
      <c r="O265" s="247">
        <v>1880</v>
      </c>
      <c r="P265" s="240">
        <v>0</v>
      </c>
      <c r="Q265" s="240">
        <f t="shared" si="36"/>
        <v>1880</v>
      </c>
      <c r="R265" s="256">
        <f t="shared" si="37"/>
        <v>0.41231634885901847</v>
      </c>
      <c r="S265" s="170">
        <v>2199</v>
      </c>
      <c r="T265" s="102">
        <v>150</v>
      </c>
      <c r="U265" s="39">
        <f t="shared" si="40"/>
        <v>1730</v>
      </c>
      <c r="V265" s="211">
        <f t="shared" si="38"/>
        <v>0.21327876307412461</v>
      </c>
    </row>
    <row r="266" spans="1:22" s="4" customFormat="1" ht="12.75" customHeight="1">
      <c r="A266" s="112" t="s">
        <v>249</v>
      </c>
      <c r="B266" s="25" t="s">
        <v>29</v>
      </c>
      <c r="C266" s="74"/>
      <c r="D266" s="31">
        <v>1.56</v>
      </c>
      <c r="E266" s="26" t="s">
        <v>252</v>
      </c>
      <c r="F266" s="67">
        <v>3409</v>
      </c>
      <c r="G266" s="67">
        <v>3199</v>
      </c>
      <c r="H266" s="67">
        <v>2399</v>
      </c>
      <c r="I266" s="67">
        <v>1895</v>
      </c>
      <c r="J266" s="67">
        <v>0</v>
      </c>
      <c r="K266" s="67">
        <f>IFERROR(I266-J266,I266)</f>
        <v>1895</v>
      </c>
      <c r="L266" s="90">
        <f t="shared" si="39"/>
        <v>0.40762738355736167</v>
      </c>
      <c r="M266" s="241">
        <v>3399</v>
      </c>
      <c r="N266" s="242">
        <v>2599</v>
      </c>
      <c r="O266" s="248">
        <v>2058</v>
      </c>
      <c r="P266" s="242">
        <v>0</v>
      </c>
      <c r="Q266" s="242">
        <f t="shared" si="36"/>
        <v>2058</v>
      </c>
      <c r="R266" s="257">
        <f t="shared" si="37"/>
        <v>0.39452780229479256</v>
      </c>
      <c r="S266" s="167">
        <v>2399</v>
      </c>
      <c r="T266" s="104">
        <v>150</v>
      </c>
      <c r="U266" s="37">
        <f t="shared" si="40"/>
        <v>1908</v>
      </c>
      <c r="V266" s="210">
        <f t="shared" si="38"/>
        <v>0.20466861192163402</v>
      </c>
    </row>
    <row r="267" spans="1:22" s="4" customFormat="1" ht="12.75" customHeight="1">
      <c r="A267" s="112" t="s">
        <v>250</v>
      </c>
      <c r="B267" s="25" t="s">
        <v>29</v>
      </c>
      <c r="C267" s="74"/>
      <c r="D267" s="31">
        <v>1.56</v>
      </c>
      <c r="E267" s="26" t="s">
        <v>252</v>
      </c>
      <c r="F267" s="67">
        <v>3299</v>
      </c>
      <c r="G267" s="67">
        <v>3099</v>
      </c>
      <c r="H267" s="67">
        <v>2299</v>
      </c>
      <c r="I267" s="67">
        <v>1816</v>
      </c>
      <c r="J267" s="67">
        <v>0</v>
      </c>
      <c r="K267" s="67">
        <f t="shared" si="35"/>
        <v>1816</v>
      </c>
      <c r="L267" s="90">
        <f t="shared" si="39"/>
        <v>0.41400451758631818</v>
      </c>
      <c r="M267" s="237">
        <v>3299</v>
      </c>
      <c r="N267" s="238">
        <v>2499</v>
      </c>
      <c r="O267" s="246">
        <v>1978</v>
      </c>
      <c r="P267" s="238">
        <v>0</v>
      </c>
      <c r="Q267" s="238">
        <f t="shared" si="36"/>
        <v>1978</v>
      </c>
      <c r="R267" s="255">
        <f t="shared" si="37"/>
        <v>0.40042437102152167</v>
      </c>
      <c r="S267" s="167">
        <v>2299</v>
      </c>
      <c r="T267" s="104">
        <v>150</v>
      </c>
      <c r="U267" s="37">
        <f t="shared" si="40"/>
        <v>1828</v>
      </c>
      <c r="V267" s="210">
        <f t="shared" si="38"/>
        <v>0.20487168334058287</v>
      </c>
    </row>
    <row r="268" spans="1:22" s="4" customFormat="1" ht="12.75" customHeight="1" thickBot="1">
      <c r="A268" s="27" t="s">
        <v>251</v>
      </c>
      <c r="B268" s="24" t="s">
        <v>29</v>
      </c>
      <c r="C268" s="75"/>
      <c r="D268" s="32">
        <v>1.56</v>
      </c>
      <c r="E268" s="2" t="s">
        <v>253</v>
      </c>
      <c r="F268" s="38">
        <v>4289</v>
      </c>
      <c r="G268" s="38">
        <v>3999</v>
      </c>
      <c r="H268" s="38">
        <v>2999</v>
      </c>
      <c r="I268" s="38">
        <v>2320</v>
      </c>
      <c r="J268" s="38">
        <v>0</v>
      </c>
      <c r="K268" s="38">
        <f t="shared" si="35"/>
        <v>2320</v>
      </c>
      <c r="L268" s="91">
        <f t="shared" si="39"/>
        <v>0.41985496374093523</v>
      </c>
      <c r="M268" s="239">
        <v>4099</v>
      </c>
      <c r="N268" s="240">
        <v>3199</v>
      </c>
      <c r="O268" s="247">
        <v>2480</v>
      </c>
      <c r="P268" s="240">
        <v>0</v>
      </c>
      <c r="Q268" s="240">
        <f t="shared" si="36"/>
        <v>2480</v>
      </c>
      <c r="R268" s="256">
        <f t="shared" si="37"/>
        <v>0.39497438399609663</v>
      </c>
      <c r="S268" s="170">
        <v>2999</v>
      </c>
      <c r="T268" s="102">
        <v>147</v>
      </c>
      <c r="U268" s="39">
        <f t="shared" si="40"/>
        <v>2333</v>
      </c>
      <c r="V268" s="211">
        <f t="shared" si="38"/>
        <v>0.22207402467489162</v>
      </c>
    </row>
    <row r="269" spans="1:22" s="4" customFormat="1" ht="12.75" customHeight="1">
      <c r="A269" s="114" t="s">
        <v>254</v>
      </c>
      <c r="B269" s="134" t="s">
        <v>29</v>
      </c>
      <c r="C269" s="74"/>
      <c r="D269" s="136">
        <v>1.19</v>
      </c>
      <c r="E269" s="26" t="s">
        <v>257</v>
      </c>
      <c r="F269" s="116">
        <v>3849</v>
      </c>
      <c r="G269" s="118">
        <v>3599</v>
      </c>
      <c r="H269" s="115">
        <v>2699</v>
      </c>
      <c r="I269" s="115">
        <v>2132</v>
      </c>
      <c r="J269" s="115">
        <v>0</v>
      </c>
      <c r="K269" s="116">
        <f t="shared" si="35"/>
        <v>2132</v>
      </c>
      <c r="L269" s="94">
        <f t="shared" si="39"/>
        <v>0.40761322589608223</v>
      </c>
      <c r="M269" s="241">
        <v>3899</v>
      </c>
      <c r="N269" s="242">
        <v>2999</v>
      </c>
      <c r="O269" s="248">
        <v>2375</v>
      </c>
      <c r="P269" s="242">
        <v>0</v>
      </c>
      <c r="Q269" s="242">
        <f t="shared" si="36"/>
        <v>2375</v>
      </c>
      <c r="R269" s="257">
        <f t="shared" si="37"/>
        <v>0.39086945370607851</v>
      </c>
      <c r="S269" s="186">
        <v>2699</v>
      </c>
      <c r="T269" s="251">
        <v>230</v>
      </c>
      <c r="U269" s="117">
        <f t="shared" si="40"/>
        <v>2145</v>
      </c>
      <c r="V269" s="213">
        <f t="shared" si="38"/>
        <v>0.20526120785476101</v>
      </c>
    </row>
    <row r="270" spans="1:22" s="4" customFormat="1" ht="12.75" customHeight="1">
      <c r="A270" s="196" t="s">
        <v>255</v>
      </c>
      <c r="B270" s="160" t="s">
        <v>29</v>
      </c>
      <c r="C270" s="74"/>
      <c r="D270" s="162">
        <v>1.19</v>
      </c>
      <c r="E270" s="137" t="s">
        <v>257</v>
      </c>
      <c r="F270" s="164">
        <v>3739</v>
      </c>
      <c r="G270" s="67">
        <v>3499</v>
      </c>
      <c r="H270" s="165">
        <v>2599</v>
      </c>
      <c r="I270" s="165">
        <v>2053</v>
      </c>
      <c r="J270" s="165">
        <v>0</v>
      </c>
      <c r="K270" s="164">
        <f t="shared" si="35"/>
        <v>2053</v>
      </c>
      <c r="L270" s="166">
        <f t="shared" si="39"/>
        <v>0.41326093169476996</v>
      </c>
      <c r="M270" s="237">
        <v>3799</v>
      </c>
      <c r="N270" s="238">
        <v>2899</v>
      </c>
      <c r="O270" s="246">
        <v>2295</v>
      </c>
      <c r="P270" s="238">
        <v>0</v>
      </c>
      <c r="Q270" s="238">
        <f t="shared" si="36"/>
        <v>2295</v>
      </c>
      <c r="R270" s="255">
        <f t="shared" si="37"/>
        <v>0.39589365622532247</v>
      </c>
      <c r="S270" s="169">
        <v>2599</v>
      </c>
      <c r="T270" s="252">
        <v>230</v>
      </c>
      <c r="U270" s="147">
        <f t="shared" si="40"/>
        <v>2065</v>
      </c>
      <c r="V270" s="214">
        <f t="shared" si="38"/>
        <v>0.20546363986148519</v>
      </c>
    </row>
    <row r="271" spans="1:22" s="4" customFormat="1" ht="12.75" customHeight="1" thickBot="1">
      <c r="A271" s="27" t="s">
        <v>256</v>
      </c>
      <c r="B271" s="24" t="s">
        <v>29</v>
      </c>
      <c r="C271" s="75"/>
      <c r="D271" s="32">
        <v>1.19</v>
      </c>
      <c r="E271" s="2" t="s">
        <v>258</v>
      </c>
      <c r="F271" s="82">
        <v>4729</v>
      </c>
      <c r="G271" s="38">
        <v>4399</v>
      </c>
      <c r="H271" s="61">
        <v>3299</v>
      </c>
      <c r="I271" s="61">
        <v>2578</v>
      </c>
      <c r="J271" s="61">
        <v>0</v>
      </c>
      <c r="K271" s="82">
        <f t="shared" si="35"/>
        <v>2578</v>
      </c>
      <c r="L271" s="91">
        <f t="shared" si="39"/>
        <v>0.41395771766310524</v>
      </c>
      <c r="M271" s="239">
        <v>4599</v>
      </c>
      <c r="N271" s="240">
        <v>3599</v>
      </c>
      <c r="O271" s="247">
        <v>2820</v>
      </c>
      <c r="P271" s="240">
        <v>0</v>
      </c>
      <c r="Q271" s="240">
        <f t="shared" si="36"/>
        <v>2820</v>
      </c>
      <c r="R271" s="256">
        <f t="shared" si="37"/>
        <v>0.38682322243966077</v>
      </c>
      <c r="S271" s="170">
        <v>3299</v>
      </c>
      <c r="T271" s="102">
        <v>226</v>
      </c>
      <c r="U271" s="39">
        <f t="shared" si="40"/>
        <v>2594</v>
      </c>
      <c r="V271" s="211">
        <f t="shared" si="38"/>
        <v>0.21370112155198545</v>
      </c>
    </row>
    <row r="272" spans="1:22" s="4" customFormat="1" ht="12.75" customHeight="1">
      <c r="A272" s="28" t="s">
        <v>86</v>
      </c>
      <c r="B272" s="22" t="s">
        <v>29</v>
      </c>
      <c r="C272" s="5"/>
      <c r="D272" s="33" t="s">
        <v>89</v>
      </c>
      <c r="E272" s="6" t="s">
        <v>83</v>
      </c>
      <c r="F272" s="83">
        <v>1319</v>
      </c>
      <c r="G272" s="68">
        <v>1299</v>
      </c>
      <c r="H272" s="62">
        <v>1079</v>
      </c>
      <c r="I272" s="62">
        <v>839</v>
      </c>
      <c r="J272" s="62">
        <v>0</v>
      </c>
      <c r="K272" s="83">
        <f t="shared" si="35"/>
        <v>839</v>
      </c>
      <c r="L272" s="92">
        <f t="shared" si="39"/>
        <v>0.35411855273287146</v>
      </c>
      <c r="M272" s="241">
        <v>1499</v>
      </c>
      <c r="N272" s="242">
        <v>1199</v>
      </c>
      <c r="O272" s="248">
        <v>935</v>
      </c>
      <c r="P272" s="242">
        <v>0</v>
      </c>
      <c r="Q272" s="242">
        <f t="shared" si="36"/>
        <v>935</v>
      </c>
      <c r="R272" s="257">
        <f t="shared" si="37"/>
        <v>0.37625083388925951</v>
      </c>
      <c r="S272" s="168">
        <v>1099</v>
      </c>
      <c r="T272" s="103">
        <v>72</v>
      </c>
      <c r="U272" s="52">
        <f t="shared" si="40"/>
        <v>863</v>
      </c>
      <c r="V272" s="212">
        <f t="shared" si="38"/>
        <v>0.21474067333939945</v>
      </c>
    </row>
    <row r="273" spans="1:22" s="4" customFormat="1" ht="12.75" customHeight="1">
      <c r="A273" s="112" t="s">
        <v>56</v>
      </c>
      <c r="B273" s="25" t="s">
        <v>29</v>
      </c>
      <c r="C273" s="74"/>
      <c r="D273" s="31" t="s">
        <v>89</v>
      </c>
      <c r="E273" s="26" t="s">
        <v>83</v>
      </c>
      <c r="F273" s="81">
        <v>1209</v>
      </c>
      <c r="G273" s="68">
        <v>1199</v>
      </c>
      <c r="H273" s="62">
        <v>979</v>
      </c>
      <c r="I273" s="60">
        <v>760</v>
      </c>
      <c r="J273" s="60">
        <v>0</v>
      </c>
      <c r="K273" s="81">
        <f t="shared" si="35"/>
        <v>760</v>
      </c>
      <c r="L273" s="90">
        <f t="shared" si="39"/>
        <v>0.36613844870725604</v>
      </c>
      <c r="M273" s="237">
        <v>1399</v>
      </c>
      <c r="N273" s="238">
        <v>1099</v>
      </c>
      <c r="O273" s="246">
        <v>856</v>
      </c>
      <c r="P273" s="238">
        <v>0</v>
      </c>
      <c r="Q273" s="238">
        <f t="shared" si="36"/>
        <v>856</v>
      </c>
      <c r="R273" s="255">
        <f t="shared" si="37"/>
        <v>0.38813438170121517</v>
      </c>
      <c r="S273" s="167">
        <v>999</v>
      </c>
      <c r="T273" s="104">
        <v>72</v>
      </c>
      <c r="U273" s="37">
        <f t="shared" si="40"/>
        <v>784</v>
      </c>
      <c r="V273" s="210">
        <f t="shared" si="38"/>
        <v>0.21521521521521522</v>
      </c>
    </row>
    <row r="274" spans="1:22" s="4" customFormat="1" ht="12.75" customHeight="1">
      <c r="A274" s="112" t="s">
        <v>87</v>
      </c>
      <c r="B274" s="25" t="s">
        <v>29</v>
      </c>
      <c r="C274" s="132"/>
      <c r="D274" s="31" t="s">
        <v>89</v>
      </c>
      <c r="E274" s="26" t="s">
        <v>84</v>
      </c>
      <c r="F274" s="81">
        <v>1429</v>
      </c>
      <c r="G274" s="67">
        <v>1349</v>
      </c>
      <c r="H274" s="60">
        <v>1099</v>
      </c>
      <c r="I274" s="60">
        <v>851</v>
      </c>
      <c r="J274" s="60">
        <v>0</v>
      </c>
      <c r="K274" s="81">
        <f t="shared" si="35"/>
        <v>851</v>
      </c>
      <c r="L274" s="90">
        <f t="shared" si="39"/>
        <v>0.36916234247590807</v>
      </c>
      <c r="M274" s="237">
        <v>1499</v>
      </c>
      <c r="N274" s="238">
        <v>1199</v>
      </c>
      <c r="O274" s="246">
        <v>931</v>
      </c>
      <c r="P274" s="238">
        <v>0</v>
      </c>
      <c r="Q274" s="238">
        <f t="shared" si="36"/>
        <v>931</v>
      </c>
      <c r="R274" s="255">
        <f t="shared" si="37"/>
        <v>0.3789192795196798</v>
      </c>
      <c r="S274" s="167">
        <v>1099</v>
      </c>
      <c r="T274" s="104">
        <v>71</v>
      </c>
      <c r="U274" s="37">
        <f t="shared" si="40"/>
        <v>860</v>
      </c>
      <c r="V274" s="210">
        <f t="shared" si="38"/>
        <v>0.21747042766151045</v>
      </c>
    </row>
    <row r="275" spans="1:22" s="4" customFormat="1" ht="12.75" customHeight="1" thickBot="1">
      <c r="A275" s="27" t="s">
        <v>57</v>
      </c>
      <c r="B275" s="24" t="s">
        <v>29</v>
      </c>
      <c r="C275" s="75"/>
      <c r="D275" s="32" t="s">
        <v>89</v>
      </c>
      <c r="E275" s="2" t="s">
        <v>84</v>
      </c>
      <c r="F275" s="82">
        <v>1319</v>
      </c>
      <c r="G275" s="120">
        <v>1299</v>
      </c>
      <c r="H275" s="65">
        <v>999</v>
      </c>
      <c r="I275" s="61">
        <v>774</v>
      </c>
      <c r="J275" s="61">
        <v>0</v>
      </c>
      <c r="K275" s="82">
        <f t="shared" si="35"/>
        <v>774</v>
      </c>
      <c r="L275" s="91">
        <f t="shared" si="39"/>
        <v>0.40415704387990764</v>
      </c>
      <c r="M275" s="239">
        <v>1399</v>
      </c>
      <c r="N275" s="240">
        <v>1099</v>
      </c>
      <c r="O275" s="247">
        <v>854</v>
      </c>
      <c r="P275" s="240">
        <v>0</v>
      </c>
      <c r="Q275" s="240">
        <f t="shared" si="36"/>
        <v>854</v>
      </c>
      <c r="R275" s="256">
        <f t="shared" si="37"/>
        <v>0.3895639742673338</v>
      </c>
      <c r="S275" s="170">
        <v>999</v>
      </c>
      <c r="T275" s="102">
        <v>72</v>
      </c>
      <c r="U275" s="39">
        <f t="shared" si="40"/>
        <v>782</v>
      </c>
      <c r="V275" s="211">
        <f t="shared" si="38"/>
        <v>0.21721721721721721</v>
      </c>
    </row>
    <row r="276" spans="1:22" s="4" customFormat="1" ht="12.75" customHeight="1" thickBot="1">
      <c r="A276" s="27" t="s">
        <v>175</v>
      </c>
      <c r="B276" s="24" t="s">
        <v>28</v>
      </c>
      <c r="C276" s="75"/>
      <c r="D276" s="32" t="s">
        <v>89</v>
      </c>
      <c r="E276" s="2" t="s">
        <v>176</v>
      </c>
      <c r="F276" s="82">
        <v>2419</v>
      </c>
      <c r="G276" s="38">
        <v>2199</v>
      </c>
      <c r="H276" s="61">
        <v>1699</v>
      </c>
      <c r="I276" s="61">
        <v>1381</v>
      </c>
      <c r="J276" s="61">
        <v>0</v>
      </c>
      <c r="K276" s="82">
        <f t="shared" si="35"/>
        <v>1381</v>
      </c>
      <c r="L276" s="91">
        <f t="shared" si="39"/>
        <v>0.37198726693951795</v>
      </c>
      <c r="M276" s="243">
        <v>3699</v>
      </c>
      <c r="N276" s="244">
        <v>2899</v>
      </c>
      <c r="O276" s="249">
        <v>2361</v>
      </c>
      <c r="P276" s="244">
        <v>0</v>
      </c>
      <c r="Q276" s="244">
        <f t="shared" si="36"/>
        <v>2361</v>
      </c>
      <c r="R276" s="258">
        <f t="shared" si="37"/>
        <v>0.36171938361719386</v>
      </c>
      <c r="S276" s="170">
        <v>2799</v>
      </c>
      <c r="T276" s="102">
        <v>70</v>
      </c>
      <c r="U276" s="39">
        <f t="shared" si="40"/>
        <v>2291</v>
      </c>
      <c r="V276" s="211">
        <f t="shared" si="38"/>
        <v>0.18149339049660593</v>
      </c>
    </row>
    <row r="277" spans="1:22" s="4" customFormat="1" ht="12.75" customHeight="1">
      <c r="A277" s="112" t="s">
        <v>534</v>
      </c>
      <c r="B277" s="25" t="s">
        <v>28</v>
      </c>
      <c r="C277" s="5"/>
      <c r="D277" s="31">
        <v>0.3</v>
      </c>
      <c r="E277" s="26" t="s">
        <v>535</v>
      </c>
      <c r="F277" s="81">
        <v>329</v>
      </c>
      <c r="G277" s="68">
        <v>349</v>
      </c>
      <c r="H277" s="62">
        <v>249</v>
      </c>
      <c r="I277" s="60">
        <v>216</v>
      </c>
      <c r="J277" s="60">
        <v>0</v>
      </c>
      <c r="K277" s="81">
        <f t="shared" si="35"/>
        <v>216</v>
      </c>
      <c r="L277" s="90">
        <f t="shared" si="39"/>
        <v>0.38108882521489973</v>
      </c>
      <c r="M277" s="241">
        <v>399</v>
      </c>
      <c r="N277" s="242">
        <v>319</v>
      </c>
      <c r="O277" s="248">
        <v>277</v>
      </c>
      <c r="P277" s="242">
        <v>0</v>
      </c>
      <c r="Q277" s="242">
        <f t="shared" si="36"/>
        <v>277</v>
      </c>
      <c r="R277" s="257">
        <f t="shared" si="37"/>
        <v>0.30576441102756891</v>
      </c>
      <c r="S277" s="167">
        <v>299</v>
      </c>
      <c r="T277" s="104">
        <v>16</v>
      </c>
      <c r="U277" s="37">
        <f t="shared" si="40"/>
        <v>261</v>
      </c>
      <c r="V277" s="210">
        <f t="shared" si="38"/>
        <v>0.12709030100334448</v>
      </c>
    </row>
    <row r="278" spans="1:22" s="4" customFormat="1" ht="12" customHeight="1">
      <c r="A278" s="112" t="s">
        <v>199</v>
      </c>
      <c r="B278" s="25" t="s">
        <v>28</v>
      </c>
      <c r="C278" s="77"/>
      <c r="D278" s="31">
        <v>0.3</v>
      </c>
      <c r="E278" s="26" t="s">
        <v>201</v>
      </c>
      <c r="F278" s="81">
        <v>483</v>
      </c>
      <c r="G278" s="68">
        <v>489</v>
      </c>
      <c r="H278" s="62">
        <v>349</v>
      </c>
      <c r="I278" s="60">
        <v>294</v>
      </c>
      <c r="J278" s="60">
        <v>0</v>
      </c>
      <c r="K278" s="81">
        <f t="shared" si="35"/>
        <v>294</v>
      </c>
      <c r="L278" s="90">
        <f t="shared" si="39"/>
        <v>0.3987730061349693</v>
      </c>
      <c r="M278" s="237">
        <v>529</v>
      </c>
      <c r="N278" s="238">
        <v>429</v>
      </c>
      <c r="O278" s="246">
        <v>362</v>
      </c>
      <c r="P278" s="238">
        <v>0</v>
      </c>
      <c r="Q278" s="238">
        <f t="shared" si="36"/>
        <v>362</v>
      </c>
      <c r="R278" s="255">
        <f t="shared" si="37"/>
        <v>0.31568998109640833</v>
      </c>
      <c r="S278" s="167">
        <v>399</v>
      </c>
      <c r="T278" s="104">
        <v>22</v>
      </c>
      <c r="U278" s="37">
        <f t="shared" si="40"/>
        <v>340</v>
      </c>
      <c r="V278" s="210">
        <f t="shared" si="38"/>
        <v>0.14786967418546365</v>
      </c>
    </row>
    <row r="279" spans="1:22" s="4" customFormat="1" ht="12" customHeight="1">
      <c r="A279" s="112" t="s">
        <v>200</v>
      </c>
      <c r="B279" s="25" t="s">
        <v>28</v>
      </c>
      <c r="C279" s="77"/>
      <c r="D279" s="31">
        <v>0.3</v>
      </c>
      <c r="E279" s="26" t="s">
        <v>201</v>
      </c>
      <c r="F279" s="81">
        <v>428</v>
      </c>
      <c r="G279" s="68">
        <v>439</v>
      </c>
      <c r="H279" s="62">
        <v>299</v>
      </c>
      <c r="I279" s="60">
        <v>251</v>
      </c>
      <c r="J279" s="60">
        <v>0</v>
      </c>
      <c r="K279" s="81">
        <f t="shared" si="35"/>
        <v>251</v>
      </c>
      <c r="L279" s="90">
        <f t="shared" si="39"/>
        <v>0.42824601366742598</v>
      </c>
      <c r="M279" s="237">
        <v>479</v>
      </c>
      <c r="N279" s="238">
        <v>389</v>
      </c>
      <c r="O279" s="246">
        <v>328</v>
      </c>
      <c r="P279" s="238">
        <v>0</v>
      </c>
      <c r="Q279" s="238">
        <f t="shared" si="36"/>
        <v>328</v>
      </c>
      <c r="R279" s="255">
        <f t="shared" si="37"/>
        <v>0.31524008350730687</v>
      </c>
      <c r="S279" s="167">
        <v>359</v>
      </c>
      <c r="T279" s="104">
        <v>22</v>
      </c>
      <c r="U279" s="37">
        <f t="shared" si="40"/>
        <v>306</v>
      </c>
      <c r="V279" s="210">
        <f t="shared" si="38"/>
        <v>0.14763231197771587</v>
      </c>
    </row>
    <row r="280" spans="1:22" s="4" customFormat="1" ht="12" customHeight="1">
      <c r="A280" s="112" t="s">
        <v>618</v>
      </c>
      <c r="B280" s="25" t="s">
        <v>28</v>
      </c>
      <c r="C280" s="77" t="s">
        <v>5</v>
      </c>
      <c r="D280" s="31">
        <v>0.3</v>
      </c>
      <c r="E280" s="26" t="s">
        <v>620</v>
      </c>
      <c r="F280" s="81">
        <v>494</v>
      </c>
      <c r="G280" s="68">
        <v>449</v>
      </c>
      <c r="H280" s="62">
        <v>349</v>
      </c>
      <c r="I280" s="60">
        <v>295</v>
      </c>
      <c r="J280" s="60">
        <v>0</v>
      </c>
      <c r="K280" s="81">
        <f t="shared" si="35"/>
        <v>295</v>
      </c>
      <c r="L280" s="90">
        <f t="shared" si="39"/>
        <v>0.34298440979955458</v>
      </c>
      <c r="M280" s="237">
        <v>559</v>
      </c>
      <c r="N280" s="238">
        <v>459</v>
      </c>
      <c r="O280" s="246">
        <v>388</v>
      </c>
      <c r="P280" s="238">
        <v>0</v>
      </c>
      <c r="Q280" s="238">
        <f t="shared" si="36"/>
        <v>388</v>
      </c>
      <c r="R280" s="255">
        <f t="shared" si="37"/>
        <v>0.30590339892665475</v>
      </c>
      <c r="S280" s="167">
        <v>429</v>
      </c>
      <c r="T280" s="104">
        <v>22</v>
      </c>
      <c r="U280" s="37">
        <f t="shared" si="40"/>
        <v>366</v>
      </c>
      <c r="V280" s="210">
        <f t="shared" si="38"/>
        <v>0.14685314685314685</v>
      </c>
    </row>
    <row r="281" spans="1:22" s="4" customFormat="1" ht="12" customHeight="1">
      <c r="A281" s="112" t="s">
        <v>619</v>
      </c>
      <c r="B281" s="25" t="s">
        <v>28</v>
      </c>
      <c r="C281" s="77" t="s">
        <v>5</v>
      </c>
      <c r="D281" s="31">
        <v>0.3</v>
      </c>
      <c r="E281" s="26" t="s">
        <v>621</v>
      </c>
      <c r="F281" s="81">
        <v>439</v>
      </c>
      <c r="G281" s="68">
        <v>399</v>
      </c>
      <c r="H281" s="62">
        <v>299</v>
      </c>
      <c r="I281" s="60">
        <v>252</v>
      </c>
      <c r="J281" s="60">
        <v>0</v>
      </c>
      <c r="K281" s="81">
        <f t="shared" si="35"/>
        <v>252</v>
      </c>
      <c r="L281" s="90">
        <f t="shared" si="39"/>
        <v>0.36842105263157893</v>
      </c>
      <c r="M281" s="237">
        <v>509</v>
      </c>
      <c r="N281" s="238">
        <v>409</v>
      </c>
      <c r="O281" s="246">
        <v>345</v>
      </c>
      <c r="P281" s="238">
        <v>0</v>
      </c>
      <c r="Q281" s="238">
        <f t="shared" si="36"/>
        <v>345</v>
      </c>
      <c r="R281" s="255">
        <f t="shared" si="37"/>
        <v>0.32220039292730845</v>
      </c>
      <c r="S281" s="167">
        <v>379</v>
      </c>
      <c r="T281" s="104">
        <v>22</v>
      </c>
      <c r="U281" s="37">
        <f t="shared" si="40"/>
        <v>323</v>
      </c>
      <c r="V281" s="210">
        <f t="shared" si="38"/>
        <v>0.14775725593667546</v>
      </c>
    </row>
    <row r="282" spans="1:22" s="4" customFormat="1" ht="12.75" customHeight="1">
      <c r="A282" s="112" t="s">
        <v>202</v>
      </c>
      <c r="B282" s="25" t="s">
        <v>28</v>
      </c>
      <c r="C282" s="77"/>
      <c r="D282" s="31">
        <v>0.3</v>
      </c>
      <c r="E282" s="26" t="s">
        <v>204</v>
      </c>
      <c r="F282" s="81">
        <v>560</v>
      </c>
      <c r="G282" s="68">
        <v>529</v>
      </c>
      <c r="H282" s="62">
        <v>399</v>
      </c>
      <c r="I282" s="60">
        <v>310</v>
      </c>
      <c r="J282" s="60">
        <v>0</v>
      </c>
      <c r="K282" s="81">
        <f t="shared" si="35"/>
        <v>310</v>
      </c>
      <c r="L282" s="90">
        <f t="shared" si="39"/>
        <v>0.41398865784499056</v>
      </c>
      <c r="M282" s="237">
        <v>629</v>
      </c>
      <c r="N282" s="238">
        <v>509</v>
      </c>
      <c r="O282" s="246">
        <v>395</v>
      </c>
      <c r="P282" s="238">
        <v>0</v>
      </c>
      <c r="Q282" s="238">
        <f t="shared" si="36"/>
        <v>395</v>
      </c>
      <c r="R282" s="255">
        <f t="shared" si="37"/>
        <v>0.37201907790143085</v>
      </c>
      <c r="S282" s="167">
        <v>509</v>
      </c>
      <c r="T282" s="37">
        <v>0</v>
      </c>
      <c r="U282" s="37">
        <f t="shared" si="40"/>
        <v>395</v>
      </c>
      <c r="V282" s="210">
        <f t="shared" si="38"/>
        <v>0.22396856581532418</v>
      </c>
    </row>
    <row r="283" spans="1:22" s="4" customFormat="1" ht="12.75" customHeight="1">
      <c r="A283" s="112" t="s">
        <v>203</v>
      </c>
      <c r="B283" s="25" t="s">
        <v>28</v>
      </c>
      <c r="C283" s="77"/>
      <c r="D283" s="31">
        <v>0.3</v>
      </c>
      <c r="E283" s="26" t="s">
        <v>204</v>
      </c>
      <c r="F283" s="81">
        <v>505</v>
      </c>
      <c r="G283" s="68">
        <v>479</v>
      </c>
      <c r="H283" s="62">
        <v>349</v>
      </c>
      <c r="I283" s="60">
        <v>295</v>
      </c>
      <c r="J283" s="60">
        <v>0</v>
      </c>
      <c r="K283" s="81">
        <f t="shared" si="35"/>
        <v>295</v>
      </c>
      <c r="L283" s="90">
        <f t="shared" si="39"/>
        <v>0.38413361169102295</v>
      </c>
      <c r="M283" s="237">
        <v>579</v>
      </c>
      <c r="N283" s="238">
        <v>479</v>
      </c>
      <c r="O283" s="246">
        <v>406</v>
      </c>
      <c r="P283" s="238">
        <v>0</v>
      </c>
      <c r="Q283" s="238">
        <f t="shared" si="36"/>
        <v>406</v>
      </c>
      <c r="R283" s="255">
        <f t="shared" si="37"/>
        <v>0.29879101899827287</v>
      </c>
      <c r="S283" s="167">
        <v>479</v>
      </c>
      <c r="T283" s="37">
        <v>0</v>
      </c>
      <c r="U283" s="37">
        <f t="shared" si="40"/>
        <v>406</v>
      </c>
      <c r="V283" s="210">
        <f t="shared" si="38"/>
        <v>0.1524008350730689</v>
      </c>
    </row>
    <row r="284" spans="1:22" s="4" customFormat="1" ht="12.75" customHeight="1">
      <c r="A284" s="112" t="s">
        <v>205</v>
      </c>
      <c r="B284" s="25" t="s">
        <v>28</v>
      </c>
      <c r="C284" s="77"/>
      <c r="D284" s="31">
        <v>0.3</v>
      </c>
      <c r="E284" s="26" t="s">
        <v>210</v>
      </c>
      <c r="F284" s="81">
        <v>824</v>
      </c>
      <c r="G284" s="67">
        <v>799</v>
      </c>
      <c r="H284" s="60">
        <v>649</v>
      </c>
      <c r="I284" s="60">
        <v>526</v>
      </c>
      <c r="J284" s="60">
        <v>0</v>
      </c>
      <c r="K284" s="81">
        <f t="shared" si="35"/>
        <v>526</v>
      </c>
      <c r="L284" s="90">
        <f t="shared" si="39"/>
        <v>0.34167709637046306</v>
      </c>
      <c r="M284" s="237">
        <v>1149</v>
      </c>
      <c r="N284" s="238">
        <v>939</v>
      </c>
      <c r="O284" s="246">
        <v>763</v>
      </c>
      <c r="P284" s="238">
        <v>0</v>
      </c>
      <c r="Q284" s="238">
        <f t="shared" si="36"/>
        <v>763</v>
      </c>
      <c r="R284" s="255">
        <f t="shared" si="37"/>
        <v>0.33594429939077458</v>
      </c>
      <c r="S284" s="167">
        <v>939</v>
      </c>
      <c r="T284" s="37">
        <v>0</v>
      </c>
      <c r="U284" s="37">
        <f t="shared" si="40"/>
        <v>763</v>
      </c>
      <c r="V284" s="210">
        <f t="shared" si="38"/>
        <v>0.18743343982960597</v>
      </c>
    </row>
    <row r="285" spans="1:22" s="4" customFormat="1" ht="12.75" customHeight="1">
      <c r="A285" s="28" t="s">
        <v>206</v>
      </c>
      <c r="B285" s="25" t="s">
        <v>28</v>
      </c>
      <c r="C285" s="77"/>
      <c r="D285" s="31">
        <v>0.3</v>
      </c>
      <c r="E285" s="26" t="s">
        <v>210</v>
      </c>
      <c r="F285" s="83">
        <v>769</v>
      </c>
      <c r="G285" s="68">
        <v>749</v>
      </c>
      <c r="H285" s="62">
        <v>599</v>
      </c>
      <c r="I285" s="62">
        <v>485</v>
      </c>
      <c r="J285" s="62">
        <v>0</v>
      </c>
      <c r="K285" s="83">
        <f t="shared" si="35"/>
        <v>485</v>
      </c>
      <c r="L285" s="92">
        <f t="shared" si="39"/>
        <v>0.35246995994659547</v>
      </c>
      <c r="M285" s="237">
        <v>1049</v>
      </c>
      <c r="N285" s="238">
        <v>839</v>
      </c>
      <c r="O285" s="246">
        <v>682</v>
      </c>
      <c r="P285" s="238">
        <v>0</v>
      </c>
      <c r="Q285" s="238">
        <f t="shared" si="36"/>
        <v>682</v>
      </c>
      <c r="R285" s="255">
        <f t="shared" si="37"/>
        <v>0.34985700667302194</v>
      </c>
      <c r="S285" s="168">
        <v>839</v>
      </c>
      <c r="T285" s="52">
        <v>0</v>
      </c>
      <c r="U285" s="52">
        <f t="shared" si="40"/>
        <v>682</v>
      </c>
      <c r="V285" s="212">
        <f t="shared" si="38"/>
        <v>0.18712753277711561</v>
      </c>
    </row>
    <row r="286" spans="1:22" s="4" customFormat="1" ht="12.75" customHeight="1">
      <c r="A286" s="28" t="s">
        <v>530</v>
      </c>
      <c r="B286" s="25" t="s">
        <v>28</v>
      </c>
      <c r="C286" s="77"/>
      <c r="D286" s="31">
        <v>0.3</v>
      </c>
      <c r="E286" s="6" t="s">
        <v>532</v>
      </c>
      <c r="F286" s="83">
        <v>549</v>
      </c>
      <c r="G286" s="68">
        <v>519</v>
      </c>
      <c r="H286" s="62">
        <v>349</v>
      </c>
      <c r="I286" s="62">
        <v>293</v>
      </c>
      <c r="J286" s="62">
        <v>0</v>
      </c>
      <c r="K286" s="83">
        <f t="shared" si="35"/>
        <v>293</v>
      </c>
      <c r="L286" s="92">
        <f t="shared" si="39"/>
        <v>0.43545279383429675</v>
      </c>
      <c r="M286" s="237">
        <v>849</v>
      </c>
      <c r="N286" s="238">
        <v>639</v>
      </c>
      <c r="O286" s="246">
        <v>537</v>
      </c>
      <c r="P286" s="238">
        <v>0</v>
      </c>
      <c r="Q286" s="238">
        <f t="shared" si="36"/>
        <v>537</v>
      </c>
      <c r="R286" s="255">
        <f t="shared" si="37"/>
        <v>0.36749116607773852</v>
      </c>
      <c r="S286" s="168">
        <v>639</v>
      </c>
      <c r="T286" s="52">
        <v>0</v>
      </c>
      <c r="U286" s="52">
        <f t="shared" si="40"/>
        <v>537</v>
      </c>
      <c r="V286" s="212">
        <f t="shared" si="38"/>
        <v>0.15962441314553991</v>
      </c>
    </row>
    <row r="287" spans="1:22" s="4" customFormat="1" ht="12.75" customHeight="1">
      <c r="A287" s="28" t="s">
        <v>531</v>
      </c>
      <c r="B287" s="25" t="s">
        <v>28</v>
      </c>
      <c r="C287" s="77"/>
      <c r="D287" s="31">
        <v>0.3</v>
      </c>
      <c r="E287" s="6" t="s">
        <v>533</v>
      </c>
      <c r="F287" s="83">
        <v>659</v>
      </c>
      <c r="G287" s="68">
        <v>619</v>
      </c>
      <c r="H287" s="62">
        <v>449</v>
      </c>
      <c r="I287" s="62">
        <v>361</v>
      </c>
      <c r="J287" s="62">
        <v>0</v>
      </c>
      <c r="K287" s="83">
        <f t="shared" si="35"/>
        <v>361</v>
      </c>
      <c r="L287" s="92">
        <f t="shared" si="39"/>
        <v>0.41680129240710823</v>
      </c>
      <c r="M287" s="237">
        <v>949</v>
      </c>
      <c r="N287" s="238">
        <v>739</v>
      </c>
      <c r="O287" s="246">
        <v>596</v>
      </c>
      <c r="P287" s="238">
        <v>0</v>
      </c>
      <c r="Q287" s="238">
        <f t="shared" si="36"/>
        <v>596</v>
      </c>
      <c r="R287" s="255">
        <f t="shared" si="37"/>
        <v>0.3719704952581665</v>
      </c>
      <c r="S287" s="168">
        <v>739</v>
      </c>
      <c r="T287" s="52">
        <v>0</v>
      </c>
      <c r="U287" s="52">
        <f t="shared" si="40"/>
        <v>596</v>
      </c>
      <c r="V287" s="212">
        <f t="shared" si="38"/>
        <v>0.19350473612990526</v>
      </c>
    </row>
    <row r="288" spans="1:22" s="4" customFormat="1" ht="12.75" customHeight="1">
      <c r="A288" s="28" t="s">
        <v>207</v>
      </c>
      <c r="B288" s="25" t="s">
        <v>28</v>
      </c>
      <c r="C288" s="77"/>
      <c r="D288" s="31">
        <v>0.3</v>
      </c>
      <c r="E288" s="6" t="s">
        <v>211</v>
      </c>
      <c r="F288" s="83">
        <v>582</v>
      </c>
      <c r="G288" s="68">
        <v>579</v>
      </c>
      <c r="H288" s="62">
        <v>449</v>
      </c>
      <c r="I288" s="62">
        <v>363</v>
      </c>
      <c r="J288" s="62">
        <v>0</v>
      </c>
      <c r="K288" s="83">
        <f t="shared" si="35"/>
        <v>363</v>
      </c>
      <c r="L288" s="92">
        <f t="shared" si="39"/>
        <v>0.37305699481865284</v>
      </c>
      <c r="M288" s="237">
        <v>749</v>
      </c>
      <c r="N288" s="238">
        <v>589</v>
      </c>
      <c r="O288" s="246">
        <v>478</v>
      </c>
      <c r="P288" s="238">
        <v>0</v>
      </c>
      <c r="Q288" s="238">
        <f t="shared" si="36"/>
        <v>478</v>
      </c>
      <c r="R288" s="255">
        <f t="shared" si="37"/>
        <v>0.36181575433911883</v>
      </c>
      <c r="S288" s="168">
        <v>589</v>
      </c>
      <c r="T288" s="52">
        <v>0</v>
      </c>
      <c r="U288" s="52">
        <f t="shared" si="40"/>
        <v>478</v>
      </c>
      <c r="V288" s="212">
        <f t="shared" si="38"/>
        <v>0.18845500848896435</v>
      </c>
    </row>
    <row r="289" spans="1:22" s="4" customFormat="1" ht="12.75" customHeight="1">
      <c r="A289" s="28" t="s">
        <v>622</v>
      </c>
      <c r="B289" s="25" t="s">
        <v>28</v>
      </c>
      <c r="C289" s="77" t="s">
        <v>5</v>
      </c>
      <c r="D289" s="31">
        <v>0.3</v>
      </c>
      <c r="E289" s="6" t="s">
        <v>623</v>
      </c>
      <c r="F289" s="83">
        <v>604</v>
      </c>
      <c r="G289" s="68">
        <v>549</v>
      </c>
      <c r="H289" s="62">
        <v>449</v>
      </c>
      <c r="I289" s="62">
        <v>355</v>
      </c>
      <c r="J289" s="62">
        <v>0</v>
      </c>
      <c r="K289" s="83">
        <f t="shared" si="35"/>
        <v>355</v>
      </c>
      <c r="L289" s="92">
        <f t="shared" si="39"/>
        <v>0.3533697632058288</v>
      </c>
      <c r="M289" s="237">
        <v>749</v>
      </c>
      <c r="N289" s="238">
        <v>589</v>
      </c>
      <c r="O289" s="246">
        <v>467</v>
      </c>
      <c r="P289" s="238">
        <v>0</v>
      </c>
      <c r="Q289" s="238">
        <f t="shared" si="36"/>
        <v>467</v>
      </c>
      <c r="R289" s="255">
        <f t="shared" si="37"/>
        <v>0.37650200267022699</v>
      </c>
      <c r="S289" s="168">
        <v>589</v>
      </c>
      <c r="T289" s="52">
        <v>0</v>
      </c>
      <c r="U289" s="52">
        <f t="shared" si="40"/>
        <v>467</v>
      </c>
      <c r="V289" s="212">
        <f t="shared" si="38"/>
        <v>0.2071307300509338</v>
      </c>
    </row>
    <row r="290" spans="1:22" s="4" customFormat="1" ht="12.75" customHeight="1">
      <c r="A290" s="28" t="s">
        <v>208</v>
      </c>
      <c r="B290" s="25" t="s">
        <v>28</v>
      </c>
      <c r="C290" s="77"/>
      <c r="D290" s="31">
        <v>0.3</v>
      </c>
      <c r="E290" s="6" t="s">
        <v>212</v>
      </c>
      <c r="F290" s="83">
        <v>714</v>
      </c>
      <c r="G290" s="68">
        <v>669</v>
      </c>
      <c r="H290" s="62">
        <v>549</v>
      </c>
      <c r="I290" s="62">
        <v>445</v>
      </c>
      <c r="J290" s="62">
        <v>0</v>
      </c>
      <c r="K290" s="83">
        <f t="shared" si="35"/>
        <v>445</v>
      </c>
      <c r="L290" s="92">
        <f t="shared" si="39"/>
        <v>0.33482810164424515</v>
      </c>
      <c r="M290" s="237">
        <v>899</v>
      </c>
      <c r="N290" s="238">
        <v>709</v>
      </c>
      <c r="O290" s="246">
        <v>576</v>
      </c>
      <c r="P290" s="238">
        <v>0</v>
      </c>
      <c r="Q290" s="238">
        <f t="shared" si="36"/>
        <v>576</v>
      </c>
      <c r="R290" s="255">
        <f t="shared" si="37"/>
        <v>0.35928809788654059</v>
      </c>
      <c r="S290" s="168">
        <v>709</v>
      </c>
      <c r="T290" s="52">
        <v>0</v>
      </c>
      <c r="U290" s="52">
        <f t="shared" si="40"/>
        <v>576</v>
      </c>
      <c r="V290" s="212">
        <f t="shared" si="38"/>
        <v>0.18758815232722145</v>
      </c>
    </row>
    <row r="291" spans="1:22" s="4" customFormat="1" ht="12.75" customHeight="1" thickBot="1">
      <c r="A291" s="63" t="s">
        <v>209</v>
      </c>
      <c r="B291" s="24" t="s">
        <v>28</v>
      </c>
      <c r="C291" s="119"/>
      <c r="D291" s="32">
        <v>0.3</v>
      </c>
      <c r="E291" s="56" t="s">
        <v>212</v>
      </c>
      <c r="F291" s="85">
        <v>659</v>
      </c>
      <c r="G291" s="120">
        <v>649</v>
      </c>
      <c r="H291" s="65">
        <v>499</v>
      </c>
      <c r="I291" s="65">
        <v>405</v>
      </c>
      <c r="J291" s="65">
        <v>0</v>
      </c>
      <c r="K291" s="85">
        <f t="shared" si="35"/>
        <v>405</v>
      </c>
      <c r="L291" s="101">
        <f t="shared" si="39"/>
        <v>0.37596302003081666</v>
      </c>
      <c r="M291" s="239">
        <v>849</v>
      </c>
      <c r="N291" s="240">
        <v>679</v>
      </c>
      <c r="O291" s="247">
        <v>553</v>
      </c>
      <c r="P291" s="240">
        <v>0</v>
      </c>
      <c r="Q291" s="240">
        <f t="shared" si="36"/>
        <v>553</v>
      </c>
      <c r="R291" s="256">
        <f t="shared" si="37"/>
        <v>0.34864546525323908</v>
      </c>
      <c r="S291" s="187">
        <v>679</v>
      </c>
      <c r="T291" s="57">
        <v>0</v>
      </c>
      <c r="U291" s="57">
        <f t="shared" si="40"/>
        <v>553</v>
      </c>
      <c r="V291" s="217">
        <f t="shared" si="38"/>
        <v>0.18556701030927836</v>
      </c>
    </row>
    <row r="292" spans="1:22" s="4" customFormat="1" ht="12.75" customHeight="1">
      <c r="A292" s="113" t="s">
        <v>591</v>
      </c>
      <c r="B292" s="138" t="s">
        <v>21</v>
      </c>
      <c r="C292" s="139"/>
      <c r="D292" s="140" t="s">
        <v>89</v>
      </c>
      <c r="E292" s="141" t="s">
        <v>38</v>
      </c>
      <c r="F292" s="80">
        <v>55</v>
      </c>
      <c r="G292" s="67">
        <v>55</v>
      </c>
      <c r="H292" s="62">
        <v>0</v>
      </c>
      <c r="I292" s="64">
        <v>41</v>
      </c>
      <c r="J292" s="64">
        <v>0</v>
      </c>
      <c r="K292" s="80">
        <f t="shared" si="35"/>
        <v>41</v>
      </c>
      <c r="L292" s="93">
        <f t="shared" si="39"/>
        <v>0.25454545454545452</v>
      </c>
      <c r="M292" s="241">
        <v>55</v>
      </c>
      <c r="N292" s="242">
        <v>0</v>
      </c>
      <c r="O292" s="248">
        <v>43</v>
      </c>
      <c r="P292" s="242">
        <v>0</v>
      </c>
      <c r="Q292" s="242">
        <f t="shared" si="36"/>
        <v>43</v>
      </c>
      <c r="R292" s="257">
        <f t="shared" si="37"/>
        <v>0.21818181818181817</v>
      </c>
      <c r="S292" s="126">
        <v>55</v>
      </c>
      <c r="T292" s="73">
        <v>0</v>
      </c>
      <c r="U292" s="73">
        <f t="shared" si="40"/>
        <v>43</v>
      </c>
      <c r="V292" s="215">
        <f t="shared" si="38"/>
        <v>0.21818181818181817</v>
      </c>
    </row>
    <row r="293" spans="1:22" s="4" customFormat="1" ht="12.75" customHeight="1">
      <c r="A293" s="112" t="s">
        <v>592</v>
      </c>
      <c r="B293" s="25" t="s">
        <v>21</v>
      </c>
      <c r="C293" s="132"/>
      <c r="D293" s="31" t="s">
        <v>89</v>
      </c>
      <c r="E293" s="26" t="s">
        <v>36</v>
      </c>
      <c r="F293" s="81">
        <v>55</v>
      </c>
      <c r="G293" s="67">
        <v>55</v>
      </c>
      <c r="H293" s="60">
        <v>0</v>
      </c>
      <c r="I293" s="60">
        <v>41</v>
      </c>
      <c r="J293" s="60">
        <v>0</v>
      </c>
      <c r="K293" s="81">
        <f t="shared" si="35"/>
        <v>41</v>
      </c>
      <c r="L293" s="90">
        <f t="shared" si="39"/>
        <v>0.25454545454545452</v>
      </c>
      <c r="M293" s="237">
        <v>55</v>
      </c>
      <c r="N293" s="238">
        <v>0</v>
      </c>
      <c r="O293" s="246">
        <v>43</v>
      </c>
      <c r="P293" s="238">
        <v>0</v>
      </c>
      <c r="Q293" s="238">
        <f t="shared" si="36"/>
        <v>43</v>
      </c>
      <c r="R293" s="255">
        <f t="shared" si="37"/>
        <v>0.21818181818181817</v>
      </c>
      <c r="S293" s="126">
        <v>55</v>
      </c>
      <c r="T293" s="37">
        <v>0</v>
      </c>
      <c r="U293" s="37">
        <f t="shared" si="40"/>
        <v>43</v>
      </c>
      <c r="V293" s="210">
        <f t="shared" si="38"/>
        <v>0.21818181818181817</v>
      </c>
    </row>
    <row r="294" spans="1:22" s="4" customFormat="1" ht="12.75" customHeight="1">
      <c r="A294" s="112" t="s">
        <v>593</v>
      </c>
      <c r="B294" s="25" t="s">
        <v>21</v>
      </c>
      <c r="C294" s="132"/>
      <c r="D294" s="31" t="s">
        <v>89</v>
      </c>
      <c r="E294" s="26" t="s">
        <v>37</v>
      </c>
      <c r="F294" s="81">
        <v>50</v>
      </c>
      <c r="G294" s="67">
        <v>55</v>
      </c>
      <c r="H294" s="60">
        <v>0</v>
      </c>
      <c r="I294" s="60">
        <v>41</v>
      </c>
      <c r="J294" s="60">
        <v>0</v>
      </c>
      <c r="K294" s="81">
        <f t="shared" si="35"/>
        <v>41</v>
      </c>
      <c r="L294" s="90">
        <f t="shared" si="39"/>
        <v>0.25454545454545452</v>
      </c>
      <c r="M294" s="237">
        <v>55</v>
      </c>
      <c r="N294" s="238">
        <v>0</v>
      </c>
      <c r="O294" s="246">
        <v>43</v>
      </c>
      <c r="P294" s="238">
        <v>0</v>
      </c>
      <c r="Q294" s="238">
        <f t="shared" si="36"/>
        <v>43</v>
      </c>
      <c r="R294" s="255">
        <f t="shared" si="37"/>
        <v>0.21818181818181817</v>
      </c>
      <c r="S294" s="126">
        <v>55</v>
      </c>
      <c r="T294" s="37">
        <v>0</v>
      </c>
      <c r="U294" s="37">
        <f t="shared" si="40"/>
        <v>43</v>
      </c>
      <c r="V294" s="210">
        <f t="shared" si="38"/>
        <v>0.21818181818181817</v>
      </c>
    </row>
    <row r="295" spans="1:22" s="4" customFormat="1" ht="12.75" customHeight="1">
      <c r="A295" s="112" t="s">
        <v>594</v>
      </c>
      <c r="B295" s="25" t="s">
        <v>21</v>
      </c>
      <c r="C295" s="132"/>
      <c r="D295" s="31" t="s">
        <v>89</v>
      </c>
      <c r="E295" s="26" t="s">
        <v>38</v>
      </c>
      <c r="F295" s="81">
        <v>55</v>
      </c>
      <c r="G295" s="67">
        <v>55</v>
      </c>
      <c r="H295" s="60">
        <v>0</v>
      </c>
      <c r="I295" s="60">
        <v>41</v>
      </c>
      <c r="J295" s="60">
        <v>0</v>
      </c>
      <c r="K295" s="81">
        <f t="shared" si="35"/>
        <v>41</v>
      </c>
      <c r="L295" s="90">
        <f t="shared" si="39"/>
        <v>0.25454545454545452</v>
      </c>
      <c r="M295" s="237">
        <v>55</v>
      </c>
      <c r="N295" s="238">
        <v>0</v>
      </c>
      <c r="O295" s="246">
        <v>43</v>
      </c>
      <c r="P295" s="238">
        <v>0</v>
      </c>
      <c r="Q295" s="238">
        <f t="shared" si="36"/>
        <v>43</v>
      </c>
      <c r="R295" s="255">
        <f t="shared" si="37"/>
        <v>0.21818181818181817</v>
      </c>
      <c r="S295" s="126">
        <v>55</v>
      </c>
      <c r="T295" s="37">
        <v>0</v>
      </c>
      <c r="U295" s="37">
        <f t="shared" si="40"/>
        <v>43</v>
      </c>
      <c r="V295" s="210">
        <f t="shared" si="38"/>
        <v>0.21818181818181817</v>
      </c>
    </row>
    <row r="296" spans="1:22" s="4" customFormat="1" ht="12.75" customHeight="1" thickBot="1">
      <c r="A296" s="27" t="s">
        <v>595</v>
      </c>
      <c r="B296" s="24" t="s">
        <v>21</v>
      </c>
      <c r="C296" s="7"/>
      <c r="D296" s="32" t="s">
        <v>89</v>
      </c>
      <c r="E296" s="2" t="s">
        <v>38</v>
      </c>
      <c r="F296" s="82">
        <v>55</v>
      </c>
      <c r="G296" s="38">
        <v>55</v>
      </c>
      <c r="H296" s="61">
        <v>0</v>
      </c>
      <c r="I296" s="61">
        <v>41</v>
      </c>
      <c r="J296" s="61">
        <v>0</v>
      </c>
      <c r="K296" s="82">
        <f t="shared" si="35"/>
        <v>41</v>
      </c>
      <c r="L296" s="91">
        <f t="shared" si="39"/>
        <v>0.25454545454545452</v>
      </c>
      <c r="M296" s="239">
        <v>55</v>
      </c>
      <c r="N296" s="240">
        <v>0</v>
      </c>
      <c r="O296" s="247">
        <v>43</v>
      </c>
      <c r="P296" s="240">
        <v>0</v>
      </c>
      <c r="Q296" s="240">
        <f t="shared" si="36"/>
        <v>43</v>
      </c>
      <c r="R296" s="256">
        <f t="shared" si="37"/>
        <v>0.21818181818181817</v>
      </c>
      <c r="S296" s="302">
        <v>55</v>
      </c>
      <c r="T296" s="39">
        <v>0</v>
      </c>
      <c r="U296" s="39">
        <f t="shared" si="40"/>
        <v>43</v>
      </c>
      <c r="V296" s="211">
        <f t="shared" si="38"/>
        <v>0.21818181818181817</v>
      </c>
    </row>
    <row r="297" spans="1:22" s="4" customFormat="1" ht="12.75" customHeight="1" thickBot="1">
      <c r="A297" s="63" t="s">
        <v>6</v>
      </c>
      <c r="B297" s="54" t="s">
        <v>21</v>
      </c>
      <c r="C297" s="53"/>
      <c r="D297" s="55" t="s">
        <v>89</v>
      </c>
      <c r="E297" s="56" t="s">
        <v>16</v>
      </c>
      <c r="F297" s="85">
        <v>29</v>
      </c>
      <c r="G297" s="120">
        <v>29</v>
      </c>
      <c r="H297" s="65">
        <v>0</v>
      </c>
      <c r="I297" s="65">
        <v>20</v>
      </c>
      <c r="J297" s="65">
        <v>0</v>
      </c>
      <c r="K297" s="85">
        <f t="shared" si="35"/>
        <v>20</v>
      </c>
      <c r="L297" s="101">
        <f t="shared" si="39"/>
        <v>0.31034482758620691</v>
      </c>
      <c r="M297" s="243">
        <v>23</v>
      </c>
      <c r="N297" s="244">
        <v>0</v>
      </c>
      <c r="O297" s="249">
        <v>21</v>
      </c>
      <c r="P297" s="244">
        <v>0</v>
      </c>
      <c r="Q297" s="244">
        <f t="shared" si="36"/>
        <v>21</v>
      </c>
      <c r="R297" s="258">
        <f t="shared" si="37"/>
        <v>8.6956521739130432E-2</v>
      </c>
      <c r="S297" s="303">
        <v>23</v>
      </c>
      <c r="T297" s="57">
        <v>0</v>
      </c>
      <c r="U297" s="57">
        <f t="shared" si="40"/>
        <v>21</v>
      </c>
      <c r="V297" s="217">
        <f t="shared" si="38"/>
        <v>8.6956521739130432E-2</v>
      </c>
    </row>
    <row r="298" spans="1:22" s="4" customFormat="1" ht="12.75" customHeight="1">
      <c r="A298" s="114" t="s">
        <v>583</v>
      </c>
      <c r="B298" s="134" t="s">
        <v>21</v>
      </c>
      <c r="C298" s="146"/>
      <c r="D298" s="136" t="s">
        <v>89</v>
      </c>
      <c r="E298" s="137" t="s">
        <v>48</v>
      </c>
      <c r="F298" s="116">
        <v>109</v>
      </c>
      <c r="G298" s="118">
        <v>99</v>
      </c>
      <c r="H298" s="115">
        <v>0</v>
      </c>
      <c r="I298" s="115">
        <v>81</v>
      </c>
      <c r="J298" s="115">
        <v>0</v>
      </c>
      <c r="K298" s="116">
        <f t="shared" si="35"/>
        <v>81</v>
      </c>
      <c r="L298" s="94">
        <f t="shared" si="39"/>
        <v>0.18181818181818182</v>
      </c>
      <c r="M298" s="241">
        <v>99</v>
      </c>
      <c r="N298" s="242">
        <v>0</v>
      </c>
      <c r="O298" s="248">
        <v>82</v>
      </c>
      <c r="P298" s="242">
        <v>0</v>
      </c>
      <c r="Q298" s="242">
        <f t="shared" si="36"/>
        <v>82</v>
      </c>
      <c r="R298" s="257">
        <f t="shared" si="37"/>
        <v>0.17171717171717171</v>
      </c>
      <c r="S298" s="125">
        <v>99</v>
      </c>
      <c r="T298" s="117">
        <v>0</v>
      </c>
      <c r="U298" s="117">
        <f t="shared" si="40"/>
        <v>82</v>
      </c>
      <c r="V298" s="213">
        <f t="shared" si="38"/>
        <v>0.17171717171717171</v>
      </c>
    </row>
    <row r="299" spans="1:22" s="4" customFormat="1" ht="12.75" customHeight="1" thickBot="1">
      <c r="A299" s="27" t="s">
        <v>667</v>
      </c>
      <c r="B299" s="24" t="s">
        <v>21</v>
      </c>
      <c r="C299" s="7"/>
      <c r="D299" s="32" t="s">
        <v>89</v>
      </c>
      <c r="E299" s="2" t="s">
        <v>48</v>
      </c>
      <c r="F299" s="82">
        <v>109</v>
      </c>
      <c r="G299" s="38">
        <v>99</v>
      </c>
      <c r="H299" s="61">
        <v>0</v>
      </c>
      <c r="I299" s="61">
        <v>81</v>
      </c>
      <c r="J299" s="61">
        <v>0</v>
      </c>
      <c r="K299" s="82">
        <f t="shared" si="35"/>
        <v>81</v>
      </c>
      <c r="L299" s="91">
        <f t="shared" si="39"/>
        <v>0.18181818181818182</v>
      </c>
      <c r="M299" s="239">
        <v>119</v>
      </c>
      <c r="N299" s="240">
        <v>0</v>
      </c>
      <c r="O299" s="247">
        <v>98</v>
      </c>
      <c r="P299" s="240">
        <v>0</v>
      </c>
      <c r="Q299" s="240">
        <f t="shared" si="36"/>
        <v>98</v>
      </c>
      <c r="R299" s="256">
        <f t="shared" si="37"/>
        <v>0.17647058823529413</v>
      </c>
      <c r="S299" s="302">
        <v>119</v>
      </c>
      <c r="T299" s="39">
        <v>0</v>
      </c>
      <c r="U299" s="39">
        <f t="shared" si="40"/>
        <v>98</v>
      </c>
      <c r="V299" s="211">
        <f t="shared" si="38"/>
        <v>0.17647058823529413</v>
      </c>
    </row>
    <row r="300" spans="1:22" s="4" customFormat="1" ht="12.75" customHeight="1">
      <c r="A300" s="28" t="s">
        <v>40</v>
      </c>
      <c r="B300" s="22" t="s">
        <v>21</v>
      </c>
      <c r="C300" s="5"/>
      <c r="D300" s="33">
        <v>0.1</v>
      </c>
      <c r="E300" s="6" t="s">
        <v>31</v>
      </c>
      <c r="F300" s="83">
        <v>307</v>
      </c>
      <c r="G300" s="68">
        <v>279</v>
      </c>
      <c r="H300" s="62">
        <v>279</v>
      </c>
      <c r="I300" s="62">
        <v>245</v>
      </c>
      <c r="J300" s="62">
        <v>0</v>
      </c>
      <c r="K300" s="83">
        <f t="shared" si="35"/>
        <v>245</v>
      </c>
      <c r="L300" s="92">
        <f t="shared" si="39"/>
        <v>0.12186379928315412</v>
      </c>
      <c r="M300" s="241">
        <v>599</v>
      </c>
      <c r="N300" s="242">
        <v>499</v>
      </c>
      <c r="O300" s="248">
        <v>439</v>
      </c>
      <c r="P300" s="242">
        <v>0</v>
      </c>
      <c r="Q300" s="242">
        <f t="shared" si="36"/>
        <v>439</v>
      </c>
      <c r="R300" s="257">
        <f t="shared" si="37"/>
        <v>0.26711185308848079</v>
      </c>
      <c r="S300" s="125">
        <v>599</v>
      </c>
      <c r="T300" s="52">
        <v>0</v>
      </c>
      <c r="U300" s="52">
        <f t="shared" si="40"/>
        <v>439</v>
      </c>
      <c r="V300" s="212">
        <f t="shared" si="38"/>
        <v>0.26711185308848079</v>
      </c>
    </row>
    <row r="301" spans="1:22" s="4" customFormat="1" ht="12.75" customHeight="1" thickBot="1">
      <c r="A301" s="27" t="s">
        <v>39</v>
      </c>
      <c r="B301" s="24" t="s">
        <v>21</v>
      </c>
      <c r="C301" s="7"/>
      <c r="D301" s="32">
        <v>0.1</v>
      </c>
      <c r="E301" s="2" t="s">
        <v>31</v>
      </c>
      <c r="F301" s="82">
        <v>285</v>
      </c>
      <c r="G301" s="38">
        <v>259</v>
      </c>
      <c r="H301" s="61">
        <v>259</v>
      </c>
      <c r="I301" s="61">
        <v>227</v>
      </c>
      <c r="J301" s="61">
        <v>0</v>
      </c>
      <c r="K301" s="82">
        <f t="shared" si="35"/>
        <v>227</v>
      </c>
      <c r="L301" s="91">
        <f t="shared" si="39"/>
        <v>0.12355212355212356</v>
      </c>
      <c r="M301" s="239">
        <v>599</v>
      </c>
      <c r="N301" s="240">
        <v>499</v>
      </c>
      <c r="O301" s="247">
        <v>439</v>
      </c>
      <c r="P301" s="240">
        <v>0</v>
      </c>
      <c r="Q301" s="240">
        <f t="shared" si="36"/>
        <v>439</v>
      </c>
      <c r="R301" s="256">
        <f t="shared" si="37"/>
        <v>0.26711185308848079</v>
      </c>
      <c r="S301" s="302">
        <v>599</v>
      </c>
      <c r="T301" s="39">
        <v>0</v>
      </c>
      <c r="U301" s="39">
        <f t="shared" si="40"/>
        <v>439</v>
      </c>
      <c r="V301" s="211">
        <f t="shared" si="38"/>
        <v>0.26711185308848079</v>
      </c>
    </row>
    <row r="302" spans="1:22" s="4" customFormat="1" ht="12.75" customHeight="1">
      <c r="A302" s="28" t="s">
        <v>343</v>
      </c>
      <c r="B302" s="22" t="s">
        <v>21</v>
      </c>
      <c r="C302" s="5"/>
      <c r="D302" s="33" t="s">
        <v>89</v>
      </c>
      <c r="E302" s="6" t="s">
        <v>32</v>
      </c>
      <c r="F302" s="83">
        <v>49</v>
      </c>
      <c r="G302" s="68">
        <v>40</v>
      </c>
      <c r="H302" s="62">
        <v>0</v>
      </c>
      <c r="I302" s="62">
        <v>32</v>
      </c>
      <c r="J302" s="62">
        <v>0</v>
      </c>
      <c r="K302" s="83">
        <f t="shared" si="35"/>
        <v>32</v>
      </c>
      <c r="L302" s="92">
        <f t="shared" si="39"/>
        <v>0.2</v>
      </c>
      <c r="M302" s="241">
        <v>40</v>
      </c>
      <c r="N302" s="242">
        <v>0</v>
      </c>
      <c r="O302" s="248">
        <v>34</v>
      </c>
      <c r="P302" s="242">
        <v>0</v>
      </c>
      <c r="Q302" s="242">
        <f t="shared" si="36"/>
        <v>34</v>
      </c>
      <c r="R302" s="257">
        <f t="shared" si="37"/>
        <v>0.15</v>
      </c>
      <c r="S302" s="125">
        <v>40</v>
      </c>
      <c r="T302" s="52">
        <v>0</v>
      </c>
      <c r="U302" s="52">
        <f t="shared" si="40"/>
        <v>34</v>
      </c>
      <c r="V302" s="212">
        <f t="shared" si="38"/>
        <v>0.15</v>
      </c>
    </row>
    <row r="303" spans="1:22" s="4" customFormat="1" ht="12.75" customHeight="1">
      <c r="A303" s="112" t="s">
        <v>9</v>
      </c>
      <c r="B303" s="25" t="s">
        <v>21</v>
      </c>
      <c r="C303" s="132"/>
      <c r="D303" s="31" t="s">
        <v>89</v>
      </c>
      <c r="E303" s="26" t="s">
        <v>33</v>
      </c>
      <c r="F303" s="81">
        <v>54</v>
      </c>
      <c r="G303" s="67">
        <v>49</v>
      </c>
      <c r="H303" s="60">
        <v>0</v>
      </c>
      <c r="I303" s="60">
        <v>32</v>
      </c>
      <c r="J303" s="60">
        <v>0</v>
      </c>
      <c r="K303" s="81">
        <f t="shared" si="35"/>
        <v>32</v>
      </c>
      <c r="L303" s="90">
        <f t="shared" si="39"/>
        <v>0.34693877551020408</v>
      </c>
      <c r="M303" s="237">
        <v>49</v>
      </c>
      <c r="N303" s="238">
        <v>0</v>
      </c>
      <c r="O303" s="246">
        <v>34</v>
      </c>
      <c r="P303" s="238">
        <v>0</v>
      </c>
      <c r="Q303" s="238">
        <f t="shared" si="36"/>
        <v>34</v>
      </c>
      <c r="R303" s="255">
        <f t="shared" si="37"/>
        <v>0.30612244897959184</v>
      </c>
      <c r="S303" s="126">
        <v>49</v>
      </c>
      <c r="T303" s="37">
        <v>0</v>
      </c>
      <c r="U303" s="37">
        <f t="shared" si="40"/>
        <v>34</v>
      </c>
      <c r="V303" s="210">
        <f t="shared" si="38"/>
        <v>0.30612244897959184</v>
      </c>
    </row>
    <row r="304" spans="1:22" s="4" customFormat="1" ht="12.75" customHeight="1" thickBot="1">
      <c r="A304" s="63" t="s">
        <v>44</v>
      </c>
      <c r="B304" s="54" t="s">
        <v>21</v>
      </c>
      <c r="C304" s="53"/>
      <c r="D304" s="55" t="s">
        <v>89</v>
      </c>
      <c r="E304" s="56" t="s">
        <v>45</v>
      </c>
      <c r="F304" s="85">
        <v>65</v>
      </c>
      <c r="G304" s="120">
        <v>59</v>
      </c>
      <c r="H304" s="65">
        <v>0</v>
      </c>
      <c r="I304" s="65">
        <v>49</v>
      </c>
      <c r="J304" s="65">
        <v>0</v>
      </c>
      <c r="K304" s="85">
        <f t="shared" si="35"/>
        <v>49</v>
      </c>
      <c r="L304" s="101">
        <f t="shared" si="39"/>
        <v>0.16949152542372881</v>
      </c>
      <c r="M304" s="239">
        <v>59</v>
      </c>
      <c r="N304" s="240">
        <v>0</v>
      </c>
      <c r="O304" s="247">
        <v>50</v>
      </c>
      <c r="P304" s="240">
        <v>0</v>
      </c>
      <c r="Q304" s="240">
        <f t="shared" si="36"/>
        <v>50</v>
      </c>
      <c r="R304" s="256">
        <f t="shared" si="37"/>
        <v>0.15254237288135594</v>
      </c>
      <c r="S304" s="302">
        <v>59</v>
      </c>
      <c r="T304" s="57">
        <v>0</v>
      </c>
      <c r="U304" s="57">
        <f t="shared" si="40"/>
        <v>50</v>
      </c>
      <c r="V304" s="217">
        <f t="shared" si="38"/>
        <v>0.15254237288135594</v>
      </c>
    </row>
    <row r="305" spans="1:22" ht="15" thickBot="1">
      <c r="L305" s="96"/>
    </row>
    <row r="306" spans="1:22" s="4" customFormat="1" ht="12.75" customHeight="1" thickBot="1">
      <c r="A306" s="10" t="s">
        <v>22</v>
      </c>
      <c r="B306" s="15"/>
      <c r="C306" s="15"/>
      <c r="D306" s="30"/>
      <c r="E306" s="9" t="s">
        <v>17</v>
      </c>
      <c r="F306" s="21"/>
      <c r="G306" s="21"/>
      <c r="H306" s="21"/>
      <c r="I306" s="35"/>
      <c r="J306" s="35"/>
      <c r="K306" s="35"/>
      <c r="L306" s="97"/>
      <c r="M306"/>
      <c r="N306"/>
      <c r="O306"/>
      <c r="P306"/>
      <c r="Q306"/>
      <c r="R306" s="253"/>
      <c r="S306" s="8"/>
      <c r="T306" s="8"/>
      <c r="U306" s="8"/>
      <c r="V306" s="8"/>
    </row>
    <row r="307" spans="1:22" s="16" customFormat="1" ht="25" customHeight="1" thickBot="1">
      <c r="A307" s="43" t="s">
        <v>0</v>
      </c>
      <c r="B307" s="43" t="s">
        <v>26</v>
      </c>
      <c r="C307" s="43" t="s">
        <v>1</v>
      </c>
      <c r="D307" s="43" t="s">
        <v>34</v>
      </c>
      <c r="E307" s="43" t="s">
        <v>2</v>
      </c>
      <c r="F307" s="43" t="s">
        <v>3</v>
      </c>
      <c r="G307" s="43" t="s">
        <v>4</v>
      </c>
      <c r="H307" s="43" t="s">
        <v>668</v>
      </c>
      <c r="I307" s="43" t="s">
        <v>10</v>
      </c>
      <c r="J307" s="43" t="s">
        <v>218</v>
      </c>
      <c r="K307" s="66" t="str">
        <f>K7</f>
        <v>Net</v>
      </c>
      <c r="L307" s="89" t="s">
        <v>115</v>
      </c>
      <c r="M307" s="121" t="s">
        <v>4</v>
      </c>
      <c r="N307" s="122" t="s">
        <v>668</v>
      </c>
      <c r="O307" s="122" t="s">
        <v>10</v>
      </c>
      <c r="P307" s="122" t="s">
        <v>218</v>
      </c>
      <c r="Q307" s="122" t="s">
        <v>47</v>
      </c>
      <c r="R307" s="233" t="s">
        <v>115</v>
      </c>
      <c r="S307" s="121" t="s">
        <v>156</v>
      </c>
      <c r="T307" s="122" t="s">
        <v>13</v>
      </c>
      <c r="U307" s="122" t="s">
        <v>19</v>
      </c>
      <c r="V307" s="123" t="s">
        <v>114</v>
      </c>
    </row>
    <row r="308" spans="1:22" s="4" customFormat="1" ht="12.75" customHeight="1" thickBot="1">
      <c r="A308" s="219" t="s">
        <v>391</v>
      </c>
      <c r="B308" s="24" t="s">
        <v>23</v>
      </c>
      <c r="C308" s="7"/>
      <c r="D308" s="32">
        <v>2.08</v>
      </c>
      <c r="E308" s="2" t="s">
        <v>396</v>
      </c>
      <c r="F308" s="41">
        <v>1955</v>
      </c>
      <c r="G308" s="41">
        <v>1877</v>
      </c>
      <c r="H308" s="49">
        <v>1399</v>
      </c>
      <c r="I308" s="61">
        <v>1236</v>
      </c>
      <c r="J308" s="61">
        <v>0</v>
      </c>
      <c r="K308" s="82">
        <v>1409</v>
      </c>
      <c r="L308" s="98">
        <v>0.2072072072072072</v>
      </c>
      <c r="M308" s="259">
        <v>2077</v>
      </c>
      <c r="N308" s="260">
        <v>1499</v>
      </c>
      <c r="O308" s="261">
        <v>1363</v>
      </c>
      <c r="P308" s="260">
        <v>0</v>
      </c>
      <c r="Q308" s="260">
        <v>1363</v>
      </c>
      <c r="R308" s="262">
        <f t="shared" ref="R308:R310" si="41">IFERROR((M308-Q308)/M308, " ")</f>
        <v>0.3437650457390467</v>
      </c>
      <c r="S308" s="188">
        <v>1399</v>
      </c>
      <c r="T308" s="183">
        <v>83</v>
      </c>
      <c r="U308" s="59">
        <f t="shared" ref="U308:U310" si="42">Q308-T308</f>
        <v>1280</v>
      </c>
      <c r="V308" s="216">
        <f t="shared" ref="V308:V310" si="43">(S308-U308)/S308</f>
        <v>8.5060757684060045E-2</v>
      </c>
    </row>
    <row r="309" spans="1:22" s="4" customFormat="1" ht="12.75" customHeight="1" thickBot="1">
      <c r="A309" s="219" t="s">
        <v>18</v>
      </c>
      <c r="B309" s="24" t="s">
        <v>23</v>
      </c>
      <c r="C309" s="7"/>
      <c r="D309" s="32">
        <v>2.08</v>
      </c>
      <c r="E309" s="2" t="s">
        <v>30</v>
      </c>
      <c r="F309" s="41">
        <v>1832</v>
      </c>
      <c r="G309" s="41">
        <v>1765</v>
      </c>
      <c r="H309" s="49">
        <v>1299</v>
      </c>
      <c r="I309" s="61">
        <v>1072</v>
      </c>
      <c r="J309" s="61">
        <v>0</v>
      </c>
      <c r="K309" s="82">
        <v>1233</v>
      </c>
      <c r="L309" s="98">
        <f>IFERROR((G309-K309)/G309, " ")</f>
        <v>0.30141643059490086</v>
      </c>
      <c r="M309" s="259">
        <v>1965</v>
      </c>
      <c r="N309" s="260">
        <v>1399</v>
      </c>
      <c r="O309" s="261">
        <v>1158</v>
      </c>
      <c r="P309" s="260">
        <v>0</v>
      </c>
      <c r="Q309" s="260">
        <v>1158</v>
      </c>
      <c r="R309" s="262">
        <f t="shared" si="41"/>
        <v>0.41068702290076337</v>
      </c>
      <c r="S309" s="188">
        <v>1299</v>
      </c>
      <c r="T309" s="183">
        <v>78</v>
      </c>
      <c r="U309" s="59">
        <f t="shared" si="42"/>
        <v>1080</v>
      </c>
      <c r="V309" s="216">
        <f t="shared" si="43"/>
        <v>0.16859122401847576</v>
      </c>
    </row>
    <row r="310" spans="1:22" s="4" customFormat="1" ht="12.75" customHeight="1" thickBot="1">
      <c r="A310" s="27" t="s">
        <v>219</v>
      </c>
      <c r="B310" s="24" t="s">
        <v>23</v>
      </c>
      <c r="C310" s="149"/>
      <c r="D310" s="32">
        <v>2.08</v>
      </c>
      <c r="E310" s="2" t="s">
        <v>220</v>
      </c>
      <c r="F310" s="41">
        <v>2077</v>
      </c>
      <c r="G310" s="41">
        <v>1988</v>
      </c>
      <c r="H310" s="49">
        <v>1499</v>
      </c>
      <c r="I310" s="61">
        <v>1237</v>
      </c>
      <c r="J310" s="61">
        <v>0</v>
      </c>
      <c r="K310" s="82">
        <f>I310-J310</f>
        <v>1237</v>
      </c>
      <c r="L310" s="98">
        <f>IFERROR((G310-K310)/G310, " ")</f>
        <v>0.37776659959758552</v>
      </c>
      <c r="M310" s="259">
        <v>2288</v>
      </c>
      <c r="N310" s="260">
        <v>1599</v>
      </c>
      <c r="O310" s="261">
        <v>1323</v>
      </c>
      <c r="P310" s="260">
        <v>0</v>
      </c>
      <c r="Q310" s="260">
        <v>1323</v>
      </c>
      <c r="R310" s="262">
        <f t="shared" si="41"/>
        <v>0.42176573426573427</v>
      </c>
      <c r="S310" s="188">
        <v>1499</v>
      </c>
      <c r="T310" s="183">
        <v>78</v>
      </c>
      <c r="U310" s="59">
        <f t="shared" si="42"/>
        <v>1245</v>
      </c>
      <c r="V310" s="216">
        <f t="shared" si="43"/>
        <v>0.1694462975316878</v>
      </c>
    </row>
    <row r="321" spans="9:12">
      <c r="I321" s="189"/>
      <c r="J321" s="189"/>
      <c r="K321" s="189"/>
      <c r="L321" s="189"/>
    </row>
    <row r="322" spans="9:12">
      <c r="I322" s="189"/>
      <c r="J322" s="189"/>
      <c r="K322" s="189"/>
      <c r="L322" s="189"/>
    </row>
    <row r="323" spans="9:12">
      <c r="I323" s="189"/>
      <c r="J323" s="189"/>
      <c r="K323" s="189"/>
      <c r="L323" s="189"/>
    </row>
    <row r="324" spans="9:12">
      <c r="I324" s="189"/>
      <c r="J324" s="189"/>
      <c r="K324" s="189"/>
      <c r="L324" s="189"/>
    </row>
  </sheetData>
  <mergeCells count="3">
    <mergeCell ref="S3:V3"/>
    <mergeCell ref="F2:I2"/>
    <mergeCell ref="M4:R6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55704-ABAD-4312-BE43-7A64FFA0E6CA}">
  <sheetPr>
    <tabColor rgb="FF0070C0"/>
  </sheetPr>
  <dimension ref="A2:V8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8" sqref="B8"/>
    </sheetView>
  </sheetViews>
  <sheetFormatPr defaultColWidth="9.1796875" defaultRowHeight="14.5"/>
  <cols>
    <col min="1" max="1" width="14.7265625" style="8" customWidth="1"/>
    <col min="2" max="2" width="7.1796875" style="23" customWidth="1"/>
    <col min="3" max="3" width="13.54296875" style="13" customWidth="1"/>
    <col min="4" max="4" width="7" style="29" customWidth="1"/>
    <col min="5" max="5" width="58.1796875" style="1" customWidth="1"/>
    <col min="6" max="12" width="8.7265625" style="17" customWidth="1"/>
    <col min="13" max="17" width="7.453125" customWidth="1"/>
    <col min="18" max="18" width="7.453125" style="253" customWidth="1"/>
    <col min="19" max="16384" width="9.1796875" style="8"/>
  </cols>
  <sheetData>
    <row r="2" spans="1:22">
      <c r="F2" s="308">
        <v>45793</v>
      </c>
      <c r="G2" s="308"/>
      <c r="H2" s="308"/>
      <c r="I2" s="308"/>
      <c r="J2" s="78"/>
      <c r="K2" s="78"/>
      <c r="L2" s="78"/>
    </row>
    <row r="3" spans="1:22" ht="37.5" customHeight="1" thickBot="1">
      <c r="S3" s="307" t="s">
        <v>116</v>
      </c>
      <c r="T3" s="307"/>
      <c r="U3" s="307"/>
      <c r="V3" s="307"/>
    </row>
    <row r="4" spans="1:22" ht="15" customHeight="1" thickBot="1">
      <c r="A4" s="13"/>
      <c r="D4" s="23"/>
      <c r="F4" s="34"/>
      <c r="G4" s="34"/>
      <c r="H4" s="34"/>
      <c r="I4" s="34"/>
      <c r="J4" s="34"/>
      <c r="K4" s="34"/>
      <c r="L4" s="87"/>
      <c r="M4" s="309" t="s">
        <v>682</v>
      </c>
      <c r="N4" s="310"/>
      <c r="O4" s="310"/>
      <c r="P4" s="310"/>
      <c r="Q4" s="310"/>
      <c r="R4" s="311"/>
      <c r="S4" s="152" t="s">
        <v>680</v>
      </c>
      <c r="T4" s="153"/>
      <c r="U4" s="154"/>
      <c r="V4" s="155"/>
    </row>
    <row r="5" spans="1:22" s="20" customFormat="1" ht="15" customHeight="1" thickBot="1">
      <c r="A5" s="14"/>
      <c r="C5" s="14"/>
      <c r="D5" s="29"/>
      <c r="E5" s="111"/>
      <c r="F5" s="3"/>
      <c r="G5" s="3"/>
      <c r="H5" s="3"/>
      <c r="I5" s="3"/>
      <c r="J5" s="3"/>
      <c r="K5" s="3"/>
      <c r="L5" s="87"/>
      <c r="M5" s="312"/>
      <c r="N5" s="313"/>
      <c r="O5" s="313"/>
      <c r="P5" s="313"/>
      <c r="Q5" s="313"/>
      <c r="R5" s="314"/>
      <c r="S5" s="156" t="s">
        <v>14</v>
      </c>
      <c r="T5" s="36">
        <v>45796</v>
      </c>
      <c r="U5" s="36"/>
      <c r="V5" s="157"/>
    </row>
    <row r="6" spans="1:22" s="4" customFormat="1" ht="15" customHeight="1" thickBot="1">
      <c r="A6" s="69"/>
      <c r="B6" s="69"/>
      <c r="C6" s="69"/>
      <c r="D6" s="70"/>
      <c r="E6" s="71"/>
      <c r="F6" s="12"/>
      <c r="G6" s="12"/>
      <c r="H6" s="12"/>
      <c r="I6" s="12"/>
      <c r="J6" s="12"/>
      <c r="K6" s="12"/>
      <c r="L6" s="88"/>
      <c r="M6" s="315"/>
      <c r="N6" s="316"/>
      <c r="O6" s="316"/>
      <c r="P6" s="316"/>
      <c r="Q6" s="316"/>
      <c r="R6" s="317"/>
      <c r="S6" s="158" t="s">
        <v>15</v>
      </c>
      <c r="T6" s="151">
        <v>45812</v>
      </c>
      <c r="U6" s="151"/>
      <c r="V6" s="159"/>
    </row>
    <row r="7" spans="1:22" s="16" customFormat="1" ht="25" customHeight="1" thickBo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3</v>
      </c>
      <c r="G7" s="43" t="s">
        <v>4</v>
      </c>
      <c r="H7" s="43" t="s">
        <v>668</v>
      </c>
      <c r="I7" s="43" t="s">
        <v>10</v>
      </c>
      <c r="J7" s="43" t="s">
        <v>218</v>
      </c>
      <c r="K7" s="43" t="s">
        <v>47</v>
      </c>
      <c r="L7" s="218" t="s">
        <v>115</v>
      </c>
      <c r="M7" s="121" t="s">
        <v>4</v>
      </c>
      <c r="N7" s="122" t="s">
        <v>668</v>
      </c>
      <c r="O7" s="122" t="s">
        <v>10</v>
      </c>
      <c r="P7" s="122" t="s">
        <v>218</v>
      </c>
      <c r="Q7" s="122" t="s">
        <v>47</v>
      </c>
      <c r="R7" s="233" t="s">
        <v>115</v>
      </c>
      <c r="S7" s="184" t="s">
        <v>156</v>
      </c>
      <c r="T7" s="122" t="s">
        <v>13</v>
      </c>
      <c r="U7" s="122" t="s">
        <v>19</v>
      </c>
      <c r="V7" s="123" t="s">
        <v>114</v>
      </c>
    </row>
    <row r="8" spans="1:22" s="4" customFormat="1" ht="12.75" customHeight="1">
      <c r="A8" s="208" t="s">
        <v>387</v>
      </c>
      <c r="B8" s="25" t="s">
        <v>25</v>
      </c>
      <c r="C8" s="74" t="s">
        <v>5</v>
      </c>
      <c r="D8" s="31" t="s">
        <v>89</v>
      </c>
      <c r="E8" s="26" t="s">
        <v>389</v>
      </c>
      <c r="F8" s="81">
        <v>855</v>
      </c>
      <c r="G8" s="67">
        <v>849</v>
      </c>
      <c r="H8" s="60">
        <v>699</v>
      </c>
      <c r="I8" s="60">
        <v>656</v>
      </c>
      <c r="J8" s="67">
        <v>11</v>
      </c>
      <c r="K8" s="81">
        <f>IFERROR(I8-J8,I8)</f>
        <v>645</v>
      </c>
      <c r="L8" s="90">
        <f>IFERROR((G8-K8)/G8, " ")</f>
        <v>0.24028268551236748</v>
      </c>
      <c r="M8" s="235">
        <v>1049</v>
      </c>
      <c r="N8" s="236">
        <v>749</v>
      </c>
      <c r="O8" s="245">
        <v>755</v>
      </c>
      <c r="P8" s="236">
        <v>20</v>
      </c>
      <c r="Q8" s="236">
        <f>O8-P8</f>
        <v>735</v>
      </c>
      <c r="R8" s="254">
        <f>IFERROR((M8-Q8)/M8, " ")</f>
        <v>0.29933269780743565</v>
      </c>
      <c r="S8" s="167">
        <v>699</v>
      </c>
      <c r="T8" s="104">
        <v>44</v>
      </c>
      <c r="U8" s="37">
        <f>Q8-T8</f>
        <v>691</v>
      </c>
      <c r="V8" s="210">
        <f>(S8-U8)/S8</f>
        <v>1.1444921316165951E-2</v>
      </c>
    </row>
    <row r="9" spans="1:22" s="4" customFormat="1" ht="12.75" customHeight="1">
      <c r="A9" s="208" t="s">
        <v>388</v>
      </c>
      <c r="B9" s="25" t="s">
        <v>25</v>
      </c>
      <c r="C9" s="74" t="s">
        <v>5</v>
      </c>
      <c r="D9" s="31" t="s">
        <v>89</v>
      </c>
      <c r="E9" s="26" t="s">
        <v>389</v>
      </c>
      <c r="F9" s="81">
        <v>793</v>
      </c>
      <c r="G9" s="67">
        <v>849</v>
      </c>
      <c r="H9" s="60">
        <v>649</v>
      </c>
      <c r="I9" s="60">
        <v>609</v>
      </c>
      <c r="J9" s="67">
        <v>11</v>
      </c>
      <c r="K9" s="81">
        <f t="shared" ref="K9:K57" si="0">IFERROR(I9-J9,I9)</f>
        <v>598</v>
      </c>
      <c r="L9" s="90">
        <f t="shared" ref="L9:L57" si="1">IFERROR((G9-K9)/G9, " ")</f>
        <v>0.2956419316843345</v>
      </c>
      <c r="M9" s="237">
        <v>949</v>
      </c>
      <c r="N9" s="238">
        <v>699</v>
      </c>
      <c r="O9" s="246">
        <v>704</v>
      </c>
      <c r="P9" s="238">
        <v>15</v>
      </c>
      <c r="Q9" s="238">
        <f t="shared" ref="Q9:Q57" si="2">O9-P9</f>
        <v>689</v>
      </c>
      <c r="R9" s="255">
        <f t="shared" ref="R9:R57" si="3">IFERROR((M9-Q9)/M9, " ")</f>
        <v>0.27397260273972601</v>
      </c>
      <c r="S9" s="167">
        <v>649</v>
      </c>
      <c r="T9" s="104">
        <v>44</v>
      </c>
      <c r="U9" s="37">
        <f t="shared" ref="U9:U57" si="4">Q9-T9</f>
        <v>645</v>
      </c>
      <c r="V9" s="210">
        <f t="shared" ref="V9:V35" si="5">(S9-U9)/S9</f>
        <v>6.1633281972265025E-3</v>
      </c>
    </row>
    <row r="10" spans="1:22" s="4" customFormat="1" ht="12.75" customHeight="1">
      <c r="A10" s="112" t="s">
        <v>85</v>
      </c>
      <c r="B10" s="25" t="s">
        <v>25</v>
      </c>
      <c r="C10" s="74"/>
      <c r="D10" s="31">
        <v>2.08</v>
      </c>
      <c r="E10" s="26" t="s">
        <v>88</v>
      </c>
      <c r="F10" s="81">
        <v>1099</v>
      </c>
      <c r="G10" s="67">
        <v>1099</v>
      </c>
      <c r="H10" s="60">
        <v>899</v>
      </c>
      <c r="I10" s="60">
        <v>766</v>
      </c>
      <c r="J10" s="67">
        <v>10</v>
      </c>
      <c r="K10" s="81">
        <f t="shared" si="0"/>
        <v>756</v>
      </c>
      <c r="L10" s="90">
        <f t="shared" si="1"/>
        <v>0.31210191082802546</v>
      </c>
      <c r="M10" s="237">
        <v>1199</v>
      </c>
      <c r="N10" s="238">
        <v>949</v>
      </c>
      <c r="O10" s="246">
        <v>833</v>
      </c>
      <c r="P10" s="238">
        <v>0</v>
      </c>
      <c r="Q10" s="238">
        <f t="shared" si="2"/>
        <v>833</v>
      </c>
      <c r="R10" s="255">
        <f t="shared" si="3"/>
        <v>0.30525437864887406</v>
      </c>
      <c r="S10" s="167">
        <v>899</v>
      </c>
      <c r="T10" s="104">
        <v>40</v>
      </c>
      <c r="U10" s="37">
        <f t="shared" si="4"/>
        <v>793</v>
      </c>
      <c r="V10" s="210">
        <f t="shared" si="5"/>
        <v>0.11790878754171301</v>
      </c>
    </row>
    <row r="11" spans="1:22" s="4" customFormat="1" ht="12.75" customHeight="1" thickBot="1">
      <c r="A11" s="27" t="s">
        <v>159</v>
      </c>
      <c r="B11" s="24" t="s">
        <v>25</v>
      </c>
      <c r="C11" s="75"/>
      <c r="D11" s="32">
        <v>3.12</v>
      </c>
      <c r="E11" s="2" t="s">
        <v>160</v>
      </c>
      <c r="F11" s="82">
        <v>1221</v>
      </c>
      <c r="G11" s="38">
        <v>1210</v>
      </c>
      <c r="H11" s="61">
        <v>999</v>
      </c>
      <c r="I11" s="61">
        <v>801</v>
      </c>
      <c r="J11" s="38">
        <v>12</v>
      </c>
      <c r="K11" s="82">
        <f t="shared" si="0"/>
        <v>789</v>
      </c>
      <c r="L11" s="91">
        <f t="shared" si="1"/>
        <v>0.34793388429752065</v>
      </c>
      <c r="M11" s="239">
        <v>1310</v>
      </c>
      <c r="N11" s="240">
        <v>1049</v>
      </c>
      <c r="O11" s="247">
        <v>843</v>
      </c>
      <c r="P11" s="240">
        <v>14</v>
      </c>
      <c r="Q11" s="240">
        <f t="shared" si="2"/>
        <v>829</v>
      </c>
      <c r="R11" s="256">
        <f t="shared" si="3"/>
        <v>0.36717557251908395</v>
      </c>
      <c r="S11" s="170">
        <v>799</v>
      </c>
      <c r="T11" s="102">
        <v>196</v>
      </c>
      <c r="U11" s="39">
        <f t="shared" si="4"/>
        <v>633</v>
      </c>
      <c r="V11" s="211">
        <f t="shared" si="5"/>
        <v>0.20775969962453067</v>
      </c>
    </row>
    <row r="12" spans="1:22" s="4" customFormat="1" ht="12.75" customHeight="1">
      <c r="A12" s="112" t="s">
        <v>113</v>
      </c>
      <c r="B12" s="25" t="s">
        <v>25</v>
      </c>
      <c r="C12" s="76"/>
      <c r="D12" s="31">
        <v>3.12</v>
      </c>
      <c r="E12" s="26" t="s">
        <v>75</v>
      </c>
      <c r="F12" s="81">
        <v>2089</v>
      </c>
      <c r="G12" s="67">
        <v>1999</v>
      </c>
      <c r="H12" s="60">
        <v>1699</v>
      </c>
      <c r="I12" s="60">
        <v>1367</v>
      </c>
      <c r="J12" s="67">
        <v>18</v>
      </c>
      <c r="K12" s="81">
        <f t="shared" si="0"/>
        <v>1349</v>
      </c>
      <c r="L12" s="90">
        <f t="shared" si="1"/>
        <v>0.32516258129064535</v>
      </c>
      <c r="M12" s="241">
        <v>2299</v>
      </c>
      <c r="N12" s="242">
        <v>1799</v>
      </c>
      <c r="O12" s="248">
        <v>1454</v>
      </c>
      <c r="P12" s="242">
        <v>0</v>
      </c>
      <c r="Q12" s="242">
        <f t="shared" si="2"/>
        <v>1454</v>
      </c>
      <c r="R12" s="257">
        <f t="shared" si="3"/>
        <v>0.36755110917790346</v>
      </c>
      <c r="S12" s="167">
        <v>1699</v>
      </c>
      <c r="T12" s="104">
        <v>75</v>
      </c>
      <c r="U12" s="37">
        <f t="shared" si="4"/>
        <v>1379</v>
      </c>
      <c r="V12" s="210">
        <f t="shared" si="5"/>
        <v>0.1883460859329017</v>
      </c>
    </row>
    <row r="13" spans="1:22" s="4" customFormat="1" ht="12.75" customHeight="1" thickBot="1">
      <c r="A13" s="27" t="s">
        <v>49</v>
      </c>
      <c r="B13" s="24" t="s">
        <v>25</v>
      </c>
      <c r="C13" s="75"/>
      <c r="D13" s="32">
        <v>3.12</v>
      </c>
      <c r="E13" s="230" t="s">
        <v>75</v>
      </c>
      <c r="F13" s="82">
        <v>1979</v>
      </c>
      <c r="G13" s="38">
        <v>1899</v>
      </c>
      <c r="H13" s="61">
        <v>1599</v>
      </c>
      <c r="I13" s="61">
        <v>1283</v>
      </c>
      <c r="J13" s="38">
        <v>14</v>
      </c>
      <c r="K13" s="82">
        <f t="shared" si="0"/>
        <v>1269</v>
      </c>
      <c r="L13" s="91">
        <f t="shared" si="1"/>
        <v>0.33175355450236965</v>
      </c>
      <c r="M13" s="239">
        <v>2199</v>
      </c>
      <c r="N13" s="240">
        <v>1699</v>
      </c>
      <c r="O13" s="247">
        <v>1367</v>
      </c>
      <c r="P13" s="240">
        <v>0</v>
      </c>
      <c r="Q13" s="240">
        <f t="shared" si="2"/>
        <v>1367</v>
      </c>
      <c r="R13" s="256">
        <f t="shared" si="3"/>
        <v>0.37835379718053663</v>
      </c>
      <c r="S13" s="170">
        <v>1599</v>
      </c>
      <c r="T13" s="102">
        <v>75</v>
      </c>
      <c r="U13" s="39">
        <f t="shared" si="4"/>
        <v>1292</v>
      </c>
      <c r="V13" s="211">
        <f t="shared" si="5"/>
        <v>0.19199499687304566</v>
      </c>
    </row>
    <row r="14" spans="1:22" s="4" customFormat="1" ht="12.75" customHeight="1">
      <c r="A14" s="112" t="s">
        <v>584</v>
      </c>
      <c r="B14" s="25" t="s">
        <v>25</v>
      </c>
      <c r="C14" s="74"/>
      <c r="D14" s="31">
        <v>2.08</v>
      </c>
      <c r="E14" s="26" t="s">
        <v>585</v>
      </c>
      <c r="F14" s="81">
        <v>2529</v>
      </c>
      <c r="G14" s="67">
        <v>2399</v>
      </c>
      <c r="H14" s="60">
        <v>2099</v>
      </c>
      <c r="I14" s="60">
        <v>1846</v>
      </c>
      <c r="J14" s="67">
        <v>17</v>
      </c>
      <c r="K14" s="81">
        <f t="shared" si="0"/>
        <v>1829</v>
      </c>
      <c r="L14" s="90">
        <f t="shared" si="1"/>
        <v>0.23759899958315964</v>
      </c>
      <c r="M14" s="241">
        <v>2599</v>
      </c>
      <c r="N14" s="242">
        <v>2199</v>
      </c>
      <c r="O14" s="248">
        <v>1878</v>
      </c>
      <c r="P14" s="242">
        <v>0</v>
      </c>
      <c r="Q14" s="242">
        <f t="shared" si="2"/>
        <v>1878</v>
      </c>
      <c r="R14" s="257">
        <f t="shared" si="3"/>
        <v>0.2774143901500577</v>
      </c>
      <c r="S14" s="167">
        <v>2099</v>
      </c>
      <c r="T14" s="104">
        <v>80</v>
      </c>
      <c r="U14" s="37">
        <f t="shared" si="4"/>
        <v>1798</v>
      </c>
      <c r="V14" s="210">
        <f t="shared" si="5"/>
        <v>0.14340161981896141</v>
      </c>
    </row>
    <row r="15" spans="1:22" s="4" customFormat="1" ht="12.75" customHeight="1">
      <c r="A15" s="208" t="s">
        <v>407</v>
      </c>
      <c r="B15" s="25" t="s">
        <v>25</v>
      </c>
      <c r="C15" s="74"/>
      <c r="D15" s="31">
        <v>2.08</v>
      </c>
      <c r="E15" s="26" t="s">
        <v>406</v>
      </c>
      <c r="F15" s="81">
        <v>0</v>
      </c>
      <c r="G15" s="67">
        <v>1988</v>
      </c>
      <c r="H15" s="60">
        <v>1399</v>
      </c>
      <c r="I15" s="60">
        <v>1278</v>
      </c>
      <c r="J15" s="67">
        <v>19</v>
      </c>
      <c r="K15" s="81">
        <f t="shared" si="0"/>
        <v>1259</v>
      </c>
      <c r="L15" s="90">
        <f t="shared" si="1"/>
        <v>0.36670020120724345</v>
      </c>
      <c r="M15" s="237">
        <v>2188</v>
      </c>
      <c r="N15" s="238">
        <v>1499</v>
      </c>
      <c r="O15" s="246">
        <v>1369</v>
      </c>
      <c r="P15" s="238">
        <v>15</v>
      </c>
      <c r="Q15" s="238">
        <f t="shared" si="2"/>
        <v>1354</v>
      </c>
      <c r="R15" s="255">
        <f t="shared" si="3"/>
        <v>0.38117001828153563</v>
      </c>
      <c r="S15" s="167">
        <v>1299</v>
      </c>
      <c r="T15" s="104">
        <v>166</v>
      </c>
      <c r="U15" s="37">
        <f t="shared" si="4"/>
        <v>1188</v>
      </c>
      <c r="V15" s="210">
        <f t="shared" si="5"/>
        <v>8.5450346420323328E-2</v>
      </c>
    </row>
    <row r="16" spans="1:22" s="4" customFormat="1" ht="12.75" customHeight="1">
      <c r="A16" s="112" t="s">
        <v>586</v>
      </c>
      <c r="B16" s="25" t="s">
        <v>25</v>
      </c>
      <c r="C16" s="74"/>
      <c r="D16" s="31">
        <v>2.08</v>
      </c>
      <c r="E16" s="26" t="s">
        <v>587</v>
      </c>
      <c r="F16" s="81">
        <v>1869</v>
      </c>
      <c r="G16" s="67">
        <v>1988</v>
      </c>
      <c r="H16" s="60">
        <v>1399</v>
      </c>
      <c r="I16" s="60">
        <v>1233</v>
      </c>
      <c r="J16" s="67">
        <v>0</v>
      </c>
      <c r="K16" s="81">
        <f t="shared" si="0"/>
        <v>1233</v>
      </c>
      <c r="L16" s="90">
        <f t="shared" si="1"/>
        <v>0.37977867203219318</v>
      </c>
      <c r="M16" s="237">
        <v>2188</v>
      </c>
      <c r="N16" s="238">
        <v>1499</v>
      </c>
      <c r="O16" s="246">
        <v>1289</v>
      </c>
      <c r="P16" s="238">
        <v>0</v>
      </c>
      <c r="Q16" s="238">
        <f t="shared" si="2"/>
        <v>1289</v>
      </c>
      <c r="R16" s="255">
        <f t="shared" si="3"/>
        <v>0.41087751371115172</v>
      </c>
      <c r="S16" s="126">
        <v>2188</v>
      </c>
      <c r="T16" s="37">
        <v>0</v>
      </c>
      <c r="U16" s="37">
        <f t="shared" si="4"/>
        <v>1289</v>
      </c>
      <c r="V16" s="210">
        <f t="shared" si="5"/>
        <v>0.41087751371115172</v>
      </c>
    </row>
    <row r="17" spans="1:22" s="4" customFormat="1" ht="12.75" customHeight="1">
      <c r="A17" s="112" t="s">
        <v>35</v>
      </c>
      <c r="B17" s="25" t="s">
        <v>25</v>
      </c>
      <c r="C17" s="74"/>
      <c r="D17" s="31">
        <v>2.08</v>
      </c>
      <c r="E17" s="26" t="s">
        <v>399</v>
      </c>
      <c r="F17" s="81">
        <v>2419</v>
      </c>
      <c r="G17" s="67">
        <v>2199</v>
      </c>
      <c r="H17" s="60">
        <v>1799</v>
      </c>
      <c r="I17" s="60">
        <v>1445</v>
      </c>
      <c r="J17" s="67">
        <v>0</v>
      </c>
      <c r="K17" s="81">
        <f t="shared" si="0"/>
        <v>1445</v>
      </c>
      <c r="L17" s="90">
        <f t="shared" si="1"/>
        <v>0.34288312869486132</v>
      </c>
      <c r="M17" s="237">
        <v>2399</v>
      </c>
      <c r="N17" s="238">
        <v>1899</v>
      </c>
      <c r="O17" s="246">
        <v>1528</v>
      </c>
      <c r="P17" s="238">
        <v>0</v>
      </c>
      <c r="Q17" s="238">
        <f t="shared" si="2"/>
        <v>1528</v>
      </c>
      <c r="R17" s="255">
        <f t="shared" si="3"/>
        <v>0.36306794497707379</v>
      </c>
      <c r="S17" s="167">
        <v>1499</v>
      </c>
      <c r="T17" s="104">
        <v>316</v>
      </c>
      <c r="U17" s="37">
        <f t="shared" si="4"/>
        <v>1212</v>
      </c>
      <c r="V17" s="210">
        <f t="shared" si="5"/>
        <v>0.1914609739826551</v>
      </c>
    </row>
    <row r="18" spans="1:22" s="4" customFormat="1" ht="12.75" customHeight="1">
      <c r="A18" s="112" t="s">
        <v>563</v>
      </c>
      <c r="B18" s="25" t="s">
        <v>25</v>
      </c>
      <c r="C18" s="74"/>
      <c r="D18" s="31">
        <v>3.12</v>
      </c>
      <c r="E18" s="26" t="s">
        <v>588</v>
      </c>
      <c r="F18" s="81">
        <v>2969</v>
      </c>
      <c r="G18" s="67">
        <v>2999</v>
      </c>
      <c r="H18" s="60">
        <v>2499</v>
      </c>
      <c r="I18" s="60">
        <v>2067</v>
      </c>
      <c r="J18" s="67">
        <v>38</v>
      </c>
      <c r="K18" s="81">
        <f t="shared" si="0"/>
        <v>2029</v>
      </c>
      <c r="L18" s="90">
        <f t="shared" si="1"/>
        <v>0.32344114704901633</v>
      </c>
      <c r="M18" s="237">
        <v>3899</v>
      </c>
      <c r="N18" s="238">
        <v>2599</v>
      </c>
      <c r="O18" s="246">
        <v>2146</v>
      </c>
      <c r="P18" s="238">
        <v>0</v>
      </c>
      <c r="Q18" s="238">
        <f t="shared" si="2"/>
        <v>2146</v>
      </c>
      <c r="R18" s="255">
        <f t="shared" si="3"/>
        <v>0.44960246216978711</v>
      </c>
      <c r="S18" s="167">
        <v>2199</v>
      </c>
      <c r="T18" s="104">
        <v>325</v>
      </c>
      <c r="U18" s="37">
        <f t="shared" si="4"/>
        <v>1821</v>
      </c>
      <c r="V18" s="210">
        <f t="shared" si="5"/>
        <v>0.17189631650750342</v>
      </c>
    </row>
    <row r="19" spans="1:22" s="4" customFormat="1" ht="12.75" customHeight="1">
      <c r="A19" s="112" t="s">
        <v>390</v>
      </c>
      <c r="B19" s="25" t="s">
        <v>25</v>
      </c>
      <c r="C19" s="74"/>
      <c r="D19" s="31">
        <v>3.12</v>
      </c>
      <c r="E19" s="26" t="s">
        <v>398</v>
      </c>
      <c r="F19" s="81">
        <v>1955</v>
      </c>
      <c r="G19" s="67">
        <v>1699</v>
      </c>
      <c r="H19" s="60">
        <v>1399</v>
      </c>
      <c r="I19" s="60">
        <v>1250</v>
      </c>
      <c r="J19" s="67">
        <v>21</v>
      </c>
      <c r="K19" s="81">
        <f t="shared" si="0"/>
        <v>1229</v>
      </c>
      <c r="L19" s="90">
        <f t="shared" si="1"/>
        <v>0.27663331371394939</v>
      </c>
      <c r="M19" s="237">
        <v>1899</v>
      </c>
      <c r="N19" s="238">
        <v>1499</v>
      </c>
      <c r="O19" s="246">
        <v>1379</v>
      </c>
      <c r="P19" s="238">
        <v>35</v>
      </c>
      <c r="Q19" s="238">
        <f t="shared" si="2"/>
        <v>1344</v>
      </c>
      <c r="R19" s="255">
        <f t="shared" si="3"/>
        <v>0.29225908372827802</v>
      </c>
      <c r="S19" s="167">
        <v>1399</v>
      </c>
      <c r="T19" s="104">
        <v>84</v>
      </c>
      <c r="U19" s="37">
        <f t="shared" si="4"/>
        <v>1260</v>
      </c>
      <c r="V19" s="210">
        <f t="shared" si="5"/>
        <v>9.935668334524661E-2</v>
      </c>
    </row>
    <row r="20" spans="1:22" s="4" customFormat="1" ht="12.75" customHeight="1">
      <c r="A20" s="112" t="s">
        <v>393</v>
      </c>
      <c r="B20" s="25" t="s">
        <v>25</v>
      </c>
      <c r="C20" s="74"/>
      <c r="D20" s="31">
        <v>3.12</v>
      </c>
      <c r="E20" s="26" t="s">
        <v>400</v>
      </c>
      <c r="F20" s="81">
        <v>2749</v>
      </c>
      <c r="G20" s="67">
        <v>2499</v>
      </c>
      <c r="H20" s="60">
        <v>2099</v>
      </c>
      <c r="I20" s="60">
        <v>1830</v>
      </c>
      <c r="J20" s="67">
        <v>21</v>
      </c>
      <c r="K20" s="81">
        <f t="shared" si="0"/>
        <v>1809</v>
      </c>
      <c r="L20" s="90">
        <f t="shared" si="1"/>
        <v>0.27611044417767105</v>
      </c>
      <c r="M20" s="237">
        <v>2699</v>
      </c>
      <c r="N20" s="238">
        <v>2199</v>
      </c>
      <c r="O20" s="246">
        <v>1917</v>
      </c>
      <c r="P20" s="238">
        <v>28</v>
      </c>
      <c r="Q20" s="238">
        <f t="shared" si="2"/>
        <v>1889</v>
      </c>
      <c r="R20" s="255">
        <f t="shared" si="3"/>
        <v>0.30011115227862173</v>
      </c>
      <c r="S20" s="167">
        <v>2099</v>
      </c>
      <c r="T20" s="104">
        <v>80</v>
      </c>
      <c r="U20" s="37">
        <f t="shared" si="4"/>
        <v>1809</v>
      </c>
      <c r="V20" s="210">
        <f t="shared" si="5"/>
        <v>0.13816102906145783</v>
      </c>
    </row>
    <row r="21" spans="1:22" s="4" customFormat="1" ht="12.75" customHeight="1">
      <c r="A21" s="112" t="s">
        <v>392</v>
      </c>
      <c r="B21" s="25" t="s">
        <v>25</v>
      </c>
      <c r="C21" s="74"/>
      <c r="D21" s="31">
        <v>3.12</v>
      </c>
      <c r="E21" s="26" t="s">
        <v>400</v>
      </c>
      <c r="F21" s="81">
        <v>2639</v>
      </c>
      <c r="G21" s="67">
        <v>2399</v>
      </c>
      <c r="H21" s="60">
        <v>1999</v>
      </c>
      <c r="I21" s="60">
        <v>1732</v>
      </c>
      <c r="J21" s="67">
        <v>23</v>
      </c>
      <c r="K21" s="81">
        <f t="shared" si="0"/>
        <v>1709</v>
      </c>
      <c r="L21" s="90">
        <f t="shared" si="1"/>
        <v>0.28761984160066695</v>
      </c>
      <c r="M21" s="237">
        <v>2599</v>
      </c>
      <c r="N21" s="238">
        <v>2099</v>
      </c>
      <c r="O21" s="246">
        <v>1823</v>
      </c>
      <c r="P21" s="238">
        <v>24</v>
      </c>
      <c r="Q21" s="238">
        <f t="shared" si="2"/>
        <v>1799</v>
      </c>
      <c r="R21" s="255">
        <f t="shared" si="3"/>
        <v>0.30781069642170067</v>
      </c>
      <c r="S21" s="167">
        <v>1999</v>
      </c>
      <c r="T21" s="104">
        <v>80</v>
      </c>
      <c r="U21" s="37">
        <f t="shared" si="4"/>
        <v>1719</v>
      </c>
      <c r="V21" s="210">
        <f t="shared" si="5"/>
        <v>0.14007003501750875</v>
      </c>
    </row>
    <row r="22" spans="1:22" s="4" customFormat="1" ht="12.75" customHeight="1">
      <c r="A22" s="112" t="s">
        <v>615</v>
      </c>
      <c r="B22" s="25" t="s">
        <v>25</v>
      </c>
      <c r="C22" s="171"/>
      <c r="D22" s="31">
        <v>3.57</v>
      </c>
      <c r="E22" s="26" t="s">
        <v>616</v>
      </c>
      <c r="F22" s="81">
        <v>2859</v>
      </c>
      <c r="G22" s="67">
        <v>2899</v>
      </c>
      <c r="H22" s="60">
        <v>2299</v>
      </c>
      <c r="I22" s="60">
        <v>1883</v>
      </c>
      <c r="J22" s="67">
        <v>24</v>
      </c>
      <c r="K22" s="81">
        <f t="shared" si="0"/>
        <v>1859</v>
      </c>
      <c r="L22" s="90">
        <f t="shared" si="1"/>
        <v>0.35874439461883406</v>
      </c>
      <c r="M22" s="237">
        <v>3799</v>
      </c>
      <c r="N22" s="238">
        <v>2399</v>
      </c>
      <c r="O22" s="246">
        <v>1969</v>
      </c>
      <c r="P22" s="238">
        <v>0</v>
      </c>
      <c r="Q22" s="238">
        <f t="shared" si="2"/>
        <v>1969</v>
      </c>
      <c r="R22" s="255">
        <f t="shared" si="3"/>
        <v>0.48170571202948143</v>
      </c>
      <c r="S22" s="167">
        <v>1899</v>
      </c>
      <c r="T22" s="104">
        <v>405</v>
      </c>
      <c r="U22" s="37">
        <f t="shared" si="4"/>
        <v>1564</v>
      </c>
      <c r="V22" s="210">
        <f t="shared" si="5"/>
        <v>0.17640863612427593</v>
      </c>
    </row>
    <row r="23" spans="1:22" s="4" customFormat="1" ht="12.75" customHeight="1">
      <c r="A23" s="112" t="s">
        <v>230</v>
      </c>
      <c r="B23" s="25" t="s">
        <v>25</v>
      </c>
      <c r="C23" s="132"/>
      <c r="D23" s="31">
        <v>3.57</v>
      </c>
      <c r="E23" s="26" t="s">
        <v>350</v>
      </c>
      <c r="F23" s="81">
        <v>2859</v>
      </c>
      <c r="G23" s="67">
        <v>2699</v>
      </c>
      <c r="H23" s="60">
        <v>2199</v>
      </c>
      <c r="I23" s="60">
        <v>1797</v>
      </c>
      <c r="J23" s="67">
        <v>0</v>
      </c>
      <c r="K23" s="81">
        <f t="shared" si="0"/>
        <v>1797</v>
      </c>
      <c r="L23" s="90">
        <f t="shared" si="1"/>
        <v>0.33419785105594663</v>
      </c>
      <c r="M23" s="237">
        <v>3599</v>
      </c>
      <c r="N23" s="238">
        <v>2299</v>
      </c>
      <c r="O23" s="246">
        <v>1882</v>
      </c>
      <c r="P23" s="238">
        <v>0</v>
      </c>
      <c r="Q23" s="238">
        <f t="shared" si="2"/>
        <v>1882</v>
      </c>
      <c r="R23" s="255">
        <f t="shared" si="3"/>
        <v>0.47707696582383996</v>
      </c>
      <c r="S23" s="167">
        <v>1799</v>
      </c>
      <c r="T23" s="104">
        <v>404</v>
      </c>
      <c r="U23" s="37">
        <f t="shared" si="4"/>
        <v>1478</v>
      </c>
      <c r="V23" s="210">
        <f t="shared" si="5"/>
        <v>0.17843246247915509</v>
      </c>
    </row>
    <row r="24" spans="1:22" s="4" customFormat="1" ht="12.75" customHeight="1">
      <c r="A24" s="112" t="s">
        <v>395</v>
      </c>
      <c r="B24" s="25" t="s">
        <v>25</v>
      </c>
      <c r="C24" s="171"/>
      <c r="D24" s="31">
        <v>3.57</v>
      </c>
      <c r="E24" s="26" t="s">
        <v>402</v>
      </c>
      <c r="F24" s="81">
        <v>3299</v>
      </c>
      <c r="G24" s="67">
        <v>2999</v>
      </c>
      <c r="H24" s="60">
        <v>2599</v>
      </c>
      <c r="I24" s="60">
        <v>2209</v>
      </c>
      <c r="J24" s="67">
        <v>0</v>
      </c>
      <c r="K24" s="81">
        <f t="shared" si="0"/>
        <v>2209</v>
      </c>
      <c r="L24" s="90">
        <f t="shared" si="1"/>
        <v>0.26342114038012671</v>
      </c>
      <c r="M24" s="237">
        <v>2999</v>
      </c>
      <c r="N24" s="238">
        <v>2599</v>
      </c>
      <c r="O24" s="246">
        <v>2209</v>
      </c>
      <c r="P24" s="238">
        <v>0</v>
      </c>
      <c r="Q24" s="238">
        <f t="shared" si="2"/>
        <v>2209</v>
      </c>
      <c r="R24" s="255">
        <f t="shared" si="3"/>
        <v>0.26342114038012671</v>
      </c>
      <c r="S24" s="167">
        <v>1699</v>
      </c>
      <c r="T24" s="104">
        <v>760</v>
      </c>
      <c r="U24" s="37">
        <f t="shared" si="4"/>
        <v>1449</v>
      </c>
      <c r="V24" s="210">
        <f t="shared" si="5"/>
        <v>0.14714537963507945</v>
      </c>
    </row>
    <row r="25" spans="1:22" s="4" customFormat="1" ht="12.75" customHeight="1">
      <c r="A25" s="112" t="s">
        <v>231</v>
      </c>
      <c r="B25" s="25" t="s">
        <v>25</v>
      </c>
      <c r="C25" s="132"/>
      <c r="D25" s="31">
        <v>3.57</v>
      </c>
      <c r="E25" s="26" t="s">
        <v>403</v>
      </c>
      <c r="F25" s="81">
        <v>3629</v>
      </c>
      <c r="G25" s="67">
        <v>3299</v>
      </c>
      <c r="H25" s="60">
        <v>2699</v>
      </c>
      <c r="I25" s="60">
        <v>2324</v>
      </c>
      <c r="J25" s="67">
        <v>25</v>
      </c>
      <c r="K25" s="81">
        <f t="shared" si="0"/>
        <v>2299</v>
      </c>
      <c r="L25" s="90">
        <f t="shared" si="1"/>
        <v>0.30312215822976657</v>
      </c>
      <c r="M25" s="237">
        <v>4199</v>
      </c>
      <c r="N25" s="238">
        <v>2799</v>
      </c>
      <c r="O25" s="246">
        <v>2354</v>
      </c>
      <c r="P25" s="238">
        <v>0</v>
      </c>
      <c r="Q25" s="238">
        <f t="shared" si="2"/>
        <v>2354</v>
      </c>
      <c r="R25" s="255">
        <f t="shared" si="3"/>
        <v>0.4393903310311979</v>
      </c>
      <c r="S25" s="167">
        <v>2699</v>
      </c>
      <c r="T25" s="104">
        <v>77</v>
      </c>
      <c r="U25" s="37">
        <f t="shared" si="4"/>
        <v>2277</v>
      </c>
      <c r="V25" s="210">
        <f t="shared" si="5"/>
        <v>0.15635420526120786</v>
      </c>
    </row>
    <row r="26" spans="1:22" s="4" customFormat="1" ht="12.75" customHeight="1">
      <c r="A26" s="112" t="s">
        <v>232</v>
      </c>
      <c r="B26" s="25" t="s">
        <v>25</v>
      </c>
      <c r="C26" s="171"/>
      <c r="D26" s="31">
        <v>3.57</v>
      </c>
      <c r="E26" s="26" t="s">
        <v>403</v>
      </c>
      <c r="F26" s="81">
        <v>3519</v>
      </c>
      <c r="G26" s="67">
        <v>3299</v>
      </c>
      <c r="H26" s="60">
        <v>2699</v>
      </c>
      <c r="I26" s="60">
        <v>2324</v>
      </c>
      <c r="J26" s="67">
        <v>0</v>
      </c>
      <c r="K26" s="81">
        <f t="shared" si="0"/>
        <v>2324</v>
      </c>
      <c r="L26" s="90">
        <f t="shared" si="1"/>
        <v>0.29554410427402245</v>
      </c>
      <c r="M26" s="237">
        <v>4199</v>
      </c>
      <c r="N26" s="238">
        <v>2799</v>
      </c>
      <c r="O26" s="246">
        <v>2356</v>
      </c>
      <c r="P26" s="238">
        <v>0</v>
      </c>
      <c r="Q26" s="238">
        <f t="shared" si="2"/>
        <v>2356</v>
      </c>
      <c r="R26" s="255">
        <f t="shared" si="3"/>
        <v>0.43891402714932126</v>
      </c>
      <c r="S26" s="167">
        <v>2699</v>
      </c>
      <c r="T26" s="104">
        <v>77</v>
      </c>
      <c r="U26" s="37">
        <f t="shared" si="4"/>
        <v>2279</v>
      </c>
      <c r="V26" s="210">
        <f t="shared" si="5"/>
        <v>0.15561319007039645</v>
      </c>
    </row>
    <row r="27" spans="1:22" s="4" customFormat="1" ht="12.75" customHeight="1">
      <c r="A27" s="112" t="s">
        <v>233</v>
      </c>
      <c r="B27" s="25" t="s">
        <v>25</v>
      </c>
      <c r="C27" s="132"/>
      <c r="D27" s="31">
        <v>3.57</v>
      </c>
      <c r="E27" s="26" t="s">
        <v>405</v>
      </c>
      <c r="F27" s="81">
        <v>4069</v>
      </c>
      <c r="G27" s="67">
        <v>3599</v>
      </c>
      <c r="H27" s="60">
        <v>2999</v>
      </c>
      <c r="I27" s="60">
        <v>2583</v>
      </c>
      <c r="J27" s="67">
        <v>24</v>
      </c>
      <c r="K27" s="81">
        <f t="shared" si="0"/>
        <v>2559</v>
      </c>
      <c r="L27" s="90">
        <f t="shared" si="1"/>
        <v>0.2889691580994721</v>
      </c>
      <c r="M27" s="237">
        <v>4499</v>
      </c>
      <c r="N27" s="238">
        <v>3099</v>
      </c>
      <c r="O27" s="246">
        <v>2607</v>
      </c>
      <c r="P27" s="238">
        <v>0</v>
      </c>
      <c r="Q27" s="238">
        <f t="shared" si="2"/>
        <v>2607</v>
      </c>
      <c r="R27" s="255">
        <f t="shared" si="3"/>
        <v>0.42053789731051344</v>
      </c>
      <c r="S27" s="167">
        <v>2999</v>
      </c>
      <c r="T27" s="104">
        <v>77</v>
      </c>
      <c r="U27" s="37">
        <f t="shared" si="4"/>
        <v>2530</v>
      </c>
      <c r="V27" s="210">
        <f t="shared" si="5"/>
        <v>0.15638546182060686</v>
      </c>
    </row>
    <row r="28" spans="1:22" s="4" customFormat="1" ht="12.75" customHeight="1">
      <c r="A28" s="28" t="s">
        <v>234</v>
      </c>
      <c r="B28" s="22" t="s">
        <v>25</v>
      </c>
      <c r="C28" s="5"/>
      <c r="D28" s="33">
        <v>3.57</v>
      </c>
      <c r="E28" s="6" t="s">
        <v>404</v>
      </c>
      <c r="F28" s="83">
        <v>3959</v>
      </c>
      <c r="G28" s="68">
        <v>3499</v>
      </c>
      <c r="H28" s="62">
        <v>2999</v>
      </c>
      <c r="I28" s="62">
        <v>2583</v>
      </c>
      <c r="J28" s="68">
        <v>24</v>
      </c>
      <c r="K28" s="83">
        <f t="shared" si="0"/>
        <v>2559</v>
      </c>
      <c r="L28" s="92">
        <f t="shared" si="1"/>
        <v>0.26864818519577022</v>
      </c>
      <c r="M28" s="237">
        <v>4399</v>
      </c>
      <c r="N28" s="238">
        <v>3099</v>
      </c>
      <c r="O28" s="246">
        <v>2607</v>
      </c>
      <c r="P28" s="238">
        <v>0</v>
      </c>
      <c r="Q28" s="238">
        <f t="shared" si="2"/>
        <v>2607</v>
      </c>
      <c r="R28" s="255">
        <f t="shared" si="3"/>
        <v>0.40736531029779494</v>
      </c>
      <c r="S28" s="168">
        <v>2999</v>
      </c>
      <c r="T28" s="103">
        <v>77</v>
      </c>
      <c r="U28" s="52">
        <f t="shared" si="4"/>
        <v>2530</v>
      </c>
      <c r="V28" s="212">
        <f t="shared" si="5"/>
        <v>0.15638546182060686</v>
      </c>
    </row>
    <row r="29" spans="1:22" s="4" customFormat="1" ht="12.75" customHeight="1">
      <c r="A29" s="112" t="s">
        <v>184</v>
      </c>
      <c r="B29" s="25" t="s">
        <v>25</v>
      </c>
      <c r="C29" s="74"/>
      <c r="D29" s="31">
        <v>3.57</v>
      </c>
      <c r="E29" s="26" t="s">
        <v>397</v>
      </c>
      <c r="F29" s="81">
        <v>2749</v>
      </c>
      <c r="G29" s="67">
        <v>2299</v>
      </c>
      <c r="H29" s="60">
        <v>1899</v>
      </c>
      <c r="I29" s="60">
        <v>1523</v>
      </c>
      <c r="J29" s="67">
        <v>0</v>
      </c>
      <c r="K29" s="81">
        <f t="shared" si="0"/>
        <v>1523</v>
      </c>
      <c r="L29" s="90">
        <f t="shared" si="1"/>
        <v>0.33753806002609832</v>
      </c>
      <c r="M29" s="237">
        <v>3199</v>
      </c>
      <c r="N29" s="238">
        <v>1999</v>
      </c>
      <c r="O29" s="246">
        <v>1608</v>
      </c>
      <c r="P29" s="238">
        <v>0</v>
      </c>
      <c r="Q29" s="238">
        <f t="shared" si="2"/>
        <v>1608</v>
      </c>
      <c r="R29" s="255">
        <f t="shared" si="3"/>
        <v>0.49734291966239452</v>
      </c>
      <c r="S29" s="167">
        <v>1599</v>
      </c>
      <c r="T29" s="104">
        <v>316</v>
      </c>
      <c r="U29" s="37">
        <f t="shared" si="4"/>
        <v>1292</v>
      </c>
      <c r="V29" s="210">
        <f t="shared" si="5"/>
        <v>0.19199499687304566</v>
      </c>
    </row>
    <row r="30" spans="1:22" s="4" customFormat="1" ht="12.75" customHeight="1">
      <c r="A30" s="112" t="s">
        <v>660</v>
      </c>
      <c r="B30" s="25" t="s">
        <v>25</v>
      </c>
      <c r="C30" s="74" t="s">
        <v>5</v>
      </c>
      <c r="D30" s="31">
        <v>3.57</v>
      </c>
      <c r="E30" s="26" t="s">
        <v>661</v>
      </c>
      <c r="F30" s="81">
        <v>2419</v>
      </c>
      <c r="G30" s="67">
        <v>2299</v>
      </c>
      <c r="H30" s="60">
        <v>1899</v>
      </c>
      <c r="I30" s="60">
        <v>1528</v>
      </c>
      <c r="J30" s="67">
        <v>0</v>
      </c>
      <c r="K30" s="81">
        <f t="shared" si="0"/>
        <v>1528</v>
      </c>
      <c r="L30" s="90">
        <f t="shared" si="1"/>
        <v>0.3353632013919095</v>
      </c>
      <c r="M30" s="237">
        <v>3199</v>
      </c>
      <c r="N30" s="238">
        <v>1999</v>
      </c>
      <c r="O30" s="246">
        <v>1608</v>
      </c>
      <c r="P30" s="238">
        <v>0</v>
      </c>
      <c r="Q30" s="238">
        <f t="shared" si="2"/>
        <v>1608</v>
      </c>
      <c r="R30" s="255">
        <f t="shared" si="3"/>
        <v>0.49734291966239452</v>
      </c>
      <c r="S30" s="167">
        <v>1599</v>
      </c>
      <c r="T30" s="104">
        <v>316</v>
      </c>
      <c r="U30" s="37">
        <f t="shared" si="4"/>
        <v>1292</v>
      </c>
      <c r="V30" s="210">
        <f t="shared" si="5"/>
        <v>0.19199499687304566</v>
      </c>
    </row>
    <row r="31" spans="1:22" s="4" customFormat="1" ht="12.75" customHeight="1">
      <c r="A31" s="112" t="s">
        <v>227</v>
      </c>
      <c r="B31" s="25" t="s">
        <v>25</v>
      </c>
      <c r="C31" s="74"/>
      <c r="D31" s="31">
        <v>4.16</v>
      </c>
      <c r="E31" s="26" t="s">
        <v>229</v>
      </c>
      <c r="F31" s="81">
        <v>2749</v>
      </c>
      <c r="G31" s="67">
        <v>2699</v>
      </c>
      <c r="H31" s="60">
        <v>2199</v>
      </c>
      <c r="I31" s="60">
        <v>1791</v>
      </c>
      <c r="J31" s="67">
        <v>12</v>
      </c>
      <c r="K31" s="81">
        <f t="shared" si="0"/>
        <v>1779</v>
      </c>
      <c r="L31" s="90">
        <f t="shared" si="1"/>
        <v>0.34086698777324936</v>
      </c>
      <c r="M31" s="237">
        <v>2999</v>
      </c>
      <c r="N31" s="238">
        <v>2299</v>
      </c>
      <c r="O31" s="246">
        <v>1876</v>
      </c>
      <c r="P31" s="238">
        <v>26</v>
      </c>
      <c r="Q31" s="238">
        <f t="shared" si="2"/>
        <v>1850</v>
      </c>
      <c r="R31" s="255">
        <f t="shared" si="3"/>
        <v>0.38312770923641215</v>
      </c>
      <c r="S31" s="167">
        <v>1799</v>
      </c>
      <c r="T31" s="104">
        <v>402</v>
      </c>
      <c r="U31" s="37">
        <f t="shared" si="4"/>
        <v>1448</v>
      </c>
      <c r="V31" s="210">
        <f t="shared" si="5"/>
        <v>0.19510839355197332</v>
      </c>
    </row>
    <row r="32" spans="1:22" s="4" customFormat="1" ht="12.75" customHeight="1">
      <c r="A32" s="112" t="s">
        <v>228</v>
      </c>
      <c r="B32" s="25" t="s">
        <v>25</v>
      </c>
      <c r="C32" s="74"/>
      <c r="D32" s="31">
        <v>4.16</v>
      </c>
      <c r="E32" s="26" t="s">
        <v>229</v>
      </c>
      <c r="F32" s="81">
        <v>2639</v>
      </c>
      <c r="G32" s="67">
        <v>2699</v>
      </c>
      <c r="H32" s="60">
        <v>2099</v>
      </c>
      <c r="I32" s="60">
        <v>1698</v>
      </c>
      <c r="J32" s="67">
        <v>19</v>
      </c>
      <c r="K32" s="81">
        <f t="shared" si="0"/>
        <v>1679</v>
      </c>
      <c r="L32" s="90">
        <f t="shared" si="1"/>
        <v>0.37791774731381994</v>
      </c>
      <c r="M32" s="237">
        <v>2999</v>
      </c>
      <c r="N32" s="238">
        <v>2199</v>
      </c>
      <c r="O32" s="246">
        <v>1783</v>
      </c>
      <c r="P32" s="238">
        <v>15</v>
      </c>
      <c r="Q32" s="238">
        <f t="shared" si="2"/>
        <v>1768</v>
      </c>
      <c r="R32" s="255">
        <f t="shared" si="3"/>
        <v>0.4104701567189063</v>
      </c>
      <c r="S32" s="167">
        <v>1599</v>
      </c>
      <c r="T32" s="104">
        <v>481</v>
      </c>
      <c r="U32" s="37">
        <f t="shared" si="4"/>
        <v>1287</v>
      </c>
      <c r="V32" s="210">
        <f t="shared" si="5"/>
        <v>0.1951219512195122</v>
      </c>
    </row>
    <row r="33" spans="1:22" s="4" customFormat="1" ht="12.75" customHeight="1">
      <c r="A33" s="208" t="s">
        <v>664</v>
      </c>
      <c r="B33" s="25" t="s">
        <v>25</v>
      </c>
      <c r="C33" s="74" t="s">
        <v>5</v>
      </c>
      <c r="D33" s="31">
        <v>4.54</v>
      </c>
      <c r="E33" s="26" t="s">
        <v>665</v>
      </c>
      <c r="F33" s="81">
        <v>3299</v>
      </c>
      <c r="G33" s="67">
        <v>3099</v>
      </c>
      <c r="H33" s="60">
        <v>2470</v>
      </c>
      <c r="I33" s="60">
        <v>2153</v>
      </c>
      <c r="J33" s="67">
        <v>0</v>
      </c>
      <c r="K33" s="81">
        <f t="shared" si="0"/>
        <v>2153</v>
      </c>
      <c r="L33" s="90">
        <f t="shared" si="1"/>
        <v>0.30525976121329462</v>
      </c>
      <c r="M33" s="237">
        <v>3299</v>
      </c>
      <c r="N33" s="238">
        <v>2570</v>
      </c>
      <c r="O33" s="246">
        <v>2329</v>
      </c>
      <c r="P33" s="238">
        <v>0</v>
      </c>
      <c r="Q33" s="238">
        <f t="shared" si="2"/>
        <v>2329</v>
      </c>
      <c r="R33" s="255">
        <f t="shared" si="3"/>
        <v>0.29402849348287358</v>
      </c>
      <c r="S33" s="167">
        <v>2470</v>
      </c>
      <c r="T33" s="104">
        <v>79</v>
      </c>
      <c r="U33" s="37">
        <f t="shared" si="4"/>
        <v>2250</v>
      </c>
      <c r="V33" s="210">
        <f t="shared" si="5"/>
        <v>8.9068825910931168E-2</v>
      </c>
    </row>
    <row r="34" spans="1:22" s="4" customFormat="1" ht="12.75" customHeight="1">
      <c r="A34" s="112" t="s">
        <v>351</v>
      </c>
      <c r="B34" s="25" t="s">
        <v>25</v>
      </c>
      <c r="C34" s="132"/>
      <c r="D34" s="31">
        <v>4.54</v>
      </c>
      <c r="E34" s="26" t="s">
        <v>352</v>
      </c>
      <c r="F34" s="81">
        <v>2749</v>
      </c>
      <c r="G34" s="67">
        <v>2799</v>
      </c>
      <c r="H34" s="60">
        <v>2199</v>
      </c>
      <c r="I34" s="60">
        <v>1755</v>
      </c>
      <c r="J34" s="67">
        <v>0</v>
      </c>
      <c r="K34" s="81">
        <f t="shared" si="0"/>
        <v>1755</v>
      </c>
      <c r="L34" s="90">
        <f t="shared" si="1"/>
        <v>0.37299035369774919</v>
      </c>
      <c r="M34" s="237">
        <v>3699</v>
      </c>
      <c r="N34" s="238">
        <v>2799</v>
      </c>
      <c r="O34" s="246">
        <v>2336</v>
      </c>
      <c r="P34" s="238">
        <v>0</v>
      </c>
      <c r="Q34" s="238">
        <f t="shared" si="2"/>
        <v>2336</v>
      </c>
      <c r="R34" s="255">
        <f t="shared" si="3"/>
        <v>0.36847796701811303</v>
      </c>
      <c r="S34" s="167">
        <v>2199</v>
      </c>
      <c r="T34" s="104">
        <v>473</v>
      </c>
      <c r="U34" s="37">
        <f t="shared" si="4"/>
        <v>1863</v>
      </c>
      <c r="V34" s="210">
        <f t="shared" si="5"/>
        <v>0.15279672578444747</v>
      </c>
    </row>
    <row r="35" spans="1:22" s="4" customFormat="1" ht="12.75" customHeight="1">
      <c r="A35" s="208" t="s">
        <v>394</v>
      </c>
      <c r="B35" s="25" t="s">
        <v>25</v>
      </c>
      <c r="C35" s="171"/>
      <c r="D35" s="31">
        <v>4.54</v>
      </c>
      <c r="E35" s="26" t="s">
        <v>401</v>
      </c>
      <c r="F35" s="81">
        <v>3189</v>
      </c>
      <c r="G35" s="67">
        <v>2899</v>
      </c>
      <c r="H35" s="60">
        <v>2499</v>
      </c>
      <c r="I35" s="60">
        <v>2211</v>
      </c>
      <c r="J35" s="67">
        <v>22</v>
      </c>
      <c r="K35" s="81">
        <f t="shared" si="0"/>
        <v>2189</v>
      </c>
      <c r="L35" s="90">
        <f t="shared" si="1"/>
        <v>0.24491203863401173</v>
      </c>
      <c r="M35" s="237">
        <v>2899</v>
      </c>
      <c r="N35" s="238">
        <v>2499</v>
      </c>
      <c r="O35" s="246">
        <v>2211</v>
      </c>
      <c r="P35" s="238">
        <v>0</v>
      </c>
      <c r="Q35" s="238">
        <f t="shared" si="2"/>
        <v>2211</v>
      </c>
      <c r="R35" s="255">
        <f t="shared" si="3"/>
        <v>0.23732321490169023</v>
      </c>
      <c r="S35" s="167">
        <v>1699</v>
      </c>
      <c r="T35" s="104">
        <v>670</v>
      </c>
      <c r="U35" s="37">
        <f t="shared" si="4"/>
        <v>1541</v>
      </c>
      <c r="V35" s="210">
        <f t="shared" si="5"/>
        <v>9.2995879929370223E-2</v>
      </c>
    </row>
    <row r="36" spans="1:22" s="4" customFormat="1" ht="12.75" customHeight="1">
      <c r="A36" s="208" t="s">
        <v>348</v>
      </c>
      <c r="B36" s="25" t="s">
        <v>25</v>
      </c>
      <c r="C36" s="74"/>
      <c r="D36" s="31">
        <v>4.54</v>
      </c>
      <c r="E36" s="26" t="s">
        <v>349</v>
      </c>
      <c r="F36" s="81">
        <v>2639</v>
      </c>
      <c r="G36" s="67">
        <v>2199</v>
      </c>
      <c r="H36" s="60">
        <v>1899</v>
      </c>
      <c r="I36" s="60">
        <v>1727</v>
      </c>
      <c r="J36" s="67">
        <v>28</v>
      </c>
      <c r="K36" s="81">
        <f t="shared" si="0"/>
        <v>1699</v>
      </c>
      <c r="L36" s="90">
        <f t="shared" si="1"/>
        <v>0.22737608003638018</v>
      </c>
      <c r="M36" s="237">
        <v>3099</v>
      </c>
      <c r="N36" s="238">
        <v>1999</v>
      </c>
      <c r="O36" s="246">
        <v>1822</v>
      </c>
      <c r="P36" s="238">
        <v>0</v>
      </c>
      <c r="Q36" s="238">
        <f t="shared" si="2"/>
        <v>1822</v>
      </c>
      <c r="R36" s="255">
        <f t="shared" si="3"/>
        <v>0.41206840916424653</v>
      </c>
      <c r="S36" s="167">
        <v>1599</v>
      </c>
      <c r="T36" s="104">
        <v>359</v>
      </c>
      <c r="U36" s="37">
        <f t="shared" si="4"/>
        <v>1463</v>
      </c>
      <c r="V36" s="210">
        <f>(S36-U36)/S36</f>
        <v>8.5053158223889938E-2</v>
      </c>
    </row>
    <row r="37" spans="1:22" s="4" customFormat="1" ht="12.75" customHeight="1" thickBot="1">
      <c r="A37" s="229" t="s">
        <v>662</v>
      </c>
      <c r="B37" s="54" t="s">
        <v>25</v>
      </c>
      <c r="C37" s="119" t="s">
        <v>5</v>
      </c>
      <c r="D37" s="55">
        <v>4.54</v>
      </c>
      <c r="E37" s="56" t="s">
        <v>663</v>
      </c>
      <c r="F37" s="85">
        <v>2309</v>
      </c>
      <c r="G37" s="120">
        <v>2199</v>
      </c>
      <c r="H37" s="65">
        <v>1899</v>
      </c>
      <c r="I37" s="65">
        <v>1748</v>
      </c>
      <c r="J37" s="120">
        <v>29</v>
      </c>
      <c r="K37" s="85">
        <f t="shared" si="0"/>
        <v>1719</v>
      </c>
      <c r="L37" s="101">
        <f t="shared" si="1"/>
        <v>0.21828103683492497</v>
      </c>
      <c r="M37" s="239">
        <v>3099</v>
      </c>
      <c r="N37" s="240">
        <v>1999</v>
      </c>
      <c r="O37" s="247">
        <v>1850</v>
      </c>
      <c r="P37" s="240">
        <v>0</v>
      </c>
      <c r="Q37" s="240">
        <f t="shared" si="2"/>
        <v>1850</v>
      </c>
      <c r="R37" s="256">
        <f t="shared" si="3"/>
        <v>0.40303323652791223</v>
      </c>
      <c r="S37" s="187">
        <v>1599</v>
      </c>
      <c r="T37" s="127">
        <v>365</v>
      </c>
      <c r="U37" s="57">
        <f t="shared" si="4"/>
        <v>1485</v>
      </c>
      <c r="V37" s="217">
        <f>(S37-U37)/S37</f>
        <v>7.1294559099437146E-2</v>
      </c>
    </row>
    <row r="38" spans="1:22" s="4" customFormat="1" ht="12.75" customHeight="1">
      <c r="A38" s="114" t="s">
        <v>50</v>
      </c>
      <c r="B38" s="22" t="s">
        <v>25</v>
      </c>
      <c r="C38" s="77"/>
      <c r="D38" s="136">
        <v>3.57</v>
      </c>
      <c r="E38" s="137" t="s">
        <v>411</v>
      </c>
      <c r="F38" s="116">
        <v>3959</v>
      </c>
      <c r="G38" s="118">
        <v>3599</v>
      </c>
      <c r="H38" s="115">
        <v>2999</v>
      </c>
      <c r="I38" s="115">
        <v>2421</v>
      </c>
      <c r="J38" s="118">
        <v>0</v>
      </c>
      <c r="K38" s="116">
        <f t="shared" si="0"/>
        <v>2421</v>
      </c>
      <c r="L38" s="94">
        <f t="shared" si="1"/>
        <v>0.32731314253959432</v>
      </c>
      <c r="M38" s="241">
        <v>4499</v>
      </c>
      <c r="N38" s="242">
        <v>3799</v>
      </c>
      <c r="O38" s="248">
        <v>3011</v>
      </c>
      <c r="P38" s="242">
        <v>0</v>
      </c>
      <c r="Q38" s="242">
        <f t="shared" si="2"/>
        <v>3011</v>
      </c>
      <c r="R38" s="257">
        <f t="shared" si="3"/>
        <v>0.3307401644809958</v>
      </c>
      <c r="S38" s="186">
        <v>2999</v>
      </c>
      <c r="T38" s="251">
        <v>638</v>
      </c>
      <c r="U38" s="117">
        <f t="shared" si="4"/>
        <v>2373</v>
      </c>
      <c r="V38" s="213">
        <f t="shared" ref="V38:V50" si="6">(S38-U38)/S38</f>
        <v>0.20873624541513838</v>
      </c>
    </row>
    <row r="39" spans="1:22" s="4" customFormat="1" ht="12.75" customHeight="1">
      <c r="A39" s="196" t="s">
        <v>52</v>
      </c>
      <c r="B39" s="25" t="s">
        <v>25</v>
      </c>
      <c r="C39" s="74"/>
      <c r="D39" s="162">
        <v>3.57</v>
      </c>
      <c r="E39" s="163" t="s">
        <v>412</v>
      </c>
      <c r="F39" s="164">
        <v>4289</v>
      </c>
      <c r="G39" s="148">
        <v>3899</v>
      </c>
      <c r="H39" s="165">
        <v>3299</v>
      </c>
      <c r="I39" s="165">
        <v>2664</v>
      </c>
      <c r="J39" s="148">
        <v>0</v>
      </c>
      <c r="K39" s="164">
        <f t="shared" si="0"/>
        <v>2664</v>
      </c>
      <c r="L39" s="166">
        <f t="shared" si="1"/>
        <v>0.31674788407283921</v>
      </c>
      <c r="M39" s="237">
        <v>4799</v>
      </c>
      <c r="N39" s="238">
        <v>4099</v>
      </c>
      <c r="O39" s="246">
        <v>3249</v>
      </c>
      <c r="P39" s="238">
        <v>0</v>
      </c>
      <c r="Q39" s="238">
        <f t="shared" si="2"/>
        <v>3249</v>
      </c>
      <c r="R39" s="255">
        <f t="shared" si="3"/>
        <v>0.32298395499062305</v>
      </c>
      <c r="S39" s="169">
        <v>3299</v>
      </c>
      <c r="T39" s="252">
        <v>638</v>
      </c>
      <c r="U39" s="147">
        <f t="shared" si="4"/>
        <v>2611</v>
      </c>
      <c r="V39" s="214">
        <f t="shared" si="6"/>
        <v>0.20854804486207942</v>
      </c>
    </row>
    <row r="40" spans="1:22" s="4" customFormat="1" ht="12.75" customHeight="1">
      <c r="A40" s="196" t="s">
        <v>51</v>
      </c>
      <c r="B40" s="25" t="s">
        <v>25</v>
      </c>
      <c r="C40" s="74"/>
      <c r="D40" s="162">
        <v>3.57</v>
      </c>
      <c r="E40" s="163" t="s">
        <v>413</v>
      </c>
      <c r="F40" s="164">
        <v>4179</v>
      </c>
      <c r="G40" s="148">
        <v>3799</v>
      </c>
      <c r="H40" s="165">
        <v>3199</v>
      </c>
      <c r="I40" s="165">
        <v>2583</v>
      </c>
      <c r="J40" s="148">
        <v>0</v>
      </c>
      <c r="K40" s="164">
        <f t="shared" si="0"/>
        <v>2583</v>
      </c>
      <c r="L40" s="166">
        <f t="shared" si="1"/>
        <v>0.32008423269281389</v>
      </c>
      <c r="M40" s="237">
        <v>4699</v>
      </c>
      <c r="N40" s="238">
        <v>3999</v>
      </c>
      <c r="O40" s="246">
        <v>3172</v>
      </c>
      <c r="P40" s="238">
        <v>0</v>
      </c>
      <c r="Q40" s="238">
        <f t="shared" si="2"/>
        <v>3172</v>
      </c>
      <c r="R40" s="255">
        <f t="shared" si="3"/>
        <v>0.32496275803362418</v>
      </c>
      <c r="S40" s="169">
        <v>3199</v>
      </c>
      <c r="T40" s="252">
        <v>638</v>
      </c>
      <c r="U40" s="147">
        <f t="shared" si="4"/>
        <v>2534</v>
      </c>
      <c r="V40" s="214">
        <f t="shared" si="6"/>
        <v>0.20787746170678337</v>
      </c>
    </row>
    <row r="41" spans="1:22" s="4" customFormat="1" ht="12.75" customHeight="1">
      <c r="A41" s="196" t="s">
        <v>409</v>
      </c>
      <c r="B41" s="25" t="s">
        <v>25</v>
      </c>
      <c r="C41" s="74"/>
      <c r="D41" s="162">
        <v>3.57</v>
      </c>
      <c r="E41" s="163" t="s">
        <v>414</v>
      </c>
      <c r="F41" s="164">
        <v>2969</v>
      </c>
      <c r="G41" s="148">
        <v>2899</v>
      </c>
      <c r="H41" s="165">
        <v>2499</v>
      </c>
      <c r="I41" s="165">
        <v>2087</v>
      </c>
      <c r="J41" s="148">
        <v>0</v>
      </c>
      <c r="K41" s="164">
        <f t="shared" si="0"/>
        <v>2087</v>
      </c>
      <c r="L41" s="166">
        <f t="shared" si="1"/>
        <v>0.28009658502932044</v>
      </c>
      <c r="M41" s="237">
        <v>3799</v>
      </c>
      <c r="N41" s="238">
        <v>2599</v>
      </c>
      <c r="O41" s="246">
        <v>2168</v>
      </c>
      <c r="P41" s="238">
        <v>0</v>
      </c>
      <c r="Q41" s="238">
        <f t="shared" si="2"/>
        <v>2168</v>
      </c>
      <c r="R41" s="255">
        <f t="shared" si="3"/>
        <v>0.42932350618583837</v>
      </c>
      <c r="S41" s="169">
        <v>2299</v>
      </c>
      <c r="T41" s="252">
        <v>244</v>
      </c>
      <c r="U41" s="147">
        <f t="shared" si="4"/>
        <v>1924</v>
      </c>
      <c r="V41" s="214">
        <f t="shared" si="6"/>
        <v>0.16311439756415833</v>
      </c>
    </row>
    <row r="42" spans="1:22" s="4" customFormat="1" ht="12.75" customHeight="1">
      <c r="A42" s="196" t="s">
        <v>408</v>
      </c>
      <c r="B42" s="25" t="s">
        <v>25</v>
      </c>
      <c r="C42" s="74"/>
      <c r="D42" s="162">
        <v>3.57</v>
      </c>
      <c r="E42" s="163" t="s">
        <v>415</v>
      </c>
      <c r="F42" s="164">
        <v>2749</v>
      </c>
      <c r="G42" s="148">
        <v>2599</v>
      </c>
      <c r="H42" s="165">
        <v>2199</v>
      </c>
      <c r="I42" s="165">
        <v>1962</v>
      </c>
      <c r="J42" s="148">
        <v>0</v>
      </c>
      <c r="K42" s="164">
        <f t="shared" si="0"/>
        <v>1962</v>
      </c>
      <c r="L42" s="166">
        <f t="shared" si="1"/>
        <v>0.24509426702577913</v>
      </c>
      <c r="M42" s="237">
        <v>3499</v>
      </c>
      <c r="N42" s="238">
        <v>2299</v>
      </c>
      <c r="O42" s="246">
        <v>2002</v>
      </c>
      <c r="P42" s="238">
        <v>0</v>
      </c>
      <c r="Q42" s="238">
        <f t="shared" si="2"/>
        <v>2002</v>
      </c>
      <c r="R42" s="255">
        <f t="shared" si="3"/>
        <v>0.42783652472134898</v>
      </c>
      <c r="S42" s="169">
        <v>1999</v>
      </c>
      <c r="T42" s="252">
        <v>250</v>
      </c>
      <c r="U42" s="147">
        <f t="shared" si="4"/>
        <v>1752</v>
      </c>
      <c r="V42" s="214">
        <f t="shared" si="6"/>
        <v>0.12356178089044523</v>
      </c>
    </row>
    <row r="43" spans="1:22" s="4" customFormat="1" ht="12.75" customHeight="1">
      <c r="A43" s="196" t="s">
        <v>24</v>
      </c>
      <c r="B43" s="25" t="s">
        <v>25</v>
      </c>
      <c r="C43" s="74"/>
      <c r="D43" s="162">
        <v>4.16</v>
      </c>
      <c r="E43" s="163" t="s">
        <v>416</v>
      </c>
      <c r="F43" s="164">
        <v>3409</v>
      </c>
      <c r="G43" s="148">
        <v>2599</v>
      </c>
      <c r="H43" s="165">
        <v>2199</v>
      </c>
      <c r="I43" s="165">
        <v>1771</v>
      </c>
      <c r="J43" s="148">
        <v>22</v>
      </c>
      <c r="K43" s="164">
        <f t="shared" si="0"/>
        <v>1749</v>
      </c>
      <c r="L43" s="166">
        <f t="shared" si="1"/>
        <v>0.32704886494805696</v>
      </c>
      <c r="M43" s="237">
        <v>3499</v>
      </c>
      <c r="N43" s="238">
        <v>2299</v>
      </c>
      <c r="O43" s="246">
        <v>1967</v>
      </c>
      <c r="P43" s="238">
        <v>0</v>
      </c>
      <c r="Q43" s="238">
        <f t="shared" si="2"/>
        <v>1967</v>
      </c>
      <c r="R43" s="255">
        <f t="shared" si="3"/>
        <v>0.43783938268076594</v>
      </c>
      <c r="S43" s="169">
        <v>1699</v>
      </c>
      <c r="T43" s="252">
        <v>487</v>
      </c>
      <c r="U43" s="147">
        <f t="shared" si="4"/>
        <v>1480</v>
      </c>
      <c r="V43" s="214">
        <f t="shared" si="6"/>
        <v>0.12889935256032961</v>
      </c>
    </row>
    <row r="44" spans="1:22" s="4" customFormat="1" ht="12.75" customHeight="1">
      <c r="A44" s="196" t="s">
        <v>354</v>
      </c>
      <c r="B44" s="25" t="s">
        <v>25</v>
      </c>
      <c r="C44" s="74"/>
      <c r="D44" s="162">
        <v>3.57</v>
      </c>
      <c r="E44" s="163" t="s">
        <v>418</v>
      </c>
      <c r="F44" s="164">
        <v>2859</v>
      </c>
      <c r="G44" s="148">
        <v>2799</v>
      </c>
      <c r="H44" s="165">
        <v>2399</v>
      </c>
      <c r="I44" s="165">
        <v>1855</v>
      </c>
      <c r="J44" s="148">
        <v>0</v>
      </c>
      <c r="K44" s="164">
        <f t="shared" si="0"/>
        <v>1855</v>
      </c>
      <c r="L44" s="166">
        <f t="shared" si="1"/>
        <v>0.33726330832440155</v>
      </c>
      <c r="M44" s="237">
        <v>3699</v>
      </c>
      <c r="N44" s="238">
        <v>2499</v>
      </c>
      <c r="O44" s="246">
        <v>1973</v>
      </c>
      <c r="P44" s="238">
        <v>10</v>
      </c>
      <c r="Q44" s="238">
        <f t="shared" si="2"/>
        <v>1963</v>
      </c>
      <c r="R44" s="255">
        <f>IFERROR((M44-Q44)/M44, " ")</f>
        <v>0.46931603135982697</v>
      </c>
      <c r="S44" s="169">
        <v>1999</v>
      </c>
      <c r="T44" s="252">
        <v>360</v>
      </c>
      <c r="U44" s="147">
        <f t="shared" si="4"/>
        <v>1603</v>
      </c>
      <c r="V44" s="214">
        <f t="shared" si="6"/>
        <v>0.19809904952476237</v>
      </c>
    </row>
    <row r="45" spans="1:22" s="4" customFormat="1" ht="12.75" customHeight="1">
      <c r="A45" s="196" t="s">
        <v>353</v>
      </c>
      <c r="B45" s="25" t="s">
        <v>25</v>
      </c>
      <c r="C45" s="74"/>
      <c r="D45" s="162">
        <v>3.57</v>
      </c>
      <c r="E45" s="163" t="s">
        <v>418</v>
      </c>
      <c r="F45" s="164">
        <v>2969</v>
      </c>
      <c r="G45" s="148">
        <v>2899</v>
      </c>
      <c r="H45" s="165">
        <v>2499</v>
      </c>
      <c r="I45" s="165">
        <v>2012</v>
      </c>
      <c r="J45" s="148">
        <v>0</v>
      </c>
      <c r="K45" s="164">
        <f t="shared" si="0"/>
        <v>2012</v>
      </c>
      <c r="L45" s="166">
        <f t="shared" si="1"/>
        <v>0.30596757502587096</v>
      </c>
      <c r="M45" s="237">
        <v>3799</v>
      </c>
      <c r="N45" s="238">
        <v>2599</v>
      </c>
      <c r="O45" s="246">
        <v>2134</v>
      </c>
      <c r="P45" s="238">
        <v>20</v>
      </c>
      <c r="Q45" s="238">
        <f t="shared" si="2"/>
        <v>2114</v>
      </c>
      <c r="R45" s="255">
        <f t="shared" si="3"/>
        <v>0.44353777309818371</v>
      </c>
      <c r="S45" s="169">
        <v>2299</v>
      </c>
      <c r="T45" s="252">
        <v>220</v>
      </c>
      <c r="U45" s="147">
        <f t="shared" si="4"/>
        <v>1894</v>
      </c>
      <c r="V45" s="214">
        <f t="shared" si="6"/>
        <v>0.17616354936929099</v>
      </c>
    </row>
    <row r="46" spans="1:22" s="4" customFormat="1" ht="12.75" customHeight="1">
      <c r="A46" s="196" t="s">
        <v>410</v>
      </c>
      <c r="B46" s="25" t="s">
        <v>25</v>
      </c>
      <c r="C46" s="74"/>
      <c r="D46" s="162">
        <v>4.54</v>
      </c>
      <c r="E46" s="163" t="s">
        <v>419</v>
      </c>
      <c r="F46" s="164">
        <v>3409</v>
      </c>
      <c r="G46" s="148">
        <v>3199</v>
      </c>
      <c r="H46" s="165">
        <v>2699</v>
      </c>
      <c r="I46" s="165">
        <v>2234</v>
      </c>
      <c r="J46" s="148">
        <v>0</v>
      </c>
      <c r="K46" s="164">
        <f t="shared" si="0"/>
        <v>2234</v>
      </c>
      <c r="L46" s="166">
        <f t="shared" si="1"/>
        <v>0.30165676773991873</v>
      </c>
      <c r="M46" s="237">
        <v>4099</v>
      </c>
      <c r="N46" s="238">
        <v>3499</v>
      </c>
      <c r="O46" s="246">
        <v>2951</v>
      </c>
      <c r="P46" s="238">
        <v>0</v>
      </c>
      <c r="Q46" s="238">
        <f t="shared" si="2"/>
        <v>2951</v>
      </c>
      <c r="R46" s="255">
        <f t="shared" si="3"/>
        <v>0.28006830934374238</v>
      </c>
      <c r="S46" s="169">
        <v>2699</v>
      </c>
      <c r="T46" s="252">
        <v>630</v>
      </c>
      <c r="U46" s="147">
        <f t="shared" si="4"/>
        <v>2321</v>
      </c>
      <c r="V46" s="214">
        <f t="shared" si="6"/>
        <v>0.14005187106335679</v>
      </c>
    </row>
    <row r="47" spans="1:22" s="4" customFormat="1" ht="12.75" customHeight="1">
      <c r="A47" s="196" t="s">
        <v>355</v>
      </c>
      <c r="B47" s="25" t="s">
        <v>25</v>
      </c>
      <c r="C47" s="74"/>
      <c r="D47" s="162">
        <v>3.57</v>
      </c>
      <c r="E47" s="163" t="s">
        <v>417</v>
      </c>
      <c r="F47" s="164">
        <v>2639</v>
      </c>
      <c r="G47" s="148">
        <v>2399</v>
      </c>
      <c r="H47" s="165">
        <v>2099</v>
      </c>
      <c r="I47" s="165">
        <v>1810</v>
      </c>
      <c r="J47" s="148">
        <v>0</v>
      </c>
      <c r="K47" s="164">
        <f t="shared" si="0"/>
        <v>1810</v>
      </c>
      <c r="L47" s="166">
        <f t="shared" si="1"/>
        <v>0.24551896623593164</v>
      </c>
      <c r="M47" s="237">
        <v>3299</v>
      </c>
      <c r="N47" s="238">
        <v>2199</v>
      </c>
      <c r="O47" s="246">
        <v>1947</v>
      </c>
      <c r="P47" s="238">
        <v>0</v>
      </c>
      <c r="Q47" s="238">
        <f t="shared" si="2"/>
        <v>1947</v>
      </c>
      <c r="R47" s="255">
        <f t="shared" si="3"/>
        <v>0.40982115792664442</v>
      </c>
      <c r="S47" s="169">
        <v>1799</v>
      </c>
      <c r="T47" s="252">
        <v>344</v>
      </c>
      <c r="U47" s="147">
        <f t="shared" si="4"/>
        <v>1603</v>
      </c>
      <c r="V47" s="214">
        <f t="shared" si="6"/>
        <v>0.10894941634241245</v>
      </c>
    </row>
    <row r="48" spans="1:22" s="4" customFormat="1" ht="12.75" customHeight="1">
      <c r="A48" s="196" t="s">
        <v>53</v>
      </c>
      <c r="B48" s="25" t="s">
        <v>25</v>
      </c>
      <c r="C48" s="74"/>
      <c r="D48" s="162">
        <v>4.54</v>
      </c>
      <c r="E48" s="163" t="s">
        <v>420</v>
      </c>
      <c r="F48" s="164">
        <v>3959</v>
      </c>
      <c r="G48" s="148">
        <v>3599</v>
      </c>
      <c r="H48" s="165">
        <v>2999</v>
      </c>
      <c r="I48" s="165">
        <v>2421</v>
      </c>
      <c r="J48" s="148">
        <v>0</v>
      </c>
      <c r="K48" s="164">
        <f t="shared" si="0"/>
        <v>2421</v>
      </c>
      <c r="L48" s="166">
        <f t="shared" si="1"/>
        <v>0.32731314253959432</v>
      </c>
      <c r="M48" s="237">
        <v>4499</v>
      </c>
      <c r="N48" s="238">
        <v>3799</v>
      </c>
      <c r="O48" s="246">
        <v>3011</v>
      </c>
      <c r="P48" s="238">
        <v>0</v>
      </c>
      <c r="Q48" s="238">
        <f t="shared" si="2"/>
        <v>3011</v>
      </c>
      <c r="R48" s="255">
        <f t="shared" si="3"/>
        <v>0.3307401644809958</v>
      </c>
      <c r="S48" s="169">
        <v>2999</v>
      </c>
      <c r="T48" s="252">
        <v>639</v>
      </c>
      <c r="U48" s="147">
        <f t="shared" si="4"/>
        <v>2372</v>
      </c>
      <c r="V48" s="214">
        <f t="shared" si="6"/>
        <v>0.20906968989663222</v>
      </c>
    </row>
    <row r="49" spans="1:22" s="4" customFormat="1" ht="12.75" customHeight="1">
      <c r="A49" s="196" t="s">
        <v>54</v>
      </c>
      <c r="B49" s="25" t="s">
        <v>25</v>
      </c>
      <c r="C49" s="74"/>
      <c r="D49" s="162">
        <v>4.54</v>
      </c>
      <c r="E49" s="163" t="s">
        <v>420</v>
      </c>
      <c r="F49" s="164">
        <v>4069</v>
      </c>
      <c r="G49" s="148">
        <v>3799</v>
      </c>
      <c r="H49" s="165">
        <v>3099</v>
      </c>
      <c r="I49" s="165">
        <v>2503</v>
      </c>
      <c r="J49" s="148">
        <v>0</v>
      </c>
      <c r="K49" s="164">
        <f t="shared" si="0"/>
        <v>2503</v>
      </c>
      <c r="L49" s="166">
        <f t="shared" si="1"/>
        <v>0.34114240589628847</v>
      </c>
      <c r="M49" s="237">
        <v>4699</v>
      </c>
      <c r="N49" s="238">
        <v>3899</v>
      </c>
      <c r="O49" s="246">
        <v>3095</v>
      </c>
      <c r="P49" s="238">
        <v>0</v>
      </c>
      <c r="Q49" s="238">
        <f t="shared" si="2"/>
        <v>3095</v>
      </c>
      <c r="R49" s="255">
        <f t="shared" si="3"/>
        <v>0.34134922323898703</v>
      </c>
      <c r="S49" s="169">
        <v>3099</v>
      </c>
      <c r="T49" s="252">
        <v>638</v>
      </c>
      <c r="U49" s="147">
        <f t="shared" si="4"/>
        <v>2457</v>
      </c>
      <c r="V49" s="214">
        <f t="shared" si="6"/>
        <v>0.20716360116166505</v>
      </c>
    </row>
    <row r="50" spans="1:22" s="4" customFormat="1" ht="12.75" customHeight="1">
      <c r="A50" s="112" t="s">
        <v>55</v>
      </c>
      <c r="B50" s="25" t="s">
        <v>25</v>
      </c>
      <c r="C50" s="74"/>
      <c r="D50" s="31">
        <v>4.54</v>
      </c>
      <c r="E50" s="26" t="s">
        <v>421</v>
      </c>
      <c r="F50" s="81">
        <v>4179</v>
      </c>
      <c r="G50" s="67">
        <v>3899</v>
      </c>
      <c r="H50" s="60">
        <v>3199</v>
      </c>
      <c r="I50" s="60">
        <v>2583</v>
      </c>
      <c r="J50" s="67">
        <v>0</v>
      </c>
      <c r="K50" s="81">
        <f t="shared" si="0"/>
        <v>2583</v>
      </c>
      <c r="L50" s="90">
        <f t="shared" si="1"/>
        <v>0.33752244165170558</v>
      </c>
      <c r="M50" s="237">
        <v>4799</v>
      </c>
      <c r="N50" s="238">
        <v>3999</v>
      </c>
      <c r="O50" s="246">
        <v>3172</v>
      </c>
      <c r="P50" s="238">
        <v>0</v>
      </c>
      <c r="Q50" s="238">
        <f t="shared" si="2"/>
        <v>3172</v>
      </c>
      <c r="R50" s="255">
        <f t="shared" si="3"/>
        <v>0.33902896436757657</v>
      </c>
      <c r="S50" s="167">
        <v>3199</v>
      </c>
      <c r="T50" s="104">
        <v>638</v>
      </c>
      <c r="U50" s="37">
        <f t="shared" si="4"/>
        <v>2534</v>
      </c>
      <c r="V50" s="210">
        <f t="shared" si="6"/>
        <v>0.20787746170678337</v>
      </c>
    </row>
    <row r="51" spans="1:22" s="4" customFormat="1" ht="12.75" customHeight="1" thickBot="1">
      <c r="A51" s="63" t="s">
        <v>564</v>
      </c>
      <c r="B51" s="54" t="s">
        <v>25</v>
      </c>
      <c r="C51" s="119"/>
      <c r="D51" s="55">
        <v>4.54</v>
      </c>
      <c r="E51" s="56" t="s">
        <v>666</v>
      </c>
      <c r="F51" s="85">
        <v>3079</v>
      </c>
      <c r="G51" s="120">
        <v>3099</v>
      </c>
      <c r="H51" s="65">
        <v>2499</v>
      </c>
      <c r="I51" s="65">
        <v>2154</v>
      </c>
      <c r="J51" s="120">
        <v>0</v>
      </c>
      <c r="K51" s="85">
        <f t="shared" si="0"/>
        <v>2154</v>
      </c>
      <c r="L51" s="101">
        <f t="shared" si="1"/>
        <v>0.30493707647628265</v>
      </c>
      <c r="M51" s="239">
        <v>3999</v>
      </c>
      <c r="N51" s="240">
        <v>3299</v>
      </c>
      <c r="O51" s="247">
        <v>2787</v>
      </c>
      <c r="P51" s="240">
        <v>0</v>
      </c>
      <c r="Q51" s="240">
        <f t="shared" si="2"/>
        <v>2787</v>
      </c>
      <c r="R51" s="256">
        <f t="shared" si="3"/>
        <v>0.30307576894223553</v>
      </c>
      <c r="S51" s="187">
        <v>2499</v>
      </c>
      <c r="T51" s="127">
        <v>659</v>
      </c>
      <c r="U51" s="57">
        <f t="shared" si="4"/>
        <v>2128</v>
      </c>
      <c r="V51" s="217">
        <f>(S51-U51)/S51</f>
        <v>0.1484593837535014</v>
      </c>
    </row>
    <row r="52" spans="1:22" s="4" customFormat="1" ht="12.75" customHeight="1">
      <c r="A52" s="28" t="s">
        <v>161</v>
      </c>
      <c r="B52" s="22" t="s">
        <v>25</v>
      </c>
      <c r="C52" s="77"/>
      <c r="D52" s="33">
        <v>3.57</v>
      </c>
      <c r="E52" s="6" t="s">
        <v>162</v>
      </c>
      <c r="F52" s="83">
        <v>2015</v>
      </c>
      <c r="G52" s="68">
        <v>1999</v>
      </c>
      <c r="H52" s="62">
        <v>1649</v>
      </c>
      <c r="I52" s="62">
        <v>1425</v>
      </c>
      <c r="J52" s="68">
        <v>0</v>
      </c>
      <c r="K52" s="83">
        <f t="shared" si="0"/>
        <v>1425</v>
      </c>
      <c r="L52" s="92">
        <f t="shared" si="1"/>
        <v>0.28714357178589295</v>
      </c>
      <c r="M52" s="241">
        <v>2099</v>
      </c>
      <c r="N52" s="242">
        <v>1749</v>
      </c>
      <c r="O52" s="248">
        <v>1557</v>
      </c>
      <c r="P52" s="242">
        <v>0</v>
      </c>
      <c r="Q52" s="242">
        <f t="shared" si="2"/>
        <v>1557</v>
      </c>
      <c r="R52" s="257">
        <f t="shared" si="3"/>
        <v>0.25821819914244881</v>
      </c>
      <c r="S52" s="168">
        <v>1649</v>
      </c>
      <c r="T52" s="103">
        <v>82</v>
      </c>
      <c r="U52" s="52">
        <f t="shared" si="4"/>
        <v>1475</v>
      </c>
      <c r="V52" s="212">
        <f t="shared" ref="V52:V57" si="7">(S52-U52)/S52</f>
        <v>0.1055184960582171</v>
      </c>
    </row>
    <row r="53" spans="1:22" s="4" customFormat="1" ht="12.75" customHeight="1">
      <c r="A53" s="112" t="s">
        <v>589</v>
      </c>
      <c r="B53" s="25" t="s">
        <v>25</v>
      </c>
      <c r="C53" s="74"/>
      <c r="D53" s="31">
        <v>3.12</v>
      </c>
      <c r="E53" s="26" t="s">
        <v>590</v>
      </c>
      <c r="F53" s="81">
        <v>1429</v>
      </c>
      <c r="G53" s="67">
        <v>1499</v>
      </c>
      <c r="H53" s="60">
        <v>1199</v>
      </c>
      <c r="I53" s="60">
        <v>1013</v>
      </c>
      <c r="J53" s="67">
        <v>34</v>
      </c>
      <c r="K53" s="81">
        <f t="shared" si="0"/>
        <v>979</v>
      </c>
      <c r="L53" s="90">
        <f t="shared" si="1"/>
        <v>0.34689793195463642</v>
      </c>
      <c r="M53" s="237">
        <v>1599</v>
      </c>
      <c r="N53" s="238">
        <v>1299</v>
      </c>
      <c r="O53" s="246">
        <v>1101</v>
      </c>
      <c r="P53" s="238">
        <v>35</v>
      </c>
      <c r="Q53" s="238">
        <f t="shared" si="2"/>
        <v>1066</v>
      </c>
      <c r="R53" s="255">
        <f t="shared" si="3"/>
        <v>0.33333333333333331</v>
      </c>
      <c r="S53" s="167">
        <v>1099</v>
      </c>
      <c r="T53" s="104">
        <v>165</v>
      </c>
      <c r="U53" s="37">
        <f t="shared" si="4"/>
        <v>901</v>
      </c>
      <c r="V53" s="210">
        <f t="shared" si="7"/>
        <v>0.18016378525932666</v>
      </c>
    </row>
    <row r="54" spans="1:22" s="4" customFormat="1" ht="12.75" customHeight="1">
      <c r="A54" s="112" t="s">
        <v>157</v>
      </c>
      <c r="B54" s="25" t="s">
        <v>25</v>
      </c>
      <c r="C54" s="74"/>
      <c r="D54" s="31">
        <v>3.12</v>
      </c>
      <c r="E54" s="26" t="s">
        <v>422</v>
      </c>
      <c r="F54" s="81">
        <v>2419</v>
      </c>
      <c r="G54" s="68">
        <v>2299</v>
      </c>
      <c r="H54" s="62">
        <v>1899</v>
      </c>
      <c r="I54" s="60">
        <v>1629</v>
      </c>
      <c r="J54" s="67">
        <v>25</v>
      </c>
      <c r="K54" s="81">
        <f t="shared" si="0"/>
        <v>1604</v>
      </c>
      <c r="L54" s="90">
        <f t="shared" si="1"/>
        <v>0.30230535015224008</v>
      </c>
      <c r="M54" s="237">
        <v>2599</v>
      </c>
      <c r="N54" s="238">
        <v>1999</v>
      </c>
      <c r="O54" s="246">
        <v>1766</v>
      </c>
      <c r="P54" s="238">
        <v>25</v>
      </c>
      <c r="Q54" s="238">
        <f t="shared" si="2"/>
        <v>1741</v>
      </c>
      <c r="R54" s="255">
        <f t="shared" si="3"/>
        <v>0.33012697191227397</v>
      </c>
      <c r="S54" s="167">
        <v>1899</v>
      </c>
      <c r="T54" s="104">
        <v>80</v>
      </c>
      <c r="U54" s="37">
        <f t="shared" si="4"/>
        <v>1661</v>
      </c>
      <c r="V54" s="210">
        <f t="shared" si="7"/>
        <v>0.1253291205897841</v>
      </c>
    </row>
    <row r="55" spans="1:22" s="4" customFormat="1" ht="12.75" customHeight="1" thickBot="1">
      <c r="A55" s="112" t="s">
        <v>158</v>
      </c>
      <c r="B55" s="25" t="s">
        <v>25</v>
      </c>
      <c r="C55" s="74"/>
      <c r="D55" s="31">
        <v>3.12</v>
      </c>
      <c r="E55" s="26" t="s">
        <v>423</v>
      </c>
      <c r="F55" s="81">
        <v>2309</v>
      </c>
      <c r="G55" s="67">
        <v>2299</v>
      </c>
      <c r="H55" s="60">
        <v>1899</v>
      </c>
      <c r="I55" s="60">
        <v>1631</v>
      </c>
      <c r="J55" s="67">
        <v>32</v>
      </c>
      <c r="K55" s="81">
        <f t="shared" si="0"/>
        <v>1599</v>
      </c>
      <c r="L55" s="90">
        <f t="shared" si="1"/>
        <v>0.3044802087864289</v>
      </c>
      <c r="M55" s="239">
        <v>2599</v>
      </c>
      <c r="N55" s="240">
        <v>1999</v>
      </c>
      <c r="O55" s="247">
        <v>1767</v>
      </c>
      <c r="P55" s="240">
        <v>30</v>
      </c>
      <c r="Q55" s="240">
        <f t="shared" si="2"/>
        <v>1737</v>
      </c>
      <c r="R55" s="256">
        <f t="shared" si="3"/>
        <v>0.33166602539438245</v>
      </c>
      <c r="S55" s="170">
        <v>1599</v>
      </c>
      <c r="T55" s="102">
        <v>340</v>
      </c>
      <c r="U55" s="37">
        <f t="shared" si="4"/>
        <v>1397</v>
      </c>
      <c r="V55" s="210">
        <f t="shared" si="7"/>
        <v>0.12632895559724827</v>
      </c>
    </row>
    <row r="56" spans="1:22" s="4" customFormat="1" ht="12.75" customHeight="1">
      <c r="A56" s="228" t="s">
        <v>183</v>
      </c>
      <c r="B56" s="128" t="s">
        <v>25</v>
      </c>
      <c r="C56" s="133"/>
      <c r="D56" s="129" t="s">
        <v>89</v>
      </c>
      <c r="E56" s="130" t="s">
        <v>425</v>
      </c>
      <c r="F56" s="80">
        <v>487</v>
      </c>
      <c r="G56" s="72">
        <v>443</v>
      </c>
      <c r="H56" s="64">
        <v>349</v>
      </c>
      <c r="I56" s="64">
        <v>327</v>
      </c>
      <c r="J56" s="72">
        <v>0</v>
      </c>
      <c r="K56" s="80">
        <f t="shared" si="0"/>
        <v>327</v>
      </c>
      <c r="L56" s="93">
        <f t="shared" si="1"/>
        <v>0.26185101580135439</v>
      </c>
      <c r="M56" s="241">
        <v>515</v>
      </c>
      <c r="N56" s="242">
        <v>399</v>
      </c>
      <c r="O56" s="248">
        <v>374</v>
      </c>
      <c r="P56" s="242">
        <v>0</v>
      </c>
      <c r="Q56" s="242">
        <f t="shared" si="2"/>
        <v>374</v>
      </c>
      <c r="R56" s="257">
        <f t="shared" si="3"/>
        <v>0.27378640776699031</v>
      </c>
      <c r="S56" s="168">
        <v>349</v>
      </c>
      <c r="T56" s="103">
        <v>44</v>
      </c>
      <c r="U56" s="73">
        <f t="shared" si="4"/>
        <v>330</v>
      </c>
      <c r="V56" s="215">
        <f t="shared" si="7"/>
        <v>5.4441260744985676E-2</v>
      </c>
    </row>
    <row r="57" spans="1:22" s="4" customFormat="1" ht="12.75" customHeight="1" thickBot="1">
      <c r="A57" s="207" t="s">
        <v>174</v>
      </c>
      <c r="B57" s="22" t="s">
        <v>25</v>
      </c>
      <c r="C57" s="77"/>
      <c r="D57" s="33" t="s">
        <v>89</v>
      </c>
      <c r="E57" s="6" t="s">
        <v>424</v>
      </c>
      <c r="F57" s="83">
        <v>487</v>
      </c>
      <c r="G57" s="68">
        <v>443</v>
      </c>
      <c r="H57" s="62">
        <v>349</v>
      </c>
      <c r="I57" s="62">
        <v>327</v>
      </c>
      <c r="J57" s="68">
        <v>0</v>
      </c>
      <c r="K57" s="83">
        <f t="shared" si="0"/>
        <v>327</v>
      </c>
      <c r="L57" s="92">
        <f t="shared" si="1"/>
        <v>0.26185101580135439</v>
      </c>
      <c r="M57" s="239">
        <v>515</v>
      </c>
      <c r="N57" s="240">
        <v>399</v>
      </c>
      <c r="O57" s="247">
        <v>378</v>
      </c>
      <c r="P57" s="240">
        <v>0</v>
      </c>
      <c r="Q57" s="240">
        <f t="shared" si="2"/>
        <v>378</v>
      </c>
      <c r="R57" s="256">
        <f t="shared" si="3"/>
        <v>0.26601941747572816</v>
      </c>
      <c r="S57" s="167">
        <v>349</v>
      </c>
      <c r="T57" s="104">
        <v>44</v>
      </c>
      <c r="U57" s="37">
        <f t="shared" si="4"/>
        <v>334</v>
      </c>
      <c r="V57" s="210">
        <f t="shared" si="7"/>
        <v>4.2979942693409739E-2</v>
      </c>
    </row>
    <row r="58" spans="1:22" s="4" customFormat="1" ht="12.75" customHeight="1">
      <c r="A58" s="113" t="s">
        <v>591</v>
      </c>
      <c r="B58" s="138" t="s">
        <v>21</v>
      </c>
      <c r="C58" s="139"/>
      <c r="D58" s="140" t="s">
        <v>89</v>
      </c>
      <c r="E58" s="141" t="s">
        <v>38</v>
      </c>
      <c r="F58" s="80">
        <v>55</v>
      </c>
      <c r="G58" s="67">
        <v>55</v>
      </c>
      <c r="H58" s="62">
        <v>0</v>
      </c>
      <c r="I58" s="64">
        <v>41</v>
      </c>
      <c r="J58" s="64">
        <v>0</v>
      </c>
      <c r="K58" s="80">
        <f t="shared" ref="K58:K65" si="8">IFERROR(I58-J58,I58)</f>
        <v>41</v>
      </c>
      <c r="L58" s="93">
        <f t="shared" ref="L58:L65" si="9">IFERROR((G58-K58)/G58, " ")</f>
        <v>0.25454545454545452</v>
      </c>
      <c r="M58" s="241">
        <v>55</v>
      </c>
      <c r="N58" s="242">
        <v>0</v>
      </c>
      <c r="O58" s="248">
        <v>43</v>
      </c>
      <c r="P58" s="242">
        <v>0</v>
      </c>
      <c r="Q58" s="242">
        <f t="shared" ref="Q58:Q65" si="10">O58-P58</f>
        <v>43</v>
      </c>
      <c r="R58" s="257">
        <f t="shared" ref="R58:R65" si="11">IFERROR((M58-Q58)/M58, " ")</f>
        <v>0.21818181818181817</v>
      </c>
      <c r="S58" s="126">
        <v>55</v>
      </c>
      <c r="T58" s="73">
        <v>0</v>
      </c>
      <c r="U58" s="73">
        <f t="shared" ref="U58:U65" si="12">Q58-T58</f>
        <v>43</v>
      </c>
      <c r="V58" s="215">
        <f t="shared" ref="V58:V65" si="13">(S58-U58)/S58</f>
        <v>0.21818181818181817</v>
      </c>
    </row>
    <row r="59" spans="1:22" s="4" customFormat="1" ht="12.75" customHeight="1">
      <c r="A59" s="112" t="s">
        <v>592</v>
      </c>
      <c r="B59" s="25" t="s">
        <v>21</v>
      </c>
      <c r="C59" s="132"/>
      <c r="D59" s="31" t="s">
        <v>89</v>
      </c>
      <c r="E59" s="26" t="s">
        <v>36</v>
      </c>
      <c r="F59" s="81">
        <v>55</v>
      </c>
      <c r="G59" s="67">
        <v>55</v>
      </c>
      <c r="H59" s="60">
        <v>0</v>
      </c>
      <c r="I59" s="60">
        <v>41</v>
      </c>
      <c r="J59" s="60">
        <v>0</v>
      </c>
      <c r="K59" s="81">
        <f t="shared" si="8"/>
        <v>41</v>
      </c>
      <c r="L59" s="90">
        <f t="shared" si="9"/>
        <v>0.25454545454545452</v>
      </c>
      <c r="M59" s="237">
        <v>55</v>
      </c>
      <c r="N59" s="238">
        <v>0</v>
      </c>
      <c r="O59" s="246">
        <v>43</v>
      </c>
      <c r="P59" s="238">
        <v>0</v>
      </c>
      <c r="Q59" s="238">
        <f t="shared" si="10"/>
        <v>43</v>
      </c>
      <c r="R59" s="255">
        <f t="shared" si="11"/>
        <v>0.21818181818181817</v>
      </c>
      <c r="S59" s="126">
        <v>55</v>
      </c>
      <c r="T59" s="37">
        <v>0</v>
      </c>
      <c r="U59" s="37">
        <f t="shared" si="12"/>
        <v>43</v>
      </c>
      <c r="V59" s="210">
        <f t="shared" si="13"/>
        <v>0.21818181818181817</v>
      </c>
    </row>
    <row r="60" spans="1:22" s="4" customFormat="1" ht="12.75" customHeight="1">
      <c r="A60" s="112" t="s">
        <v>593</v>
      </c>
      <c r="B60" s="25" t="s">
        <v>21</v>
      </c>
      <c r="C60" s="132"/>
      <c r="D60" s="31" t="s">
        <v>89</v>
      </c>
      <c r="E60" s="26" t="s">
        <v>37</v>
      </c>
      <c r="F60" s="81">
        <v>50</v>
      </c>
      <c r="G60" s="67">
        <v>55</v>
      </c>
      <c r="H60" s="60">
        <v>0</v>
      </c>
      <c r="I60" s="60">
        <v>41</v>
      </c>
      <c r="J60" s="60">
        <v>0</v>
      </c>
      <c r="K60" s="81">
        <f t="shared" si="8"/>
        <v>41</v>
      </c>
      <c r="L60" s="90">
        <f t="shared" si="9"/>
        <v>0.25454545454545452</v>
      </c>
      <c r="M60" s="237">
        <v>55</v>
      </c>
      <c r="N60" s="238">
        <v>0</v>
      </c>
      <c r="O60" s="246">
        <v>43</v>
      </c>
      <c r="P60" s="238">
        <v>0</v>
      </c>
      <c r="Q60" s="238">
        <f t="shared" si="10"/>
        <v>43</v>
      </c>
      <c r="R60" s="255">
        <f t="shared" si="11"/>
        <v>0.21818181818181817</v>
      </c>
      <c r="S60" s="126">
        <v>55</v>
      </c>
      <c r="T60" s="37">
        <v>0</v>
      </c>
      <c r="U60" s="37">
        <f t="shared" si="12"/>
        <v>43</v>
      </c>
      <c r="V60" s="210">
        <f t="shared" si="13"/>
        <v>0.21818181818181817</v>
      </c>
    </row>
    <row r="61" spans="1:22" s="4" customFormat="1" ht="12.75" customHeight="1">
      <c r="A61" s="112" t="s">
        <v>594</v>
      </c>
      <c r="B61" s="25" t="s">
        <v>21</v>
      </c>
      <c r="C61" s="132"/>
      <c r="D61" s="31" t="s">
        <v>89</v>
      </c>
      <c r="E61" s="26" t="s">
        <v>38</v>
      </c>
      <c r="F61" s="81">
        <v>55</v>
      </c>
      <c r="G61" s="67">
        <v>55</v>
      </c>
      <c r="H61" s="60">
        <v>0</v>
      </c>
      <c r="I61" s="60">
        <v>41</v>
      </c>
      <c r="J61" s="60">
        <v>0</v>
      </c>
      <c r="K61" s="81">
        <f t="shared" si="8"/>
        <v>41</v>
      </c>
      <c r="L61" s="90">
        <f t="shared" si="9"/>
        <v>0.25454545454545452</v>
      </c>
      <c r="M61" s="237">
        <v>55</v>
      </c>
      <c r="N61" s="238">
        <v>0</v>
      </c>
      <c r="O61" s="246">
        <v>43</v>
      </c>
      <c r="P61" s="238">
        <v>0</v>
      </c>
      <c r="Q61" s="238">
        <f t="shared" si="10"/>
        <v>43</v>
      </c>
      <c r="R61" s="255">
        <f t="shared" si="11"/>
        <v>0.21818181818181817</v>
      </c>
      <c r="S61" s="126">
        <v>55</v>
      </c>
      <c r="T61" s="37">
        <v>0</v>
      </c>
      <c r="U61" s="37">
        <f t="shared" si="12"/>
        <v>43</v>
      </c>
      <c r="V61" s="210">
        <f t="shared" si="13"/>
        <v>0.21818181818181817</v>
      </c>
    </row>
    <row r="62" spans="1:22" s="4" customFormat="1" ht="12.75" customHeight="1" thickBot="1">
      <c r="A62" s="27" t="s">
        <v>595</v>
      </c>
      <c r="B62" s="24" t="s">
        <v>21</v>
      </c>
      <c r="C62" s="7"/>
      <c r="D62" s="32" t="s">
        <v>89</v>
      </c>
      <c r="E62" s="2" t="s">
        <v>38</v>
      </c>
      <c r="F62" s="82">
        <v>55</v>
      </c>
      <c r="G62" s="38">
        <v>55</v>
      </c>
      <c r="H62" s="61">
        <v>0</v>
      </c>
      <c r="I62" s="61">
        <v>41</v>
      </c>
      <c r="J62" s="61">
        <v>0</v>
      </c>
      <c r="K62" s="82">
        <f t="shared" si="8"/>
        <v>41</v>
      </c>
      <c r="L62" s="91">
        <f t="shared" si="9"/>
        <v>0.25454545454545452</v>
      </c>
      <c r="M62" s="239">
        <v>55</v>
      </c>
      <c r="N62" s="240">
        <v>0</v>
      </c>
      <c r="O62" s="247">
        <v>43</v>
      </c>
      <c r="P62" s="240">
        <v>0</v>
      </c>
      <c r="Q62" s="240">
        <f t="shared" si="10"/>
        <v>43</v>
      </c>
      <c r="R62" s="256">
        <f t="shared" si="11"/>
        <v>0.21818181818181817</v>
      </c>
      <c r="S62" s="302">
        <v>55</v>
      </c>
      <c r="T62" s="39">
        <v>0</v>
      </c>
      <c r="U62" s="39">
        <f t="shared" si="12"/>
        <v>43</v>
      </c>
      <c r="V62" s="211">
        <f t="shared" si="13"/>
        <v>0.21818181818181817</v>
      </c>
    </row>
    <row r="63" spans="1:22" s="4" customFormat="1" ht="12.75" customHeight="1" thickBot="1">
      <c r="A63" s="63" t="s">
        <v>6</v>
      </c>
      <c r="B63" s="54" t="s">
        <v>21</v>
      </c>
      <c r="C63" s="53"/>
      <c r="D63" s="55" t="s">
        <v>89</v>
      </c>
      <c r="E63" s="56" t="s">
        <v>16</v>
      </c>
      <c r="F63" s="85">
        <v>29</v>
      </c>
      <c r="G63" s="120">
        <v>29</v>
      </c>
      <c r="H63" s="65">
        <v>0</v>
      </c>
      <c r="I63" s="65">
        <v>20</v>
      </c>
      <c r="J63" s="65">
        <v>0</v>
      </c>
      <c r="K63" s="85">
        <f t="shared" si="8"/>
        <v>20</v>
      </c>
      <c r="L63" s="101">
        <f t="shared" si="9"/>
        <v>0.31034482758620691</v>
      </c>
      <c r="M63" s="243">
        <v>23</v>
      </c>
      <c r="N63" s="244">
        <v>0</v>
      </c>
      <c r="O63" s="249">
        <v>21</v>
      </c>
      <c r="P63" s="244">
        <v>0</v>
      </c>
      <c r="Q63" s="244">
        <f t="shared" si="10"/>
        <v>21</v>
      </c>
      <c r="R63" s="258">
        <f t="shared" si="11"/>
        <v>8.6956521739130432E-2</v>
      </c>
      <c r="S63" s="303">
        <v>23</v>
      </c>
      <c r="T63" s="57">
        <v>0</v>
      </c>
      <c r="U63" s="57">
        <f t="shared" si="12"/>
        <v>21</v>
      </c>
      <c r="V63" s="217">
        <f t="shared" si="13"/>
        <v>8.6956521739130432E-2</v>
      </c>
    </row>
    <row r="64" spans="1:22" s="4" customFormat="1" ht="12.75" customHeight="1">
      <c r="A64" s="114" t="s">
        <v>583</v>
      </c>
      <c r="B64" s="134" t="s">
        <v>21</v>
      </c>
      <c r="C64" s="146"/>
      <c r="D64" s="136" t="s">
        <v>89</v>
      </c>
      <c r="E64" s="137" t="s">
        <v>48</v>
      </c>
      <c r="F64" s="116">
        <v>109</v>
      </c>
      <c r="G64" s="118">
        <v>99</v>
      </c>
      <c r="H64" s="115">
        <v>0</v>
      </c>
      <c r="I64" s="115">
        <v>81</v>
      </c>
      <c r="J64" s="115">
        <v>0</v>
      </c>
      <c r="K64" s="116">
        <f t="shared" si="8"/>
        <v>81</v>
      </c>
      <c r="L64" s="94">
        <f t="shared" si="9"/>
        <v>0.18181818181818182</v>
      </c>
      <c r="M64" s="241">
        <v>99</v>
      </c>
      <c r="N64" s="242">
        <v>0</v>
      </c>
      <c r="O64" s="248">
        <v>82</v>
      </c>
      <c r="P64" s="242">
        <v>0</v>
      </c>
      <c r="Q64" s="242">
        <f t="shared" si="10"/>
        <v>82</v>
      </c>
      <c r="R64" s="257">
        <f t="shared" si="11"/>
        <v>0.17171717171717171</v>
      </c>
      <c r="S64" s="125">
        <v>99</v>
      </c>
      <c r="T64" s="117">
        <v>0</v>
      </c>
      <c r="U64" s="117">
        <f t="shared" si="12"/>
        <v>82</v>
      </c>
      <c r="V64" s="213">
        <f t="shared" si="13"/>
        <v>0.17171717171717171</v>
      </c>
    </row>
    <row r="65" spans="1:22" s="4" customFormat="1" ht="12.75" customHeight="1" thickBot="1">
      <c r="A65" s="27" t="s">
        <v>667</v>
      </c>
      <c r="B65" s="24" t="s">
        <v>21</v>
      </c>
      <c r="C65" s="7"/>
      <c r="D65" s="32" t="s">
        <v>89</v>
      </c>
      <c r="E65" s="2" t="s">
        <v>48</v>
      </c>
      <c r="F65" s="82">
        <v>109</v>
      </c>
      <c r="G65" s="38">
        <v>99</v>
      </c>
      <c r="H65" s="61">
        <v>0</v>
      </c>
      <c r="I65" s="61">
        <v>81</v>
      </c>
      <c r="J65" s="61">
        <v>0</v>
      </c>
      <c r="K65" s="82">
        <f t="shared" si="8"/>
        <v>81</v>
      </c>
      <c r="L65" s="91">
        <f t="shared" si="9"/>
        <v>0.18181818181818182</v>
      </c>
      <c r="M65" s="239">
        <v>119</v>
      </c>
      <c r="N65" s="240">
        <v>0</v>
      </c>
      <c r="O65" s="247">
        <v>98</v>
      </c>
      <c r="P65" s="240">
        <v>0</v>
      </c>
      <c r="Q65" s="240">
        <f t="shared" si="10"/>
        <v>98</v>
      </c>
      <c r="R65" s="256">
        <f t="shared" si="11"/>
        <v>0.17647058823529413</v>
      </c>
      <c r="S65" s="302">
        <v>119</v>
      </c>
      <c r="T65" s="39">
        <v>0</v>
      </c>
      <c r="U65" s="39">
        <f t="shared" si="12"/>
        <v>98</v>
      </c>
      <c r="V65" s="211">
        <f t="shared" si="13"/>
        <v>0.17647058823529413</v>
      </c>
    </row>
    <row r="66" spans="1:22" ht="15" thickBot="1">
      <c r="L66" s="96"/>
    </row>
    <row r="67" spans="1:22" s="4" customFormat="1" ht="12.75" customHeight="1" thickBot="1">
      <c r="A67" s="10" t="s">
        <v>22</v>
      </c>
      <c r="B67" s="15"/>
      <c r="C67" s="15"/>
      <c r="D67" s="30"/>
      <c r="E67" s="9" t="s">
        <v>17</v>
      </c>
      <c r="F67" s="21"/>
      <c r="G67" s="21"/>
      <c r="H67" s="21"/>
      <c r="I67" s="35"/>
      <c r="J67" s="35"/>
      <c r="K67" s="35"/>
      <c r="L67" s="97"/>
      <c r="M67"/>
      <c r="N67"/>
      <c r="O67"/>
      <c r="P67"/>
      <c r="Q67"/>
      <c r="R67" s="253"/>
      <c r="S67" s="8"/>
      <c r="T67" s="8"/>
      <c r="U67" s="8"/>
      <c r="V67" s="8"/>
    </row>
    <row r="68" spans="1:22" s="16" customFormat="1" ht="25" customHeight="1" thickBot="1">
      <c r="A68" s="43" t="s">
        <v>0</v>
      </c>
      <c r="B68" s="43" t="s">
        <v>26</v>
      </c>
      <c r="C68" s="43" t="s">
        <v>1</v>
      </c>
      <c r="D68" s="43" t="s">
        <v>34</v>
      </c>
      <c r="E68" s="43" t="s">
        <v>2</v>
      </c>
      <c r="F68" s="43" t="s">
        <v>3</v>
      </c>
      <c r="G68" s="43" t="s">
        <v>4</v>
      </c>
      <c r="H68" s="43" t="s">
        <v>668</v>
      </c>
      <c r="I68" s="43" t="s">
        <v>10</v>
      </c>
      <c r="J68" s="43" t="s">
        <v>218</v>
      </c>
      <c r="K68" s="66" t="str">
        <f>K7</f>
        <v>Net</v>
      </c>
      <c r="L68" s="89" t="s">
        <v>115</v>
      </c>
      <c r="M68" s="121" t="s">
        <v>4</v>
      </c>
      <c r="N68" s="122" t="s">
        <v>668</v>
      </c>
      <c r="O68" s="122" t="s">
        <v>10</v>
      </c>
      <c r="P68" s="122" t="s">
        <v>218</v>
      </c>
      <c r="Q68" s="122" t="s">
        <v>47</v>
      </c>
      <c r="R68" s="233" t="s">
        <v>115</v>
      </c>
      <c r="S68" s="121" t="s">
        <v>156</v>
      </c>
      <c r="T68" s="122" t="s">
        <v>13</v>
      </c>
      <c r="U68" s="122" t="s">
        <v>19</v>
      </c>
      <c r="V68" s="123" t="s">
        <v>114</v>
      </c>
    </row>
    <row r="69" spans="1:22" s="4" customFormat="1" ht="12.75" customHeight="1" thickBot="1">
      <c r="A69" s="219" t="s">
        <v>391</v>
      </c>
      <c r="B69" s="24" t="s">
        <v>23</v>
      </c>
      <c r="C69" s="7"/>
      <c r="D69" s="32">
        <v>2.08</v>
      </c>
      <c r="E69" s="2" t="s">
        <v>396</v>
      </c>
      <c r="F69" s="41">
        <v>1955</v>
      </c>
      <c r="G69" s="41">
        <v>1877</v>
      </c>
      <c r="H69" s="49">
        <v>1399</v>
      </c>
      <c r="I69" s="61">
        <v>1236</v>
      </c>
      <c r="J69" s="61">
        <v>0</v>
      </c>
      <c r="K69" s="82">
        <v>1409</v>
      </c>
      <c r="L69" s="98">
        <v>0.2072072072072072</v>
      </c>
      <c r="M69" s="259">
        <v>2077</v>
      </c>
      <c r="N69" s="260">
        <v>1499</v>
      </c>
      <c r="O69" s="261">
        <v>1363</v>
      </c>
      <c r="P69" s="260">
        <v>0</v>
      </c>
      <c r="Q69" s="260">
        <v>1363</v>
      </c>
      <c r="R69" s="262">
        <f t="shared" ref="R69:R71" si="14">IFERROR((M69-Q69)/M69, " ")</f>
        <v>0.3437650457390467</v>
      </c>
      <c r="S69" s="188">
        <v>1399</v>
      </c>
      <c r="T69" s="183">
        <v>83</v>
      </c>
      <c r="U69" s="59">
        <f t="shared" ref="U69:U71" si="15">Q69-T69</f>
        <v>1280</v>
      </c>
      <c r="V69" s="216">
        <f t="shared" ref="V69:V71" si="16">(S69-U69)/S69</f>
        <v>8.5060757684060045E-2</v>
      </c>
    </row>
    <row r="70" spans="1:22" s="4" customFormat="1" ht="12.75" customHeight="1" thickBot="1">
      <c r="A70" s="219" t="s">
        <v>18</v>
      </c>
      <c r="B70" s="24" t="s">
        <v>23</v>
      </c>
      <c r="C70" s="7"/>
      <c r="D70" s="32">
        <v>2.08</v>
      </c>
      <c r="E70" s="2" t="s">
        <v>30</v>
      </c>
      <c r="F70" s="41">
        <v>1832</v>
      </c>
      <c r="G70" s="41">
        <v>1765</v>
      </c>
      <c r="H70" s="49">
        <v>1299</v>
      </c>
      <c r="I70" s="61">
        <v>1072</v>
      </c>
      <c r="J70" s="61">
        <v>0</v>
      </c>
      <c r="K70" s="82">
        <v>1233</v>
      </c>
      <c r="L70" s="98">
        <f>IFERROR((G70-K70)/G70, " ")</f>
        <v>0.30141643059490086</v>
      </c>
      <c r="M70" s="259">
        <v>1965</v>
      </c>
      <c r="N70" s="260">
        <v>1399</v>
      </c>
      <c r="O70" s="261">
        <v>1158</v>
      </c>
      <c r="P70" s="260">
        <v>0</v>
      </c>
      <c r="Q70" s="260">
        <v>1158</v>
      </c>
      <c r="R70" s="262">
        <f t="shared" si="14"/>
        <v>0.41068702290076337</v>
      </c>
      <c r="S70" s="188">
        <v>1299</v>
      </c>
      <c r="T70" s="183">
        <v>78</v>
      </c>
      <c r="U70" s="59">
        <f t="shared" si="15"/>
        <v>1080</v>
      </c>
      <c r="V70" s="216">
        <f t="shared" si="16"/>
        <v>0.16859122401847576</v>
      </c>
    </row>
    <row r="71" spans="1:22" s="4" customFormat="1" ht="12.75" customHeight="1" thickBot="1">
      <c r="A71" s="27" t="s">
        <v>219</v>
      </c>
      <c r="B71" s="24" t="s">
        <v>23</v>
      </c>
      <c r="C71" s="149"/>
      <c r="D71" s="32">
        <v>2.08</v>
      </c>
      <c r="E71" s="2" t="s">
        <v>220</v>
      </c>
      <c r="F71" s="41">
        <v>2077</v>
      </c>
      <c r="G71" s="41">
        <v>1988</v>
      </c>
      <c r="H71" s="49">
        <v>1499</v>
      </c>
      <c r="I71" s="61">
        <v>1237</v>
      </c>
      <c r="J71" s="61">
        <v>0</v>
      </c>
      <c r="K71" s="82">
        <f>I71-J71</f>
        <v>1237</v>
      </c>
      <c r="L71" s="98">
        <f>IFERROR((G71-K71)/G71, " ")</f>
        <v>0.37776659959758552</v>
      </c>
      <c r="M71" s="259">
        <v>2288</v>
      </c>
      <c r="N71" s="260">
        <v>1599</v>
      </c>
      <c r="O71" s="261">
        <v>1323</v>
      </c>
      <c r="P71" s="260">
        <v>0</v>
      </c>
      <c r="Q71" s="260">
        <v>1323</v>
      </c>
      <c r="R71" s="262">
        <f t="shared" si="14"/>
        <v>0.42176573426573427</v>
      </c>
      <c r="S71" s="188">
        <v>1499</v>
      </c>
      <c r="T71" s="183">
        <v>78</v>
      </c>
      <c r="U71" s="59">
        <f t="shared" si="15"/>
        <v>1245</v>
      </c>
      <c r="V71" s="216">
        <f t="shared" si="16"/>
        <v>0.1694462975316878</v>
      </c>
    </row>
    <row r="82" spans="9:12">
      <c r="I82" s="189"/>
      <c r="J82" s="189"/>
      <c r="K82" s="189"/>
      <c r="L82" s="189"/>
    </row>
    <row r="83" spans="9:12">
      <c r="I83" s="189"/>
      <c r="J83" s="189"/>
      <c r="K83" s="189"/>
      <c r="L83" s="189"/>
    </row>
    <row r="84" spans="9:12">
      <c r="I84" s="189"/>
      <c r="J84" s="189"/>
      <c r="K84" s="189"/>
      <c r="L84" s="189"/>
    </row>
    <row r="85" spans="9:12">
      <c r="I85" s="189"/>
      <c r="J85" s="189"/>
      <c r="K85" s="189"/>
      <c r="L85" s="189"/>
    </row>
  </sheetData>
  <mergeCells count="3">
    <mergeCell ref="F2:I2"/>
    <mergeCell ref="S3:V3"/>
    <mergeCell ref="M4:R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B60C7-20B1-4A86-A355-82C94F0C208E}">
  <sheetPr>
    <tabColor rgb="FF7030A0"/>
  </sheetPr>
  <dimension ref="A2:V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8" sqref="F8"/>
    </sheetView>
  </sheetViews>
  <sheetFormatPr defaultColWidth="9.1796875" defaultRowHeight="14.5"/>
  <cols>
    <col min="1" max="1" width="14.7265625" style="8" customWidth="1"/>
    <col min="2" max="2" width="7.1796875" style="23" customWidth="1"/>
    <col min="3" max="3" width="13.54296875" style="13" customWidth="1"/>
    <col min="4" max="4" width="7" style="29" customWidth="1"/>
    <col min="5" max="5" width="58.1796875" style="1" customWidth="1"/>
    <col min="6" max="12" width="8.7265625" style="17" customWidth="1"/>
    <col min="13" max="17" width="7.453125" customWidth="1"/>
    <col min="18" max="18" width="7.453125" style="253" customWidth="1"/>
    <col min="19" max="16384" width="9.1796875" style="8"/>
  </cols>
  <sheetData>
    <row r="2" spans="1:22">
      <c r="F2" s="308">
        <v>45793</v>
      </c>
      <c r="G2" s="308"/>
      <c r="H2" s="308"/>
      <c r="I2" s="308"/>
      <c r="J2" s="78"/>
      <c r="K2" s="78"/>
      <c r="L2" s="78"/>
    </row>
    <row r="3" spans="1:22" ht="37.5" customHeight="1" thickBot="1">
      <c r="S3" s="307" t="s">
        <v>116</v>
      </c>
      <c r="T3" s="307"/>
      <c r="U3" s="307"/>
      <c r="V3" s="307"/>
    </row>
    <row r="4" spans="1:22" ht="15" customHeight="1" thickBot="1">
      <c r="A4" s="13"/>
      <c r="D4" s="23"/>
      <c r="F4" s="34"/>
      <c r="G4" s="34"/>
      <c r="H4" s="34"/>
      <c r="I4" s="34"/>
      <c r="J4" s="34"/>
      <c r="K4" s="34"/>
      <c r="L4" s="87"/>
      <c r="M4" s="309" t="s">
        <v>682</v>
      </c>
      <c r="N4" s="310"/>
      <c r="O4" s="310"/>
      <c r="P4" s="310"/>
      <c r="Q4" s="310"/>
      <c r="R4" s="311"/>
      <c r="S4" s="152" t="s">
        <v>680</v>
      </c>
      <c r="T4" s="153"/>
      <c r="U4" s="154"/>
      <c r="V4" s="155"/>
    </row>
    <row r="5" spans="1:22" s="20" customFormat="1" ht="15" customHeight="1" thickBot="1">
      <c r="A5" s="14"/>
      <c r="C5" s="14"/>
      <c r="D5" s="29"/>
      <c r="E5" s="111"/>
      <c r="F5" s="3"/>
      <c r="G5" s="3"/>
      <c r="H5" s="3"/>
      <c r="I5" s="3"/>
      <c r="J5" s="3"/>
      <c r="K5" s="3"/>
      <c r="L5" s="87"/>
      <c r="M5" s="312"/>
      <c r="N5" s="313"/>
      <c r="O5" s="313"/>
      <c r="P5" s="313"/>
      <c r="Q5" s="313"/>
      <c r="R5" s="314"/>
      <c r="S5" s="156" t="s">
        <v>14</v>
      </c>
      <c r="T5" s="36">
        <v>45796</v>
      </c>
      <c r="U5" s="36"/>
      <c r="V5" s="157"/>
    </row>
    <row r="6" spans="1:22" s="4" customFormat="1" ht="15" customHeight="1" thickBot="1">
      <c r="A6" s="69"/>
      <c r="B6" s="69"/>
      <c r="C6" s="69"/>
      <c r="D6" s="70"/>
      <c r="E6" s="71"/>
      <c r="F6" s="12"/>
      <c r="G6" s="12"/>
      <c r="H6" s="12"/>
      <c r="I6" s="12"/>
      <c r="J6" s="12"/>
      <c r="K6" s="12"/>
      <c r="L6" s="88"/>
      <c r="M6" s="315"/>
      <c r="N6" s="316"/>
      <c r="O6" s="316"/>
      <c r="P6" s="316"/>
      <c r="Q6" s="316"/>
      <c r="R6" s="317"/>
      <c r="S6" s="158" t="s">
        <v>15</v>
      </c>
      <c r="T6" s="151">
        <v>45812</v>
      </c>
      <c r="U6" s="151"/>
      <c r="V6" s="159"/>
    </row>
    <row r="7" spans="1:22" s="16" customFormat="1" ht="25" customHeight="1" thickBo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3</v>
      </c>
      <c r="G7" s="43" t="s">
        <v>4</v>
      </c>
      <c r="H7" s="43" t="s">
        <v>668</v>
      </c>
      <c r="I7" s="43" t="s">
        <v>10</v>
      </c>
      <c r="J7" s="43" t="s">
        <v>218</v>
      </c>
      <c r="K7" s="43" t="s">
        <v>47</v>
      </c>
      <c r="L7" s="218" t="s">
        <v>115</v>
      </c>
      <c r="M7" s="121" t="s">
        <v>4</v>
      </c>
      <c r="N7" s="122" t="s">
        <v>668</v>
      </c>
      <c r="O7" s="122" t="s">
        <v>10</v>
      </c>
      <c r="P7" s="122" t="s">
        <v>218</v>
      </c>
      <c r="Q7" s="122" t="s">
        <v>47</v>
      </c>
      <c r="R7" s="233" t="s">
        <v>115</v>
      </c>
      <c r="S7" s="184" t="s">
        <v>156</v>
      </c>
      <c r="T7" s="122" t="s">
        <v>13</v>
      </c>
      <c r="U7" s="122" t="s">
        <v>19</v>
      </c>
      <c r="V7" s="123" t="s">
        <v>114</v>
      </c>
    </row>
    <row r="8" spans="1:22" s="4" customFormat="1" ht="12.75" customHeight="1">
      <c r="A8" s="113" t="s">
        <v>123</v>
      </c>
      <c r="B8" s="128" t="s">
        <v>27</v>
      </c>
      <c r="C8" s="145"/>
      <c r="D8" s="129">
        <v>0.71</v>
      </c>
      <c r="E8" s="130" t="s">
        <v>426</v>
      </c>
      <c r="F8" s="80">
        <v>1044</v>
      </c>
      <c r="G8" s="68">
        <v>999</v>
      </c>
      <c r="H8" s="62">
        <v>749</v>
      </c>
      <c r="I8" s="64">
        <v>647</v>
      </c>
      <c r="J8" s="72">
        <v>0</v>
      </c>
      <c r="K8" s="72">
        <f t="shared" ref="K8:K22" si="0">IFERROR(I8-J8,I8)</f>
        <v>647</v>
      </c>
      <c r="L8" s="93">
        <f t="shared" ref="L8:L22" si="1">IFERROR((G8-K8)/G8, " ")</f>
        <v>0.35235235235235235</v>
      </c>
      <c r="M8" s="241">
        <v>1049</v>
      </c>
      <c r="N8" s="242">
        <v>799</v>
      </c>
      <c r="O8" s="248">
        <v>692</v>
      </c>
      <c r="P8" s="242">
        <v>0</v>
      </c>
      <c r="Q8" s="242">
        <f t="shared" ref="Q8:Q22" si="2">O8-P8</f>
        <v>692</v>
      </c>
      <c r="R8" s="257">
        <f t="shared" ref="R8:R22" si="3">IFERROR((M8-Q8)/M8, " ")</f>
        <v>0.34032411820781699</v>
      </c>
      <c r="S8" s="185">
        <v>749</v>
      </c>
      <c r="T8" s="250">
        <v>39</v>
      </c>
      <c r="U8" s="73">
        <f t="shared" ref="U8:U22" si="4">Q8-T8</f>
        <v>653</v>
      </c>
      <c r="V8" s="215">
        <f t="shared" ref="V8:V20" si="5">(S8-U8)/S8</f>
        <v>0.12817089452603472</v>
      </c>
    </row>
    <row r="9" spans="1:22" s="4" customFormat="1" ht="12.75" customHeight="1">
      <c r="A9" s="207" t="s">
        <v>329</v>
      </c>
      <c r="B9" s="22" t="s">
        <v>27</v>
      </c>
      <c r="C9" s="5"/>
      <c r="D9" s="33">
        <v>0.71</v>
      </c>
      <c r="E9" s="6" t="s">
        <v>427</v>
      </c>
      <c r="F9" s="83">
        <v>769</v>
      </c>
      <c r="G9" s="68">
        <v>699</v>
      </c>
      <c r="H9" s="62">
        <v>499</v>
      </c>
      <c r="I9" s="62">
        <v>474</v>
      </c>
      <c r="J9" s="68">
        <v>0</v>
      </c>
      <c r="K9" s="68">
        <f t="shared" si="0"/>
        <v>474</v>
      </c>
      <c r="L9" s="92">
        <f t="shared" si="1"/>
        <v>0.32188841201716739</v>
      </c>
      <c r="M9" s="237">
        <v>699</v>
      </c>
      <c r="N9" s="238">
        <v>549</v>
      </c>
      <c r="O9" s="246">
        <v>523</v>
      </c>
      <c r="P9" s="238">
        <v>0</v>
      </c>
      <c r="Q9" s="238">
        <f t="shared" si="2"/>
        <v>523</v>
      </c>
      <c r="R9" s="255">
        <f t="shared" si="3"/>
        <v>0.25178826895565093</v>
      </c>
      <c r="S9" s="168">
        <v>499</v>
      </c>
      <c r="T9" s="103">
        <v>44</v>
      </c>
      <c r="U9" s="52">
        <f t="shared" si="4"/>
        <v>479</v>
      </c>
      <c r="V9" s="212">
        <f t="shared" si="5"/>
        <v>4.0080160320641281E-2</v>
      </c>
    </row>
    <row r="10" spans="1:22" s="4" customFormat="1" ht="12.75" customHeight="1">
      <c r="A10" s="207" t="s">
        <v>330</v>
      </c>
      <c r="B10" s="22" t="s">
        <v>27</v>
      </c>
      <c r="C10" s="5"/>
      <c r="D10" s="33">
        <v>0.71</v>
      </c>
      <c r="E10" s="6" t="s">
        <v>428</v>
      </c>
      <c r="F10" s="83">
        <v>769</v>
      </c>
      <c r="G10" s="68">
        <v>699</v>
      </c>
      <c r="H10" s="62">
        <v>499</v>
      </c>
      <c r="I10" s="62">
        <v>474</v>
      </c>
      <c r="J10" s="68">
        <v>0</v>
      </c>
      <c r="K10" s="68">
        <f t="shared" si="0"/>
        <v>474</v>
      </c>
      <c r="L10" s="92">
        <f t="shared" si="1"/>
        <v>0.32188841201716739</v>
      </c>
      <c r="M10" s="237">
        <v>699</v>
      </c>
      <c r="N10" s="238">
        <v>549</v>
      </c>
      <c r="O10" s="246">
        <v>523</v>
      </c>
      <c r="P10" s="238">
        <v>0</v>
      </c>
      <c r="Q10" s="238">
        <f t="shared" si="2"/>
        <v>523</v>
      </c>
      <c r="R10" s="255">
        <f t="shared" si="3"/>
        <v>0.25178826895565093</v>
      </c>
      <c r="S10" s="168">
        <v>499</v>
      </c>
      <c r="T10" s="103">
        <v>44</v>
      </c>
      <c r="U10" s="52">
        <f t="shared" si="4"/>
        <v>479</v>
      </c>
      <c r="V10" s="212">
        <f t="shared" si="5"/>
        <v>4.0080160320641281E-2</v>
      </c>
    </row>
    <row r="11" spans="1:22" s="4" customFormat="1" ht="12.75" customHeight="1">
      <c r="A11" s="207" t="s">
        <v>331</v>
      </c>
      <c r="B11" s="22" t="s">
        <v>27</v>
      </c>
      <c r="C11" s="5"/>
      <c r="D11" s="33">
        <v>0.71</v>
      </c>
      <c r="E11" s="6" t="s">
        <v>429</v>
      </c>
      <c r="F11" s="83">
        <v>769</v>
      </c>
      <c r="G11" s="68">
        <v>699</v>
      </c>
      <c r="H11" s="62">
        <v>499</v>
      </c>
      <c r="I11" s="62">
        <v>474</v>
      </c>
      <c r="J11" s="68">
        <v>0</v>
      </c>
      <c r="K11" s="68">
        <f t="shared" si="0"/>
        <v>474</v>
      </c>
      <c r="L11" s="92">
        <f t="shared" si="1"/>
        <v>0.32188841201716739</v>
      </c>
      <c r="M11" s="237">
        <v>699</v>
      </c>
      <c r="N11" s="238">
        <v>549</v>
      </c>
      <c r="O11" s="246">
        <v>523</v>
      </c>
      <c r="P11" s="238">
        <v>0</v>
      </c>
      <c r="Q11" s="238">
        <f t="shared" si="2"/>
        <v>523</v>
      </c>
      <c r="R11" s="255">
        <f t="shared" si="3"/>
        <v>0.25178826895565093</v>
      </c>
      <c r="S11" s="168">
        <v>499</v>
      </c>
      <c r="T11" s="103">
        <v>44</v>
      </c>
      <c r="U11" s="52">
        <f t="shared" si="4"/>
        <v>479</v>
      </c>
      <c r="V11" s="212">
        <f t="shared" si="5"/>
        <v>4.0080160320641281E-2</v>
      </c>
    </row>
    <row r="12" spans="1:22" s="4" customFormat="1" ht="12.75" customHeight="1">
      <c r="A12" s="28" t="s">
        <v>117</v>
      </c>
      <c r="B12" s="22" t="s">
        <v>27</v>
      </c>
      <c r="C12" s="74"/>
      <c r="D12" s="33">
        <v>0.71</v>
      </c>
      <c r="E12" s="6" t="s">
        <v>118</v>
      </c>
      <c r="F12" s="83">
        <v>879</v>
      </c>
      <c r="G12" s="67">
        <v>799</v>
      </c>
      <c r="H12" s="62">
        <v>549</v>
      </c>
      <c r="I12" s="62">
        <v>488</v>
      </c>
      <c r="J12" s="68">
        <v>0</v>
      </c>
      <c r="K12" s="68">
        <f t="shared" si="0"/>
        <v>488</v>
      </c>
      <c r="L12" s="92">
        <f t="shared" si="1"/>
        <v>0.38923654568210264</v>
      </c>
      <c r="M12" s="237">
        <v>799</v>
      </c>
      <c r="N12" s="238">
        <v>649</v>
      </c>
      <c r="O12" s="246">
        <v>578</v>
      </c>
      <c r="P12" s="238">
        <v>0</v>
      </c>
      <c r="Q12" s="238">
        <f t="shared" si="2"/>
        <v>578</v>
      </c>
      <c r="R12" s="255">
        <f t="shared" si="3"/>
        <v>0.27659574468085107</v>
      </c>
      <c r="S12" s="168">
        <v>549</v>
      </c>
      <c r="T12" s="103">
        <v>84</v>
      </c>
      <c r="U12" s="52">
        <f t="shared" si="4"/>
        <v>494</v>
      </c>
      <c r="V12" s="212">
        <f t="shared" si="5"/>
        <v>0.10018214936247723</v>
      </c>
    </row>
    <row r="13" spans="1:22" s="4" customFormat="1" ht="12.75" customHeight="1">
      <c r="A13" s="112" t="s">
        <v>120</v>
      </c>
      <c r="B13" s="25" t="s">
        <v>27</v>
      </c>
      <c r="C13" s="74"/>
      <c r="D13" s="31">
        <v>0.71</v>
      </c>
      <c r="E13" s="26" t="s">
        <v>430</v>
      </c>
      <c r="F13" s="81">
        <v>879</v>
      </c>
      <c r="G13" s="68">
        <v>849</v>
      </c>
      <c r="H13" s="62">
        <v>599</v>
      </c>
      <c r="I13" s="60">
        <v>509</v>
      </c>
      <c r="J13" s="67">
        <v>0</v>
      </c>
      <c r="K13" s="67">
        <f t="shared" si="0"/>
        <v>509</v>
      </c>
      <c r="L13" s="90">
        <f t="shared" si="1"/>
        <v>0.4004711425206125</v>
      </c>
      <c r="M13" s="237">
        <v>949</v>
      </c>
      <c r="N13" s="238">
        <v>749</v>
      </c>
      <c r="O13" s="246">
        <v>638</v>
      </c>
      <c r="P13" s="238">
        <v>10</v>
      </c>
      <c r="Q13" s="238">
        <f t="shared" si="2"/>
        <v>628</v>
      </c>
      <c r="R13" s="255">
        <f t="shared" si="3"/>
        <v>0.3382507903055848</v>
      </c>
      <c r="S13" s="167">
        <v>599</v>
      </c>
      <c r="T13" s="104">
        <v>125</v>
      </c>
      <c r="U13" s="37">
        <f t="shared" si="4"/>
        <v>503</v>
      </c>
      <c r="V13" s="210">
        <f t="shared" si="5"/>
        <v>0.16026711185308848</v>
      </c>
    </row>
    <row r="14" spans="1:22" s="4" customFormat="1" ht="12.75" customHeight="1">
      <c r="A14" s="112" t="s">
        <v>121</v>
      </c>
      <c r="B14" s="25" t="s">
        <v>27</v>
      </c>
      <c r="C14" s="74"/>
      <c r="D14" s="31">
        <v>0.71</v>
      </c>
      <c r="E14" s="26" t="s">
        <v>431</v>
      </c>
      <c r="F14" s="81">
        <v>1044</v>
      </c>
      <c r="G14" s="67">
        <v>999</v>
      </c>
      <c r="H14" s="60">
        <v>699</v>
      </c>
      <c r="I14" s="60">
        <v>557</v>
      </c>
      <c r="J14" s="67">
        <v>0</v>
      </c>
      <c r="K14" s="67">
        <f t="shared" si="0"/>
        <v>557</v>
      </c>
      <c r="L14" s="90">
        <f t="shared" si="1"/>
        <v>0.44244244244244246</v>
      </c>
      <c r="M14" s="237">
        <v>1099</v>
      </c>
      <c r="N14" s="238">
        <v>799</v>
      </c>
      <c r="O14" s="246">
        <v>639</v>
      </c>
      <c r="P14" s="238">
        <v>0</v>
      </c>
      <c r="Q14" s="238">
        <f t="shared" si="2"/>
        <v>639</v>
      </c>
      <c r="R14" s="255">
        <f t="shared" si="3"/>
        <v>0.41856232939035487</v>
      </c>
      <c r="S14" s="167">
        <v>599</v>
      </c>
      <c r="T14" s="104">
        <v>158</v>
      </c>
      <c r="U14" s="37">
        <f t="shared" si="4"/>
        <v>481</v>
      </c>
      <c r="V14" s="210">
        <f t="shared" si="5"/>
        <v>0.19699499165275458</v>
      </c>
    </row>
    <row r="15" spans="1:22" s="4" customFormat="1" ht="12.75" customHeight="1">
      <c r="A15" s="112" t="s">
        <v>122</v>
      </c>
      <c r="B15" s="25" t="s">
        <v>27</v>
      </c>
      <c r="C15" s="74"/>
      <c r="D15" s="31">
        <v>0.71</v>
      </c>
      <c r="E15" s="26" t="s">
        <v>432</v>
      </c>
      <c r="F15" s="81">
        <v>989</v>
      </c>
      <c r="G15" s="67">
        <v>949</v>
      </c>
      <c r="H15" s="60">
        <v>649</v>
      </c>
      <c r="I15" s="60">
        <v>517</v>
      </c>
      <c r="J15" s="67">
        <v>0</v>
      </c>
      <c r="K15" s="67">
        <f t="shared" si="0"/>
        <v>517</v>
      </c>
      <c r="L15" s="90">
        <f t="shared" si="1"/>
        <v>0.45521601685985247</v>
      </c>
      <c r="M15" s="237">
        <v>1049</v>
      </c>
      <c r="N15" s="238">
        <v>749</v>
      </c>
      <c r="O15" s="246">
        <v>598</v>
      </c>
      <c r="P15" s="238">
        <v>0</v>
      </c>
      <c r="Q15" s="238">
        <f t="shared" si="2"/>
        <v>598</v>
      </c>
      <c r="R15" s="255">
        <f t="shared" si="3"/>
        <v>0.42993326978074359</v>
      </c>
      <c r="S15" s="167">
        <v>599</v>
      </c>
      <c r="T15" s="104">
        <v>118</v>
      </c>
      <c r="U15" s="37">
        <f t="shared" si="4"/>
        <v>480</v>
      </c>
      <c r="V15" s="210">
        <f t="shared" si="5"/>
        <v>0.19866444073455761</v>
      </c>
    </row>
    <row r="16" spans="1:22" s="4" customFormat="1" ht="12.75" customHeight="1" thickBot="1">
      <c r="A16" s="27" t="s">
        <v>119</v>
      </c>
      <c r="B16" s="24" t="s">
        <v>27</v>
      </c>
      <c r="C16" s="75"/>
      <c r="D16" s="32">
        <v>0.71</v>
      </c>
      <c r="E16" s="2" t="s">
        <v>430</v>
      </c>
      <c r="F16" s="82">
        <v>879</v>
      </c>
      <c r="G16" s="38">
        <v>849</v>
      </c>
      <c r="H16" s="61">
        <v>599</v>
      </c>
      <c r="I16" s="61">
        <v>509</v>
      </c>
      <c r="J16" s="38">
        <v>0</v>
      </c>
      <c r="K16" s="38">
        <f t="shared" si="0"/>
        <v>509</v>
      </c>
      <c r="L16" s="91">
        <f t="shared" si="1"/>
        <v>0.4004711425206125</v>
      </c>
      <c r="M16" s="239">
        <v>949</v>
      </c>
      <c r="N16" s="240">
        <v>749</v>
      </c>
      <c r="O16" s="247">
        <v>638</v>
      </c>
      <c r="P16" s="240">
        <v>10</v>
      </c>
      <c r="Q16" s="240">
        <f t="shared" si="2"/>
        <v>628</v>
      </c>
      <c r="R16" s="256">
        <f t="shared" si="3"/>
        <v>0.3382507903055848</v>
      </c>
      <c r="S16" s="170">
        <v>599</v>
      </c>
      <c r="T16" s="102">
        <v>125</v>
      </c>
      <c r="U16" s="39">
        <f t="shared" si="4"/>
        <v>503</v>
      </c>
      <c r="V16" s="211">
        <f t="shared" si="5"/>
        <v>0.16026711185308848</v>
      </c>
    </row>
    <row r="17" spans="1:22" s="4" customFormat="1" ht="12.75" customHeight="1">
      <c r="A17" s="114" t="s">
        <v>163</v>
      </c>
      <c r="B17" s="134" t="s">
        <v>27</v>
      </c>
      <c r="C17" s="135"/>
      <c r="D17" s="136">
        <v>0.71</v>
      </c>
      <c r="E17" s="137" t="s">
        <v>434</v>
      </c>
      <c r="F17" s="116">
        <v>1154</v>
      </c>
      <c r="G17" s="67">
        <v>1099</v>
      </c>
      <c r="H17" s="115">
        <v>849</v>
      </c>
      <c r="I17" s="115">
        <v>681</v>
      </c>
      <c r="J17" s="118">
        <v>2</v>
      </c>
      <c r="K17" s="116">
        <f t="shared" si="0"/>
        <v>679</v>
      </c>
      <c r="L17" s="94">
        <f t="shared" si="1"/>
        <v>0.38216560509554143</v>
      </c>
      <c r="M17" s="241">
        <v>1199</v>
      </c>
      <c r="N17" s="242">
        <v>949</v>
      </c>
      <c r="O17" s="248">
        <v>763</v>
      </c>
      <c r="P17" s="242">
        <v>0</v>
      </c>
      <c r="Q17" s="242">
        <f t="shared" si="2"/>
        <v>763</v>
      </c>
      <c r="R17" s="257">
        <f t="shared" si="3"/>
        <v>0.36363636363636365</v>
      </c>
      <c r="S17" s="186">
        <v>749</v>
      </c>
      <c r="T17" s="251">
        <v>157</v>
      </c>
      <c r="U17" s="117">
        <f t="shared" si="4"/>
        <v>606</v>
      </c>
      <c r="V17" s="213">
        <f t="shared" si="5"/>
        <v>0.19092122830440589</v>
      </c>
    </row>
    <row r="18" spans="1:22" s="4" customFormat="1" ht="12.75" customHeight="1" thickBot="1">
      <c r="A18" s="27" t="s">
        <v>164</v>
      </c>
      <c r="B18" s="24" t="s">
        <v>27</v>
      </c>
      <c r="C18" s="75"/>
      <c r="D18" s="32">
        <v>0.71</v>
      </c>
      <c r="E18" s="2" t="s">
        <v>435</v>
      </c>
      <c r="F18" s="82">
        <v>1099</v>
      </c>
      <c r="G18" s="38">
        <v>1049</v>
      </c>
      <c r="H18" s="61">
        <v>799</v>
      </c>
      <c r="I18" s="61">
        <v>641</v>
      </c>
      <c r="J18" s="38">
        <v>2</v>
      </c>
      <c r="K18" s="82">
        <f t="shared" si="0"/>
        <v>639</v>
      </c>
      <c r="L18" s="91">
        <f t="shared" si="1"/>
        <v>0.39084842707340323</v>
      </c>
      <c r="M18" s="239">
        <v>1149</v>
      </c>
      <c r="N18" s="240">
        <v>899</v>
      </c>
      <c r="O18" s="247">
        <v>723</v>
      </c>
      <c r="P18" s="240">
        <v>0</v>
      </c>
      <c r="Q18" s="240">
        <f t="shared" si="2"/>
        <v>723</v>
      </c>
      <c r="R18" s="256">
        <f t="shared" si="3"/>
        <v>0.37075718015665798</v>
      </c>
      <c r="S18" s="169">
        <v>699</v>
      </c>
      <c r="T18" s="102">
        <v>158</v>
      </c>
      <c r="U18" s="39">
        <f t="shared" si="4"/>
        <v>565</v>
      </c>
      <c r="V18" s="211">
        <f t="shared" si="5"/>
        <v>0.19170243204577969</v>
      </c>
    </row>
    <row r="19" spans="1:22" s="4" customFormat="1" ht="12.75" customHeight="1" thickBot="1">
      <c r="A19" s="124" t="s">
        <v>347</v>
      </c>
      <c r="B19" s="176" t="s">
        <v>27</v>
      </c>
      <c r="C19" s="194" t="s">
        <v>332</v>
      </c>
      <c r="D19" s="178">
        <v>0.71</v>
      </c>
      <c r="E19" s="179" t="s">
        <v>433</v>
      </c>
      <c r="F19" s="84">
        <v>1209</v>
      </c>
      <c r="G19" s="193">
        <v>1099</v>
      </c>
      <c r="H19" s="195">
        <v>799</v>
      </c>
      <c r="I19" s="195">
        <v>664</v>
      </c>
      <c r="J19" s="193">
        <v>0</v>
      </c>
      <c r="K19" s="84">
        <f t="shared" si="0"/>
        <v>664</v>
      </c>
      <c r="L19" s="95">
        <f t="shared" si="1"/>
        <v>0.39581437670609643</v>
      </c>
      <c r="M19" s="243">
        <v>1099</v>
      </c>
      <c r="N19" s="244">
        <v>799</v>
      </c>
      <c r="O19" s="249">
        <v>664</v>
      </c>
      <c r="P19" s="244">
        <v>0</v>
      </c>
      <c r="Q19" s="244">
        <f t="shared" si="2"/>
        <v>664</v>
      </c>
      <c r="R19" s="258">
        <f t="shared" si="3"/>
        <v>0.39581437670609643</v>
      </c>
      <c r="S19" s="234">
        <v>799</v>
      </c>
      <c r="T19" s="304">
        <v>97</v>
      </c>
      <c r="U19" s="59">
        <f t="shared" si="4"/>
        <v>567</v>
      </c>
      <c r="V19" s="216">
        <f t="shared" si="5"/>
        <v>0.29036295369211512</v>
      </c>
    </row>
    <row r="20" spans="1:22" s="4" customFormat="1" ht="12.75" customHeight="1">
      <c r="A20" s="28" t="s">
        <v>436</v>
      </c>
      <c r="B20" s="22" t="s">
        <v>27</v>
      </c>
      <c r="C20" s="77" t="s">
        <v>5</v>
      </c>
      <c r="D20" s="33">
        <v>0.71</v>
      </c>
      <c r="E20" s="6" t="s">
        <v>438</v>
      </c>
      <c r="F20" s="83">
        <v>1209</v>
      </c>
      <c r="G20" s="68">
        <v>1149</v>
      </c>
      <c r="H20" s="62">
        <v>899</v>
      </c>
      <c r="I20" s="62">
        <v>755</v>
      </c>
      <c r="J20" s="68">
        <v>16</v>
      </c>
      <c r="K20" s="83">
        <f t="shared" si="0"/>
        <v>739</v>
      </c>
      <c r="L20" s="92">
        <f t="shared" si="1"/>
        <v>0.3568320278503046</v>
      </c>
      <c r="M20" s="241">
        <v>1249</v>
      </c>
      <c r="N20" s="242">
        <v>999</v>
      </c>
      <c r="O20" s="248">
        <v>841</v>
      </c>
      <c r="P20" s="242">
        <v>12</v>
      </c>
      <c r="Q20" s="242">
        <f t="shared" si="2"/>
        <v>829</v>
      </c>
      <c r="R20" s="257">
        <f t="shared" si="3"/>
        <v>0.33626901521216973</v>
      </c>
      <c r="S20" s="168">
        <v>799</v>
      </c>
      <c r="T20" s="103">
        <v>161</v>
      </c>
      <c r="U20" s="52">
        <f t="shared" si="4"/>
        <v>668</v>
      </c>
      <c r="V20" s="212">
        <f t="shared" si="5"/>
        <v>0.16395494367959951</v>
      </c>
    </row>
    <row r="21" spans="1:22" s="4" customFormat="1" ht="12.75" customHeight="1">
      <c r="A21" s="28" t="s">
        <v>437</v>
      </c>
      <c r="B21" s="22" t="s">
        <v>27</v>
      </c>
      <c r="C21" s="77" t="s">
        <v>5</v>
      </c>
      <c r="D21" s="33">
        <v>0.71</v>
      </c>
      <c r="E21" s="6" t="s">
        <v>439</v>
      </c>
      <c r="F21" s="83">
        <v>1154</v>
      </c>
      <c r="G21" s="68">
        <v>1099</v>
      </c>
      <c r="H21" s="62">
        <v>849</v>
      </c>
      <c r="I21" s="62">
        <v>732</v>
      </c>
      <c r="J21" s="68">
        <v>13</v>
      </c>
      <c r="K21" s="83">
        <f t="shared" si="0"/>
        <v>719</v>
      </c>
      <c r="L21" s="92">
        <f t="shared" si="1"/>
        <v>0.34576888080072793</v>
      </c>
      <c r="M21" s="237">
        <v>1199</v>
      </c>
      <c r="N21" s="238">
        <v>949</v>
      </c>
      <c r="O21" s="246">
        <v>820</v>
      </c>
      <c r="P21" s="238">
        <v>11</v>
      </c>
      <c r="Q21" s="238">
        <f t="shared" si="2"/>
        <v>809</v>
      </c>
      <c r="R21" s="255">
        <f t="shared" si="3"/>
        <v>0.32527105921601335</v>
      </c>
      <c r="S21" s="168">
        <v>749</v>
      </c>
      <c r="T21" s="103">
        <v>166</v>
      </c>
      <c r="U21" s="52">
        <f t="shared" si="4"/>
        <v>643</v>
      </c>
      <c r="V21" s="212">
        <f>(S21-U21)/S21</f>
        <v>0.14152202937249667</v>
      </c>
    </row>
    <row r="22" spans="1:22" s="4" customFormat="1" ht="12.75" customHeight="1">
      <c r="A22" s="28" t="s">
        <v>446</v>
      </c>
      <c r="B22" s="22" t="s">
        <v>27</v>
      </c>
      <c r="C22" s="77" t="s">
        <v>5</v>
      </c>
      <c r="D22" s="33">
        <v>0.71</v>
      </c>
      <c r="E22" s="6" t="s">
        <v>448</v>
      </c>
      <c r="F22" s="83">
        <v>1209</v>
      </c>
      <c r="G22" s="68">
        <v>1149</v>
      </c>
      <c r="H22" s="62">
        <v>899</v>
      </c>
      <c r="I22" s="62">
        <v>755</v>
      </c>
      <c r="J22" s="68">
        <v>16</v>
      </c>
      <c r="K22" s="83">
        <f t="shared" si="0"/>
        <v>739</v>
      </c>
      <c r="L22" s="92">
        <f t="shared" si="1"/>
        <v>0.3568320278503046</v>
      </c>
      <c r="M22" s="237">
        <v>1249</v>
      </c>
      <c r="N22" s="238">
        <v>999</v>
      </c>
      <c r="O22" s="246">
        <v>841</v>
      </c>
      <c r="P22" s="238">
        <v>12</v>
      </c>
      <c r="Q22" s="238">
        <f t="shared" si="2"/>
        <v>829</v>
      </c>
      <c r="R22" s="255">
        <f t="shared" si="3"/>
        <v>0.33626901521216973</v>
      </c>
      <c r="S22" s="168">
        <v>799</v>
      </c>
      <c r="T22" s="103">
        <v>161</v>
      </c>
      <c r="U22" s="52">
        <f t="shared" si="4"/>
        <v>668</v>
      </c>
      <c r="V22" s="212">
        <f t="shared" ref="V22:V30" si="6">(S22-U22)/S22</f>
        <v>0.16395494367959951</v>
      </c>
    </row>
    <row r="23" spans="1:22" s="4" customFormat="1" ht="12.75" customHeight="1">
      <c r="A23" s="28" t="s">
        <v>447</v>
      </c>
      <c r="B23" s="22" t="s">
        <v>27</v>
      </c>
      <c r="C23" s="77" t="s">
        <v>5</v>
      </c>
      <c r="D23" s="33">
        <v>0.71</v>
      </c>
      <c r="E23" s="6" t="s">
        <v>449</v>
      </c>
      <c r="F23" s="83">
        <v>1154</v>
      </c>
      <c r="G23" s="68">
        <v>1099</v>
      </c>
      <c r="H23" s="62">
        <v>849</v>
      </c>
      <c r="I23" s="62">
        <v>712</v>
      </c>
      <c r="J23" s="68">
        <v>13</v>
      </c>
      <c r="K23" s="83">
        <f t="shared" ref="K23:K30" si="7">IFERROR(I23-J23,I23)</f>
        <v>699</v>
      </c>
      <c r="L23" s="92">
        <f t="shared" ref="L23:L30" si="8">IFERROR((G23-K23)/G23, " ")</f>
        <v>0.36396724294813465</v>
      </c>
      <c r="M23" s="237">
        <v>1199</v>
      </c>
      <c r="N23" s="238">
        <v>949</v>
      </c>
      <c r="O23" s="246">
        <v>798</v>
      </c>
      <c r="P23" s="238">
        <v>19</v>
      </c>
      <c r="Q23" s="238">
        <f t="shared" ref="Q23:Q30" si="9">O23-P23</f>
        <v>779</v>
      </c>
      <c r="R23" s="255">
        <f t="shared" ref="R23:R30" si="10">IFERROR((M23-Q23)/M23, " ")</f>
        <v>0.35029190992493747</v>
      </c>
      <c r="S23" s="168">
        <v>749</v>
      </c>
      <c r="T23" s="103">
        <v>166</v>
      </c>
      <c r="U23" s="52">
        <f t="shared" ref="U23:U30" si="11">Q23-T23</f>
        <v>613</v>
      </c>
      <c r="V23" s="212">
        <f t="shared" si="6"/>
        <v>0.18157543391188252</v>
      </c>
    </row>
    <row r="24" spans="1:22" s="4" customFormat="1" ht="12.75" customHeight="1">
      <c r="A24" s="28" t="s">
        <v>571</v>
      </c>
      <c r="B24" s="22" t="s">
        <v>27</v>
      </c>
      <c r="C24" s="77" t="s">
        <v>5</v>
      </c>
      <c r="D24" s="33">
        <v>0.71</v>
      </c>
      <c r="E24" s="6" t="s">
        <v>572</v>
      </c>
      <c r="F24" s="83">
        <v>1154</v>
      </c>
      <c r="G24" s="68">
        <v>1099</v>
      </c>
      <c r="H24" s="62">
        <v>849</v>
      </c>
      <c r="I24" s="62">
        <v>712</v>
      </c>
      <c r="J24" s="68">
        <v>0</v>
      </c>
      <c r="K24" s="83">
        <f t="shared" si="7"/>
        <v>712</v>
      </c>
      <c r="L24" s="92">
        <f t="shared" si="8"/>
        <v>0.35213830755232028</v>
      </c>
      <c r="M24" s="237">
        <v>1199</v>
      </c>
      <c r="N24" s="238">
        <v>949</v>
      </c>
      <c r="O24" s="246">
        <v>798</v>
      </c>
      <c r="P24" s="238">
        <v>19</v>
      </c>
      <c r="Q24" s="238">
        <f t="shared" si="9"/>
        <v>779</v>
      </c>
      <c r="R24" s="255">
        <f t="shared" si="10"/>
        <v>0.35029190992493747</v>
      </c>
      <c r="S24" s="168">
        <v>799</v>
      </c>
      <c r="T24" s="103">
        <v>123</v>
      </c>
      <c r="U24" s="52">
        <f t="shared" si="11"/>
        <v>656</v>
      </c>
      <c r="V24" s="212">
        <f t="shared" si="6"/>
        <v>0.17897371714643304</v>
      </c>
    </row>
    <row r="25" spans="1:22" s="4" customFormat="1" ht="12.75" customHeight="1">
      <c r="A25" s="28" t="s">
        <v>185</v>
      </c>
      <c r="B25" s="22" t="s">
        <v>27</v>
      </c>
      <c r="C25" s="77"/>
      <c r="D25" s="33">
        <v>0.71</v>
      </c>
      <c r="E25" s="6" t="s">
        <v>440</v>
      </c>
      <c r="F25" s="83">
        <v>1264</v>
      </c>
      <c r="G25" s="68">
        <v>1199</v>
      </c>
      <c r="H25" s="62">
        <v>949</v>
      </c>
      <c r="I25" s="62">
        <v>744</v>
      </c>
      <c r="J25" s="68">
        <v>0</v>
      </c>
      <c r="K25" s="83">
        <f t="shared" si="7"/>
        <v>744</v>
      </c>
      <c r="L25" s="92">
        <f t="shared" si="8"/>
        <v>0.37948290241868221</v>
      </c>
      <c r="M25" s="237">
        <v>1349</v>
      </c>
      <c r="N25" s="238">
        <v>1049</v>
      </c>
      <c r="O25" s="246">
        <v>825</v>
      </c>
      <c r="P25" s="238">
        <v>0</v>
      </c>
      <c r="Q25" s="238">
        <f t="shared" si="9"/>
        <v>825</v>
      </c>
      <c r="R25" s="255">
        <f t="shared" si="10"/>
        <v>0.38843587842846555</v>
      </c>
      <c r="S25" s="168">
        <v>949</v>
      </c>
      <c r="T25" s="103">
        <v>75</v>
      </c>
      <c r="U25" s="52">
        <f t="shared" si="11"/>
        <v>750</v>
      </c>
      <c r="V25" s="212">
        <f t="shared" si="6"/>
        <v>0.20969441517386722</v>
      </c>
    </row>
    <row r="26" spans="1:22" s="4" customFormat="1" ht="12.75" customHeight="1">
      <c r="A26" s="112" t="s">
        <v>186</v>
      </c>
      <c r="B26" s="25" t="s">
        <v>27</v>
      </c>
      <c r="C26" s="74"/>
      <c r="D26" s="31">
        <v>0.71</v>
      </c>
      <c r="E26" s="26" t="s">
        <v>441</v>
      </c>
      <c r="F26" s="81">
        <v>1209</v>
      </c>
      <c r="G26" s="68">
        <v>1149</v>
      </c>
      <c r="H26" s="62">
        <v>899</v>
      </c>
      <c r="I26" s="60">
        <v>713</v>
      </c>
      <c r="J26" s="67">
        <v>0</v>
      </c>
      <c r="K26" s="81">
        <f t="shared" si="7"/>
        <v>713</v>
      </c>
      <c r="L26" s="90">
        <f t="shared" si="8"/>
        <v>0.37946040034812883</v>
      </c>
      <c r="M26" s="237">
        <v>1299</v>
      </c>
      <c r="N26" s="238">
        <v>999</v>
      </c>
      <c r="O26" s="246">
        <v>794</v>
      </c>
      <c r="P26" s="238">
        <v>0</v>
      </c>
      <c r="Q26" s="238">
        <f t="shared" si="9"/>
        <v>794</v>
      </c>
      <c r="R26" s="255">
        <f t="shared" si="10"/>
        <v>0.38876058506543493</v>
      </c>
      <c r="S26" s="167">
        <v>899</v>
      </c>
      <c r="T26" s="104">
        <v>76</v>
      </c>
      <c r="U26" s="37">
        <f t="shared" si="11"/>
        <v>718</v>
      </c>
      <c r="V26" s="210">
        <f t="shared" si="6"/>
        <v>0.20133481646273638</v>
      </c>
    </row>
    <row r="27" spans="1:22" s="4" customFormat="1" ht="12.75" customHeight="1">
      <c r="A27" s="114" t="s">
        <v>187</v>
      </c>
      <c r="B27" s="25" t="s">
        <v>27</v>
      </c>
      <c r="C27" s="74"/>
      <c r="D27" s="31">
        <v>0.71</v>
      </c>
      <c r="E27" s="26" t="s">
        <v>442</v>
      </c>
      <c r="F27" s="116">
        <v>1484</v>
      </c>
      <c r="G27" s="67">
        <v>1399</v>
      </c>
      <c r="H27" s="115">
        <v>1049</v>
      </c>
      <c r="I27" s="115">
        <v>850</v>
      </c>
      <c r="J27" s="115">
        <v>0</v>
      </c>
      <c r="K27" s="116">
        <f t="shared" si="7"/>
        <v>850</v>
      </c>
      <c r="L27" s="94">
        <f t="shared" si="8"/>
        <v>0.39242315939957112</v>
      </c>
      <c r="M27" s="237">
        <v>1549</v>
      </c>
      <c r="N27" s="238">
        <v>1199</v>
      </c>
      <c r="O27" s="246">
        <v>974</v>
      </c>
      <c r="P27" s="238">
        <v>0</v>
      </c>
      <c r="Q27" s="238">
        <f t="shared" si="9"/>
        <v>974</v>
      </c>
      <c r="R27" s="255">
        <f t="shared" si="10"/>
        <v>0.3712072304712718</v>
      </c>
      <c r="S27" s="186">
        <v>1049</v>
      </c>
      <c r="T27" s="251">
        <v>114</v>
      </c>
      <c r="U27" s="117">
        <f t="shared" si="11"/>
        <v>860</v>
      </c>
      <c r="V27" s="213">
        <f t="shared" si="6"/>
        <v>0.1801715919923737</v>
      </c>
    </row>
    <row r="28" spans="1:22" s="4" customFormat="1" ht="12.75" customHeight="1">
      <c r="A28" s="196" t="s">
        <v>188</v>
      </c>
      <c r="B28" s="25" t="s">
        <v>27</v>
      </c>
      <c r="C28" s="74"/>
      <c r="D28" s="31">
        <v>0.71</v>
      </c>
      <c r="E28" s="137" t="s">
        <v>443</v>
      </c>
      <c r="F28" s="108">
        <v>1429</v>
      </c>
      <c r="G28" s="67">
        <v>1349</v>
      </c>
      <c r="H28" s="165">
        <v>999</v>
      </c>
      <c r="I28" s="110">
        <v>756</v>
      </c>
      <c r="J28" s="110">
        <v>0</v>
      </c>
      <c r="K28" s="108">
        <f t="shared" si="7"/>
        <v>756</v>
      </c>
      <c r="L28" s="109">
        <f t="shared" si="8"/>
        <v>0.43958487768717569</v>
      </c>
      <c r="M28" s="237">
        <v>1499</v>
      </c>
      <c r="N28" s="238">
        <v>1149</v>
      </c>
      <c r="O28" s="246">
        <v>872</v>
      </c>
      <c r="P28" s="238">
        <v>0</v>
      </c>
      <c r="Q28" s="238">
        <f t="shared" si="9"/>
        <v>872</v>
      </c>
      <c r="R28" s="255">
        <f t="shared" si="10"/>
        <v>0.41827885256837893</v>
      </c>
      <c r="S28" s="169">
        <v>999</v>
      </c>
      <c r="T28" s="252">
        <v>111</v>
      </c>
      <c r="U28" s="147">
        <f t="shared" si="11"/>
        <v>761</v>
      </c>
      <c r="V28" s="214">
        <f t="shared" si="6"/>
        <v>0.23823823823823823</v>
      </c>
    </row>
    <row r="29" spans="1:22" s="4" customFormat="1" ht="12.75" customHeight="1">
      <c r="A29" s="196" t="s">
        <v>189</v>
      </c>
      <c r="B29" s="25" t="s">
        <v>27</v>
      </c>
      <c r="C29" s="74"/>
      <c r="D29" s="31">
        <v>0.71</v>
      </c>
      <c r="E29" s="107" t="s">
        <v>444</v>
      </c>
      <c r="F29" s="108">
        <v>1484</v>
      </c>
      <c r="G29" s="67">
        <v>1399</v>
      </c>
      <c r="H29" s="165">
        <v>1049</v>
      </c>
      <c r="I29" s="110">
        <v>851</v>
      </c>
      <c r="J29" s="110">
        <v>0</v>
      </c>
      <c r="K29" s="108">
        <f t="shared" si="7"/>
        <v>851</v>
      </c>
      <c r="L29" s="109">
        <f t="shared" si="8"/>
        <v>0.3917083631165118</v>
      </c>
      <c r="M29" s="237">
        <v>1549</v>
      </c>
      <c r="N29" s="238">
        <v>1199</v>
      </c>
      <c r="O29" s="246">
        <v>975</v>
      </c>
      <c r="P29" s="238">
        <v>0</v>
      </c>
      <c r="Q29" s="238">
        <f t="shared" si="9"/>
        <v>975</v>
      </c>
      <c r="R29" s="255">
        <f t="shared" si="10"/>
        <v>0.37056165267914781</v>
      </c>
      <c r="S29" s="169">
        <v>1049</v>
      </c>
      <c r="T29" s="252">
        <v>115</v>
      </c>
      <c r="U29" s="147">
        <f t="shared" si="11"/>
        <v>860</v>
      </c>
      <c r="V29" s="214">
        <f t="shared" si="6"/>
        <v>0.1801715919923737</v>
      </c>
    </row>
    <row r="30" spans="1:22" s="4" customFormat="1" ht="12.75" customHeight="1" thickBot="1">
      <c r="A30" s="27" t="s">
        <v>190</v>
      </c>
      <c r="B30" s="24" t="s">
        <v>27</v>
      </c>
      <c r="C30" s="75"/>
      <c r="D30" s="32">
        <v>0.71</v>
      </c>
      <c r="E30" s="2" t="s">
        <v>445</v>
      </c>
      <c r="F30" s="82">
        <v>1429</v>
      </c>
      <c r="G30" s="120">
        <v>1349</v>
      </c>
      <c r="H30" s="65">
        <v>999</v>
      </c>
      <c r="I30" s="61">
        <v>809</v>
      </c>
      <c r="J30" s="61">
        <v>0</v>
      </c>
      <c r="K30" s="82">
        <f t="shared" si="7"/>
        <v>809</v>
      </c>
      <c r="L30" s="91">
        <f t="shared" si="8"/>
        <v>0.40029651593773163</v>
      </c>
      <c r="M30" s="239">
        <v>1499</v>
      </c>
      <c r="N30" s="240">
        <v>1149</v>
      </c>
      <c r="O30" s="247">
        <v>933</v>
      </c>
      <c r="P30" s="240">
        <v>0</v>
      </c>
      <c r="Q30" s="240">
        <f t="shared" si="9"/>
        <v>933</v>
      </c>
      <c r="R30" s="256">
        <f t="shared" si="10"/>
        <v>0.37758505670446962</v>
      </c>
      <c r="S30" s="170">
        <v>999</v>
      </c>
      <c r="T30" s="102">
        <v>115</v>
      </c>
      <c r="U30" s="39">
        <f t="shared" si="11"/>
        <v>818</v>
      </c>
      <c r="V30" s="211">
        <f t="shared" si="6"/>
        <v>0.18118118118118118</v>
      </c>
    </row>
    <row r="41" spans="9:12">
      <c r="I41" s="189"/>
      <c r="J41" s="189"/>
      <c r="K41" s="189"/>
      <c r="L41" s="189"/>
    </row>
    <row r="42" spans="9:12">
      <c r="I42" s="189"/>
      <c r="J42" s="189"/>
      <c r="K42" s="189"/>
      <c r="L42" s="189"/>
    </row>
    <row r="43" spans="9:12">
      <c r="I43" s="189"/>
      <c r="J43" s="189"/>
      <c r="K43" s="189"/>
      <c r="L43" s="189"/>
    </row>
    <row r="44" spans="9:12">
      <c r="I44" s="189"/>
      <c r="J44" s="189"/>
      <c r="K44" s="189"/>
      <c r="L44" s="189"/>
    </row>
  </sheetData>
  <mergeCells count="3">
    <mergeCell ref="F2:I2"/>
    <mergeCell ref="S3:V3"/>
    <mergeCell ref="M4:R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2D42D-8B67-4CDF-B511-F3A8B4989320}">
  <sheetPr>
    <tabColor rgb="FFFFFF00"/>
  </sheetPr>
  <dimension ref="A2:V13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8" sqref="B8"/>
    </sheetView>
  </sheetViews>
  <sheetFormatPr defaultColWidth="9.1796875" defaultRowHeight="14.5"/>
  <cols>
    <col min="1" max="1" width="14.7265625" style="8" customWidth="1"/>
    <col min="2" max="2" width="7.1796875" style="23" customWidth="1"/>
    <col min="3" max="3" width="13.54296875" style="13" customWidth="1"/>
    <col min="4" max="4" width="7" style="29" customWidth="1"/>
    <col min="5" max="5" width="58.1796875" style="1" customWidth="1"/>
    <col min="6" max="12" width="8.7265625" style="17" customWidth="1"/>
    <col min="13" max="17" width="7.453125" customWidth="1"/>
    <col min="18" max="18" width="7.453125" style="253" customWidth="1"/>
    <col min="19" max="16384" width="9.1796875" style="8"/>
  </cols>
  <sheetData>
    <row r="2" spans="1:22">
      <c r="F2" s="308">
        <v>45793</v>
      </c>
      <c r="G2" s="308"/>
      <c r="H2" s="308"/>
      <c r="I2" s="308"/>
      <c r="J2" s="78"/>
      <c r="K2" s="78"/>
      <c r="L2" s="78"/>
    </row>
    <row r="3" spans="1:22" ht="37.5" customHeight="1" thickBot="1">
      <c r="S3" s="307" t="s">
        <v>116</v>
      </c>
      <c r="T3" s="307"/>
      <c r="U3" s="307"/>
      <c r="V3" s="307"/>
    </row>
    <row r="4" spans="1:22" ht="15" customHeight="1" thickBot="1">
      <c r="A4" s="13"/>
      <c r="D4" s="23"/>
      <c r="F4" s="34"/>
      <c r="G4" s="34"/>
      <c r="H4" s="34"/>
      <c r="I4" s="34"/>
      <c r="J4" s="34"/>
      <c r="K4" s="34"/>
      <c r="L4" s="87"/>
      <c r="M4" s="309" t="s">
        <v>682</v>
      </c>
      <c r="N4" s="310"/>
      <c r="O4" s="310"/>
      <c r="P4" s="310"/>
      <c r="Q4" s="310"/>
      <c r="R4" s="311"/>
      <c r="S4" s="152" t="s">
        <v>680</v>
      </c>
      <c r="T4" s="153"/>
      <c r="U4" s="154"/>
      <c r="V4" s="155"/>
    </row>
    <row r="5" spans="1:22" s="20" customFormat="1" ht="15" customHeight="1" thickBot="1">
      <c r="A5" s="14"/>
      <c r="C5" s="14"/>
      <c r="D5" s="29"/>
      <c r="E5" s="111"/>
      <c r="F5" s="3"/>
      <c r="G5" s="3"/>
      <c r="H5" s="3"/>
      <c r="I5" s="3"/>
      <c r="J5" s="3"/>
      <c r="K5" s="3"/>
      <c r="L5" s="87"/>
      <c r="M5" s="312"/>
      <c r="N5" s="313"/>
      <c r="O5" s="313"/>
      <c r="P5" s="313"/>
      <c r="Q5" s="313"/>
      <c r="R5" s="314"/>
      <c r="S5" s="156" t="s">
        <v>14</v>
      </c>
      <c r="T5" s="36">
        <v>45796</v>
      </c>
      <c r="U5" s="36"/>
      <c r="V5" s="157"/>
    </row>
    <row r="6" spans="1:22" s="4" customFormat="1" ht="15" customHeight="1" thickBot="1">
      <c r="A6" s="69"/>
      <c r="B6" s="69"/>
      <c r="C6" s="69"/>
      <c r="D6" s="70"/>
      <c r="E6" s="71"/>
      <c r="F6" s="12"/>
      <c r="G6" s="12"/>
      <c r="H6" s="12"/>
      <c r="I6" s="12"/>
      <c r="J6" s="12"/>
      <c r="K6" s="12"/>
      <c r="L6" s="88"/>
      <c r="M6" s="315"/>
      <c r="N6" s="316"/>
      <c r="O6" s="316"/>
      <c r="P6" s="316"/>
      <c r="Q6" s="316"/>
      <c r="R6" s="317"/>
      <c r="S6" s="158" t="s">
        <v>15</v>
      </c>
      <c r="T6" s="151">
        <v>45812</v>
      </c>
      <c r="U6" s="151"/>
      <c r="V6" s="159"/>
    </row>
    <row r="7" spans="1:22" s="16" customFormat="1" ht="25" customHeigh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3</v>
      </c>
      <c r="G7" s="43" t="s">
        <v>4</v>
      </c>
      <c r="H7" s="43" t="s">
        <v>668</v>
      </c>
      <c r="I7" s="43" t="s">
        <v>10</v>
      </c>
      <c r="J7" s="43" t="s">
        <v>218</v>
      </c>
      <c r="K7" s="43" t="s">
        <v>47</v>
      </c>
      <c r="L7" s="218" t="s">
        <v>115</v>
      </c>
      <c r="M7" s="121" t="s">
        <v>4</v>
      </c>
      <c r="N7" s="122" t="s">
        <v>668</v>
      </c>
      <c r="O7" s="122" t="s">
        <v>10</v>
      </c>
      <c r="P7" s="122" t="s">
        <v>218</v>
      </c>
      <c r="Q7" s="122" t="s">
        <v>47</v>
      </c>
      <c r="R7" s="233" t="s">
        <v>115</v>
      </c>
      <c r="S7" s="184" t="s">
        <v>156</v>
      </c>
      <c r="T7" s="122" t="s">
        <v>13</v>
      </c>
      <c r="U7" s="122" t="s">
        <v>19</v>
      </c>
      <c r="V7" s="123" t="s">
        <v>114</v>
      </c>
    </row>
    <row r="8" spans="1:22" s="4" customFormat="1" ht="12.75" customHeight="1">
      <c r="A8" s="28" t="s">
        <v>61</v>
      </c>
      <c r="B8" s="22" t="s">
        <v>20</v>
      </c>
      <c r="C8" s="77"/>
      <c r="D8" s="33">
        <v>0.66</v>
      </c>
      <c r="E8" s="6" t="s">
        <v>451</v>
      </c>
      <c r="F8" s="83">
        <v>2089</v>
      </c>
      <c r="G8" s="68">
        <v>1899</v>
      </c>
      <c r="H8" s="62">
        <v>0</v>
      </c>
      <c r="I8" s="62">
        <v>1387</v>
      </c>
      <c r="J8" s="62">
        <v>0</v>
      </c>
      <c r="K8" s="83">
        <f t="shared" ref="K8:K63" si="0">IFERROR(I8-J8,I8)</f>
        <v>1387</v>
      </c>
      <c r="L8" s="92">
        <f t="shared" ref="L8:L63" si="1">IFERROR((G8-K8)/G8, " ")</f>
        <v>0.26961558715113215</v>
      </c>
      <c r="M8" s="241">
        <v>2199</v>
      </c>
      <c r="N8" s="242">
        <v>1899</v>
      </c>
      <c r="O8" s="248">
        <v>1488</v>
      </c>
      <c r="P8" s="242">
        <v>0</v>
      </c>
      <c r="Q8" s="242">
        <f t="shared" ref="Q8:Q63" si="2">O8-P8</f>
        <v>1488</v>
      </c>
      <c r="R8" s="257">
        <f t="shared" ref="R8:R63" si="3">IFERROR((M8-Q8)/M8, " ")</f>
        <v>0.32332878581173263</v>
      </c>
      <c r="S8" s="168">
        <v>1899</v>
      </c>
      <c r="T8" s="52">
        <v>0</v>
      </c>
      <c r="U8" s="52">
        <f t="shared" ref="U8:U63" si="4">Q8-T8</f>
        <v>1488</v>
      </c>
      <c r="V8" s="212">
        <f t="shared" ref="V8:V62" si="5">(S8-U8)/S8</f>
        <v>0.21642969984202212</v>
      </c>
    </row>
    <row r="9" spans="1:22" s="4" customFormat="1" ht="12.75" customHeight="1" thickBot="1">
      <c r="A9" s="27" t="s">
        <v>60</v>
      </c>
      <c r="B9" s="24" t="s">
        <v>20</v>
      </c>
      <c r="C9" s="75"/>
      <c r="D9" s="32">
        <v>0.66</v>
      </c>
      <c r="E9" s="2" t="s">
        <v>451</v>
      </c>
      <c r="F9" s="82">
        <v>1979</v>
      </c>
      <c r="G9" s="38">
        <v>1799</v>
      </c>
      <c r="H9" s="61">
        <v>0</v>
      </c>
      <c r="I9" s="61">
        <v>1315</v>
      </c>
      <c r="J9" s="61">
        <v>0</v>
      </c>
      <c r="K9" s="82">
        <f t="shared" si="0"/>
        <v>1315</v>
      </c>
      <c r="L9" s="91">
        <f t="shared" si="1"/>
        <v>0.26903835464146747</v>
      </c>
      <c r="M9" s="239">
        <v>2199</v>
      </c>
      <c r="N9" s="240">
        <v>1799</v>
      </c>
      <c r="O9" s="247">
        <v>1409</v>
      </c>
      <c r="P9" s="240">
        <v>0</v>
      </c>
      <c r="Q9" s="240">
        <f t="shared" si="2"/>
        <v>1409</v>
      </c>
      <c r="R9" s="256">
        <f t="shared" si="3"/>
        <v>0.35925420645748068</v>
      </c>
      <c r="S9" s="170">
        <v>1799</v>
      </c>
      <c r="T9" s="39">
        <v>0</v>
      </c>
      <c r="U9" s="39">
        <f t="shared" si="4"/>
        <v>1409</v>
      </c>
      <c r="V9" s="211">
        <f t="shared" si="5"/>
        <v>0.21678710394663703</v>
      </c>
    </row>
    <row r="10" spans="1:22" s="4" customFormat="1" ht="12.75" customHeight="1">
      <c r="A10" s="28" t="s">
        <v>58</v>
      </c>
      <c r="B10" s="22" t="s">
        <v>20</v>
      </c>
      <c r="C10" s="77"/>
      <c r="D10" s="33">
        <v>0.66</v>
      </c>
      <c r="E10" s="6" t="s">
        <v>452</v>
      </c>
      <c r="F10" s="83">
        <v>1429</v>
      </c>
      <c r="G10" s="68">
        <v>1349</v>
      </c>
      <c r="H10" s="62">
        <v>999</v>
      </c>
      <c r="I10" s="62">
        <v>856</v>
      </c>
      <c r="J10" s="62">
        <v>0</v>
      </c>
      <c r="K10" s="83">
        <f t="shared" si="0"/>
        <v>856</v>
      </c>
      <c r="L10" s="92">
        <f t="shared" si="1"/>
        <v>0.36545589325426242</v>
      </c>
      <c r="M10" s="241">
        <v>1499</v>
      </c>
      <c r="N10" s="242">
        <v>1199</v>
      </c>
      <c r="O10" s="248">
        <v>1015</v>
      </c>
      <c r="P10" s="242">
        <v>0</v>
      </c>
      <c r="Q10" s="242">
        <f t="shared" si="2"/>
        <v>1015</v>
      </c>
      <c r="R10" s="257">
        <f t="shared" si="3"/>
        <v>0.32288192128085391</v>
      </c>
      <c r="S10" s="168">
        <v>1199</v>
      </c>
      <c r="T10" s="52">
        <v>0</v>
      </c>
      <c r="U10" s="52">
        <f t="shared" si="4"/>
        <v>1015</v>
      </c>
      <c r="V10" s="212">
        <f t="shared" si="5"/>
        <v>0.15346121768140117</v>
      </c>
    </row>
    <row r="11" spans="1:22" s="4" customFormat="1" ht="12.75" customHeight="1" thickBot="1">
      <c r="A11" s="197" t="s">
        <v>59</v>
      </c>
      <c r="B11" s="24" t="s">
        <v>20</v>
      </c>
      <c r="C11" s="75"/>
      <c r="D11" s="32">
        <v>0.66</v>
      </c>
      <c r="E11" s="2" t="s">
        <v>450</v>
      </c>
      <c r="F11" s="82">
        <v>1429</v>
      </c>
      <c r="G11" s="38">
        <v>1399</v>
      </c>
      <c r="H11" s="61">
        <v>999</v>
      </c>
      <c r="I11" s="61">
        <v>795</v>
      </c>
      <c r="J11" s="61">
        <v>0</v>
      </c>
      <c r="K11" s="82">
        <f t="shared" si="0"/>
        <v>795</v>
      </c>
      <c r="L11" s="91">
        <f t="shared" si="1"/>
        <v>0.43173695496783415</v>
      </c>
      <c r="M11" s="239">
        <v>1699</v>
      </c>
      <c r="N11" s="240">
        <v>1399</v>
      </c>
      <c r="O11" s="247">
        <v>1101</v>
      </c>
      <c r="P11" s="240">
        <v>0</v>
      </c>
      <c r="Q11" s="240">
        <f t="shared" si="2"/>
        <v>1101</v>
      </c>
      <c r="R11" s="256">
        <f t="shared" si="3"/>
        <v>0.35197174808711007</v>
      </c>
      <c r="S11" s="170">
        <v>1399</v>
      </c>
      <c r="T11" s="39">
        <v>0</v>
      </c>
      <c r="U11" s="39">
        <f t="shared" si="4"/>
        <v>1101</v>
      </c>
      <c r="V11" s="211">
        <f t="shared" si="5"/>
        <v>0.21300929235167976</v>
      </c>
    </row>
    <row r="12" spans="1:22" s="4" customFormat="1" ht="12.75" customHeight="1">
      <c r="A12" s="28" t="s">
        <v>469</v>
      </c>
      <c r="B12" s="22" t="s">
        <v>20</v>
      </c>
      <c r="C12" s="77" t="s">
        <v>5</v>
      </c>
      <c r="D12" s="33">
        <v>1.1100000000000001</v>
      </c>
      <c r="E12" s="6" t="s">
        <v>472</v>
      </c>
      <c r="F12" s="83">
        <v>1869</v>
      </c>
      <c r="G12" s="68">
        <v>1749</v>
      </c>
      <c r="H12" s="62">
        <v>1299</v>
      </c>
      <c r="I12" s="62">
        <v>1116</v>
      </c>
      <c r="J12" s="62">
        <v>0</v>
      </c>
      <c r="K12" s="83">
        <f t="shared" si="0"/>
        <v>1116</v>
      </c>
      <c r="L12" s="92">
        <f t="shared" si="1"/>
        <v>0.36192109777015435</v>
      </c>
      <c r="M12" s="241">
        <v>1899</v>
      </c>
      <c r="N12" s="242">
        <v>1549</v>
      </c>
      <c r="O12" s="248">
        <v>1335</v>
      </c>
      <c r="P12" s="242">
        <v>0</v>
      </c>
      <c r="Q12" s="242">
        <f t="shared" si="2"/>
        <v>1335</v>
      </c>
      <c r="R12" s="257">
        <f t="shared" si="3"/>
        <v>0.29699842022116901</v>
      </c>
      <c r="S12" s="168">
        <v>1549</v>
      </c>
      <c r="T12" s="52">
        <v>0</v>
      </c>
      <c r="U12" s="52">
        <f t="shared" si="4"/>
        <v>1335</v>
      </c>
      <c r="V12" s="212">
        <f t="shared" si="5"/>
        <v>0.1381536475145255</v>
      </c>
    </row>
    <row r="13" spans="1:22" s="4" customFormat="1" ht="12.75" customHeight="1">
      <c r="A13" s="28" t="s">
        <v>470</v>
      </c>
      <c r="B13" s="22" t="s">
        <v>20</v>
      </c>
      <c r="C13" s="77" t="s">
        <v>5</v>
      </c>
      <c r="D13" s="33">
        <v>1.1100000000000001</v>
      </c>
      <c r="E13" s="6" t="s">
        <v>473</v>
      </c>
      <c r="F13" s="83">
        <v>1869</v>
      </c>
      <c r="G13" s="68">
        <v>1749</v>
      </c>
      <c r="H13" s="62">
        <v>1299</v>
      </c>
      <c r="I13" s="62">
        <v>1116</v>
      </c>
      <c r="J13" s="62">
        <v>0</v>
      </c>
      <c r="K13" s="83">
        <f t="shared" si="0"/>
        <v>1116</v>
      </c>
      <c r="L13" s="92">
        <f t="shared" si="1"/>
        <v>0.36192109777015435</v>
      </c>
      <c r="M13" s="237">
        <v>1899</v>
      </c>
      <c r="N13" s="238">
        <v>1549</v>
      </c>
      <c r="O13" s="246">
        <v>1335</v>
      </c>
      <c r="P13" s="238">
        <v>0</v>
      </c>
      <c r="Q13" s="238">
        <f t="shared" si="2"/>
        <v>1335</v>
      </c>
      <c r="R13" s="255">
        <f t="shared" si="3"/>
        <v>0.29699842022116901</v>
      </c>
      <c r="S13" s="168">
        <v>1549</v>
      </c>
      <c r="T13" s="52">
        <v>0</v>
      </c>
      <c r="U13" s="52">
        <f t="shared" si="4"/>
        <v>1335</v>
      </c>
      <c r="V13" s="212">
        <f t="shared" si="5"/>
        <v>0.1381536475145255</v>
      </c>
    </row>
    <row r="14" spans="1:22" s="4" customFormat="1" ht="12.75" customHeight="1" thickBot="1">
      <c r="A14" s="27" t="s">
        <v>471</v>
      </c>
      <c r="B14" s="24" t="s">
        <v>20</v>
      </c>
      <c r="C14" s="75" t="s">
        <v>5</v>
      </c>
      <c r="D14" s="32">
        <v>1.1100000000000001</v>
      </c>
      <c r="E14" s="2" t="s">
        <v>474</v>
      </c>
      <c r="F14" s="82">
        <v>1869</v>
      </c>
      <c r="G14" s="38">
        <v>1749</v>
      </c>
      <c r="H14" s="61">
        <v>1299</v>
      </c>
      <c r="I14" s="61">
        <v>1116</v>
      </c>
      <c r="J14" s="61">
        <v>0</v>
      </c>
      <c r="K14" s="82">
        <f t="shared" si="0"/>
        <v>1116</v>
      </c>
      <c r="L14" s="91">
        <f t="shared" si="1"/>
        <v>0.36192109777015435</v>
      </c>
      <c r="M14" s="239">
        <v>1799</v>
      </c>
      <c r="N14" s="240">
        <v>1499</v>
      </c>
      <c r="O14" s="247">
        <v>1292</v>
      </c>
      <c r="P14" s="240">
        <v>0</v>
      </c>
      <c r="Q14" s="240">
        <f t="shared" si="2"/>
        <v>1292</v>
      </c>
      <c r="R14" s="256">
        <f t="shared" si="3"/>
        <v>0.28182323513062812</v>
      </c>
      <c r="S14" s="170">
        <v>1499</v>
      </c>
      <c r="T14" s="39">
        <v>0</v>
      </c>
      <c r="U14" s="39">
        <f t="shared" si="4"/>
        <v>1292</v>
      </c>
      <c r="V14" s="211">
        <f t="shared" si="5"/>
        <v>0.13809206137424951</v>
      </c>
    </row>
    <row r="15" spans="1:22" s="4" customFormat="1" ht="12.75" customHeight="1">
      <c r="A15" s="28" t="s">
        <v>489</v>
      </c>
      <c r="B15" s="22" t="s">
        <v>20</v>
      </c>
      <c r="C15" s="77" t="s">
        <v>5</v>
      </c>
      <c r="D15" s="33">
        <v>0.83</v>
      </c>
      <c r="E15" s="6" t="s">
        <v>491</v>
      </c>
      <c r="F15" s="83">
        <v>3299</v>
      </c>
      <c r="G15" s="68">
        <v>3049</v>
      </c>
      <c r="H15" s="62">
        <v>2499</v>
      </c>
      <c r="I15" s="62">
        <v>1964</v>
      </c>
      <c r="J15" s="62">
        <v>0</v>
      </c>
      <c r="K15" s="83">
        <f t="shared" si="0"/>
        <v>1964</v>
      </c>
      <c r="L15" s="92">
        <f t="shared" si="1"/>
        <v>0.3558543784847491</v>
      </c>
      <c r="M15" s="241">
        <v>3299</v>
      </c>
      <c r="N15" s="242">
        <v>2699</v>
      </c>
      <c r="O15" s="248">
        <v>2133</v>
      </c>
      <c r="P15" s="242">
        <v>0</v>
      </c>
      <c r="Q15" s="242">
        <f t="shared" si="2"/>
        <v>2133</v>
      </c>
      <c r="R15" s="257">
        <f t="shared" si="3"/>
        <v>0.35344043649590784</v>
      </c>
      <c r="S15" s="168">
        <v>2099</v>
      </c>
      <c r="T15" s="103">
        <v>468</v>
      </c>
      <c r="U15" s="52">
        <f t="shared" si="4"/>
        <v>1665</v>
      </c>
      <c r="V15" s="212">
        <f t="shared" si="5"/>
        <v>0.20676512625059551</v>
      </c>
    </row>
    <row r="16" spans="1:22" s="4" customFormat="1" ht="12.75" customHeight="1" thickBot="1">
      <c r="A16" s="27" t="s">
        <v>490</v>
      </c>
      <c r="B16" s="24" t="s">
        <v>20</v>
      </c>
      <c r="C16" s="75" t="s">
        <v>5</v>
      </c>
      <c r="D16" s="32">
        <v>0.83</v>
      </c>
      <c r="E16" s="2" t="s">
        <v>492</v>
      </c>
      <c r="F16" s="82">
        <v>3299</v>
      </c>
      <c r="G16" s="38">
        <v>3049</v>
      </c>
      <c r="H16" s="61">
        <v>2499</v>
      </c>
      <c r="I16" s="61">
        <v>1957</v>
      </c>
      <c r="J16" s="61">
        <v>0</v>
      </c>
      <c r="K16" s="82">
        <f t="shared" si="0"/>
        <v>1957</v>
      </c>
      <c r="L16" s="91">
        <f t="shared" si="1"/>
        <v>0.35815021318465068</v>
      </c>
      <c r="M16" s="239">
        <v>3299</v>
      </c>
      <c r="N16" s="240">
        <v>2699</v>
      </c>
      <c r="O16" s="247">
        <v>2120</v>
      </c>
      <c r="P16" s="240">
        <v>0</v>
      </c>
      <c r="Q16" s="240">
        <f t="shared" si="2"/>
        <v>2120</v>
      </c>
      <c r="R16" s="256">
        <f t="shared" si="3"/>
        <v>0.35738102455289483</v>
      </c>
      <c r="S16" s="170">
        <v>2099</v>
      </c>
      <c r="T16" s="102">
        <v>464</v>
      </c>
      <c r="U16" s="39">
        <f t="shared" si="4"/>
        <v>1656</v>
      </c>
      <c r="V16" s="211">
        <f t="shared" si="5"/>
        <v>0.21105288232491662</v>
      </c>
    </row>
    <row r="17" spans="1:22" s="4" customFormat="1" ht="12.75" customHeight="1">
      <c r="A17" s="28" t="s">
        <v>62</v>
      </c>
      <c r="B17" s="22" t="s">
        <v>20</v>
      </c>
      <c r="C17" s="5"/>
      <c r="D17" s="33">
        <v>0.83</v>
      </c>
      <c r="E17" s="6" t="s">
        <v>453</v>
      </c>
      <c r="F17" s="83">
        <v>989</v>
      </c>
      <c r="G17" s="68">
        <v>949</v>
      </c>
      <c r="H17" s="62">
        <v>749</v>
      </c>
      <c r="I17" s="62">
        <v>640</v>
      </c>
      <c r="J17" s="62">
        <v>11</v>
      </c>
      <c r="K17" s="83">
        <f t="shared" si="0"/>
        <v>629</v>
      </c>
      <c r="L17" s="92">
        <f t="shared" si="1"/>
        <v>0.33719704952581664</v>
      </c>
      <c r="M17" s="241">
        <v>1049</v>
      </c>
      <c r="N17" s="242">
        <v>849</v>
      </c>
      <c r="O17" s="248">
        <v>727</v>
      </c>
      <c r="P17" s="242">
        <v>18</v>
      </c>
      <c r="Q17" s="242">
        <f t="shared" si="2"/>
        <v>709</v>
      </c>
      <c r="R17" s="257">
        <f t="shared" si="3"/>
        <v>0.32411820781696854</v>
      </c>
      <c r="S17" s="168">
        <v>699</v>
      </c>
      <c r="T17" s="103">
        <v>126</v>
      </c>
      <c r="U17" s="52">
        <f t="shared" si="4"/>
        <v>583</v>
      </c>
      <c r="V17" s="212">
        <f t="shared" si="5"/>
        <v>0.16595135908440631</v>
      </c>
    </row>
    <row r="18" spans="1:22" s="4" customFormat="1" ht="12.75" customHeight="1">
      <c r="A18" s="198" t="s">
        <v>63</v>
      </c>
      <c r="B18" s="25" t="s">
        <v>20</v>
      </c>
      <c r="C18" s="132"/>
      <c r="D18" s="31">
        <v>1.1100000000000001</v>
      </c>
      <c r="E18" s="26" t="s">
        <v>454</v>
      </c>
      <c r="F18" s="81">
        <v>989</v>
      </c>
      <c r="G18" s="67">
        <v>949</v>
      </c>
      <c r="H18" s="60">
        <v>749</v>
      </c>
      <c r="I18" s="60">
        <v>640</v>
      </c>
      <c r="J18" s="60">
        <v>11</v>
      </c>
      <c r="K18" s="81">
        <f t="shared" si="0"/>
        <v>629</v>
      </c>
      <c r="L18" s="90">
        <f t="shared" si="1"/>
        <v>0.33719704952581664</v>
      </c>
      <c r="M18" s="237">
        <v>1049</v>
      </c>
      <c r="N18" s="238">
        <v>849</v>
      </c>
      <c r="O18" s="246">
        <v>727</v>
      </c>
      <c r="P18" s="238">
        <v>18</v>
      </c>
      <c r="Q18" s="238">
        <f t="shared" si="2"/>
        <v>709</v>
      </c>
      <c r="R18" s="255">
        <f t="shared" si="3"/>
        <v>0.32411820781696854</v>
      </c>
      <c r="S18" s="167">
        <v>699</v>
      </c>
      <c r="T18" s="104">
        <v>126</v>
      </c>
      <c r="U18" s="37">
        <f t="shared" si="4"/>
        <v>583</v>
      </c>
      <c r="V18" s="210">
        <f t="shared" si="5"/>
        <v>0.16595135908440631</v>
      </c>
    </row>
    <row r="19" spans="1:22" s="4" customFormat="1" ht="12.75" customHeight="1">
      <c r="A19" s="198" t="s">
        <v>64</v>
      </c>
      <c r="B19" s="25" t="s">
        <v>20</v>
      </c>
      <c r="C19" s="132"/>
      <c r="D19" s="31">
        <v>1.1100000000000001</v>
      </c>
      <c r="E19" s="26" t="s">
        <v>455</v>
      </c>
      <c r="F19" s="81">
        <v>1099</v>
      </c>
      <c r="G19" s="67">
        <v>1049</v>
      </c>
      <c r="H19" s="60">
        <v>849</v>
      </c>
      <c r="I19" s="60">
        <v>727</v>
      </c>
      <c r="J19" s="60">
        <v>8</v>
      </c>
      <c r="K19" s="81">
        <f t="shared" si="0"/>
        <v>719</v>
      </c>
      <c r="L19" s="90">
        <f t="shared" si="1"/>
        <v>0.31458531935176359</v>
      </c>
      <c r="M19" s="237">
        <v>1149</v>
      </c>
      <c r="N19" s="238">
        <v>949</v>
      </c>
      <c r="O19" s="246">
        <v>815</v>
      </c>
      <c r="P19" s="238">
        <v>16</v>
      </c>
      <c r="Q19" s="238">
        <f t="shared" si="2"/>
        <v>799</v>
      </c>
      <c r="R19" s="255">
        <f t="shared" si="3"/>
        <v>0.30461270670147955</v>
      </c>
      <c r="S19" s="167">
        <v>799</v>
      </c>
      <c r="T19" s="104">
        <v>125</v>
      </c>
      <c r="U19" s="37">
        <f t="shared" si="4"/>
        <v>674</v>
      </c>
      <c r="V19" s="210">
        <f t="shared" si="5"/>
        <v>0.15644555694618273</v>
      </c>
    </row>
    <row r="20" spans="1:22" s="4" customFormat="1" ht="12.75" customHeight="1">
      <c r="A20" s="112" t="s">
        <v>259</v>
      </c>
      <c r="B20" s="25" t="s">
        <v>20</v>
      </c>
      <c r="C20" s="74"/>
      <c r="D20" s="33">
        <v>0.83</v>
      </c>
      <c r="E20" s="26" t="s">
        <v>456</v>
      </c>
      <c r="F20" s="81">
        <v>1209</v>
      </c>
      <c r="G20" s="67">
        <v>1149</v>
      </c>
      <c r="H20" s="60">
        <v>899</v>
      </c>
      <c r="I20" s="60">
        <v>792</v>
      </c>
      <c r="J20" s="60">
        <v>13</v>
      </c>
      <c r="K20" s="81">
        <f t="shared" si="0"/>
        <v>779</v>
      </c>
      <c r="L20" s="90">
        <f t="shared" si="1"/>
        <v>0.32201914708442125</v>
      </c>
      <c r="M20" s="237">
        <v>1149</v>
      </c>
      <c r="N20" s="238">
        <v>949</v>
      </c>
      <c r="O20" s="246">
        <v>838</v>
      </c>
      <c r="P20" s="238">
        <v>15</v>
      </c>
      <c r="Q20" s="238">
        <f t="shared" si="2"/>
        <v>823</v>
      </c>
      <c r="R20" s="255">
        <f t="shared" si="3"/>
        <v>0.28372497824194953</v>
      </c>
      <c r="S20" s="167">
        <v>849</v>
      </c>
      <c r="T20" s="104">
        <v>85</v>
      </c>
      <c r="U20" s="37">
        <f t="shared" si="4"/>
        <v>738</v>
      </c>
      <c r="V20" s="210">
        <f t="shared" si="5"/>
        <v>0.13074204946996468</v>
      </c>
    </row>
    <row r="21" spans="1:22" s="4" customFormat="1" ht="12.75" customHeight="1">
      <c r="A21" s="198" t="s">
        <v>260</v>
      </c>
      <c r="B21" s="25" t="s">
        <v>20</v>
      </c>
      <c r="C21" s="74"/>
      <c r="D21" s="33">
        <v>1.1100000000000001</v>
      </c>
      <c r="E21" s="26" t="s">
        <v>457</v>
      </c>
      <c r="F21" s="81">
        <v>1209</v>
      </c>
      <c r="G21" s="67">
        <v>1149</v>
      </c>
      <c r="H21" s="60">
        <v>899</v>
      </c>
      <c r="I21" s="60">
        <v>792</v>
      </c>
      <c r="J21" s="60">
        <v>13</v>
      </c>
      <c r="K21" s="81">
        <f t="shared" si="0"/>
        <v>779</v>
      </c>
      <c r="L21" s="90">
        <f t="shared" si="1"/>
        <v>0.32201914708442125</v>
      </c>
      <c r="M21" s="237">
        <v>1149</v>
      </c>
      <c r="N21" s="238">
        <v>949</v>
      </c>
      <c r="O21" s="246">
        <v>838</v>
      </c>
      <c r="P21" s="238">
        <v>15</v>
      </c>
      <c r="Q21" s="238">
        <f t="shared" si="2"/>
        <v>823</v>
      </c>
      <c r="R21" s="255">
        <f t="shared" si="3"/>
        <v>0.28372497824194953</v>
      </c>
      <c r="S21" s="167">
        <v>849</v>
      </c>
      <c r="T21" s="104">
        <v>85</v>
      </c>
      <c r="U21" s="37">
        <f t="shared" si="4"/>
        <v>738</v>
      </c>
      <c r="V21" s="210">
        <f t="shared" si="5"/>
        <v>0.13074204946996468</v>
      </c>
    </row>
    <row r="22" spans="1:22" s="4" customFormat="1" ht="12.75" customHeight="1">
      <c r="A22" s="305" t="s">
        <v>261</v>
      </c>
      <c r="B22" s="25" t="s">
        <v>20</v>
      </c>
      <c r="C22" s="74"/>
      <c r="D22" s="33">
        <v>1.1100000000000001</v>
      </c>
      <c r="E22" s="26" t="s">
        <v>458</v>
      </c>
      <c r="F22" s="81">
        <v>1319</v>
      </c>
      <c r="G22" s="67">
        <v>1249</v>
      </c>
      <c r="H22" s="60">
        <v>999</v>
      </c>
      <c r="I22" s="60">
        <v>881</v>
      </c>
      <c r="J22" s="60">
        <v>12</v>
      </c>
      <c r="K22" s="81">
        <f t="shared" si="0"/>
        <v>869</v>
      </c>
      <c r="L22" s="90">
        <f t="shared" si="1"/>
        <v>0.30424339471577261</v>
      </c>
      <c r="M22" s="237">
        <v>1249</v>
      </c>
      <c r="N22" s="238">
        <v>1049</v>
      </c>
      <c r="O22" s="246">
        <v>975</v>
      </c>
      <c r="P22" s="238">
        <v>15</v>
      </c>
      <c r="Q22" s="238">
        <f t="shared" si="2"/>
        <v>960</v>
      </c>
      <c r="R22" s="255">
        <f t="shared" si="3"/>
        <v>0.23138510808646917</v>
      </c>
      <c r="S22" s="167">
        <v>949</v>
      </c>
      <c r="T22" s="104">
        <v>84</v>
      </c>
      <c r="U22" s="37">
        <f t="shared" si="4"/>
        <v>876</v>
      </c>
      <c r="V22" s="210">
        <f t="shared" si="5"/>
        <v>7.6923076923076927E-2</v>
      </c>
    </row>
    <row r="23" spans="1:22" s="4" customFormat="1" ht="12.75" customHeight="1">
      <c r="A23" s="112" t="s">
        <v>262</v>
      </c>
      <c r="B23" s="25" t="s">
        <v>20</v>
      </c>
      <c r="C23" s="74"/>
      <c r="D23" s="33">
        <v>0.83</v>
      </c>
      <c r="E23" s="26" t="s">
        <v>459</v>
      </c>
      <c r="F23" s="81">
        <v>1099</v>
      </c>
      <c r="G23" s="67">
        <v>1049</v>
      </c>
      <c r="H23" s="60">
        <v>799</v>
      </c>
      <c r="I23" s="60">
        <v>704</v>
      </c>
      <c r="J23" s="60">
        <v>15</v>
      </c>
      <c r="K23" s="81">
        <f t="shared" si="0"/>
        <v>689</v>
      </c>
      <c r="L23" s="90">
        <f t="shared" si="1"/>
        <v>0.34318398474737843</v>
      </c>
      <c r="M23" s="237">
        <v>1099</v>
      </c>
      <c r="N23" s="238">
        <v>899</v>
      </c>
      <c r="O23" s="246">
        <v>794</v>
      </c>
      <c r="P23" s="238">
        <v>20</v>
      </c>
      <c r="Q23" s="238">
        <f t="shared" si="2"/>
        <v>774</v>
      </c>
      <c r="R23" s="255">
        <f t="shared" si="3"/>
        <v>0.29572338489535943</v>
      </c>
      <c r="S23" s="167">
        <v>799</v>
      </c>
      <c r="T23" s="104">
        <v>85</v>
      </c>
      <c r="U23" s="37">
        <f t="shared" si="4"/>
        <v>689</v>
      </c>
      <c r="V23" s="210">
        <f t="shared" si="5"/>
        <v>0.13767209011264081</v>
      </c>
    </row>
    <row r="24" spans="1:22" s="4" customFormat="1" ht="12.75" customHeight="1">
      <c r="A24" s="198" t="s">
        <v>263</v>
      </c>
      <c r="B24" s="25" t="s">
        <v>20</v>
      </c>
      <c r="C24" s="74"/>
      <c r="D24" s="33">
        <v>1.1100000000000001</v>
      </c>
      <c r="E24" s="26" t="s">
        <v>460</v>
      </c>
      <c r="F24" s="81">
        <v>1099</v>
      </c>
      <c r="G24" s="67">
        <v>1049</v>
      </c>
      <c r="H24" s="60">
        <v>799</v>
      </c>
      <c r="I24" s="60">
        <v>704</v>
      </c>
      <c r="J24" s="60">
        <v>15</v>
      </c>
      <c r="K24" s="81">
        <f t="shared" si="0"/>
        <v>689</v>
      </c>
      <c r="L24" s="90">
        <f t="shared" si="1"/>
        <v>0.34318398474737843</v>
      </c>
      <c r="M24" s="237">
        <v>1099</v>
      </c>
      <c r="N24" s="238">
        <v>899</v>
      </c>
      <c r="O24" s="246">
        <v>794</v>
      </c>
      <c r="P24" s="238">
        <v>20</v>
      </c>
      <c r="Q24" s="238">
        <f t="shared" si="2"/>
        <v>774</v>
      </c>
      <c r="R24" s="255">
        <f t="shared" si="3"/>
        <v>0.29572338489535943</v>
      </c>
      <c r="S24" s="167">
        <v>799</v>
      </c>
      <c r="T24" s="104">
        <v>85</v>
      </c>
      <c r="U24" s="37">
        <f t="shared" si="4"/>
        <v>689</v>
      </c>
      <c r="V24" s="210">
        <f t="shared" si="5"/>
        <v>0.13767209011264081</v>
      </c>
    </row>
    <row r="25" spans="1:22" s="4" customFormat="1" ht="12.75" customHeight="1">
      <c r="A25" s="305" t="s">
        <v>264</v>
      </c>
      <c r="B25" s="25" t="s">
        <v>20</v>
      </c>
      <c r="C25" s="74"/>
      <c r="D25" s="33">
        <v>1.1100000000000001</v>
      </c>
      <c r="E25" s="26" t="s">
        <v>461</v>
      </c>
      <c r="F25" s="81">
        <v>1209</v>
      </c>
      <c r="G25" s="67">
        <v>1149</v>
      </c>
      <c r="H25" s="60">
        <v>899</v>
      </c>
      <c r="I25" s="60">
        <v>793</v>
      </c>
      <c r="J25" s="60">
        <v>14</v>
      </c>
      <c r="K25" s="81">
        <f t="shared" si="0"/>
        <v>779</v>
      </c>
      <c r="L25" s="90">
        <f t="shared" si="1"/>
        <v>0.32201914708442125</v>
      </c>
      <c r="M25" s="237">
        <v>1199</v>
      </c>
      <c r="N25" s="238">
        <v>999</v>
      </c>
      <c r="O25" s="246">
        <v>931</v>
      </c>
      <c r="P25" s="238">
        <v>20</v>
      </c>
      <c r="Q25" s="238">
        <f t="shared" si="2"/>
        <v>911</v>
      </c>
      <c r="R25" s="255">
        <f t="shared" si="3"/>
        <v>0.24020016680567138</v>
      </c>
      <c r="S25" s="167">
        <v>899</v>
      </c>
      <c r="T25" s="104">
        <v>85</v>
      </c>
      <c r="U25" s="37">
        <f t="shared" si="4"/>
        <v>826</v>
      </c>
      <c r="V25" s="210">
        <f t="shared" si="5"/>
        <v>8.1201334816462731E-2</v>
      </c>
    </row>
    <row r="26" spans="1:22" s="4" customFormat="1" ht="12.75" customHeight="1">
      <c r="A26" s="112" t="s">
        <v>90</v>
      </c>
      <c r="B26" s="25" t="s">
        <v>20</v>
      </c>
      <c r="C26" s="132"/>
      <c r="D26" s="33">
        <v>0.83</v>
      </c>
      <c r="E26" s="26" t="s">
        <v>462</v>
      </c>
      <c r="F26" s="81">
        <v>1319</v>
      </c>
      <c r="G26" s="67">
        <v>1249</v>
      </c>
      <c r="H26" s="60">
        <v>999</v>
      </c>
      <c r="I26" s="60">
        <v>828</v>
      </c>
      <c r="J26" s="60">
        <v>19</v>
      </c>
      <c r="K26" s="81">
        <f t="shared" si="0"/>
        <v>809</v>
      </c>
      <c r="L26" s="90">
        <f t="shared" si="1"/>
        <v>0.35228182546036829</v>
      </c>
      <c r="M26" s="237">
        <v>1299</v>
      </c>
      <c r="N26" s="238">
        <v>1049</v>
      </c>
      <c r="O26" s="246">
        <v>871</v>
      </c>
      <c r="P26" s="238">
        <v>27</v>
      </c>
      <c r="Q26" s="238">
        <f t="shared" si="2"/>
        <v>844</v>
      </c>
      <c r="R26" s="255">
        <f t="shared" si="3"/>
        <v>0.35026943802925325</v>
      </c>
      <c r="S26" s="167">
        <v>899</v>
      </c>
      <c r="T26" s="104">
        <v>121</v>
      </c>
      <c r="U26" s="37">
        <f t="shared" si="4"/>
        <v>723</v>
      </c>
      <c r="V26" s="210">
        <f t="shared" si="5"/>
        <v>0.19577308120133483</v>
      </c>
    </row>
    <row r="27" spans="1:22" s="4" customFormat="1" ht="12.75" customHeight="1">
      <c r="A27" s="198" t="s">
        <v>91</v>
      </c>
      <c r="B27" s="25" t="s">
        <v>20</v>
      </c>
      <c r="C27" s="132"/>
      <c r="D27" s="31">
        <v>1.1100000000000001</v>
      </c>
      <c r="E27" s="26" t="s">
        <v>463</v>
      </c>
      <c r="F27" s="81">
        <v>1319</v>
      </c>
      <c r="G27" s="67">
        <v>1249</v>
      </c>
      <c r="H27" s="60">
        <v>999</v>
      </c>
      <c r="I27" s="60">
        <v>828</v>
      </c>
      <c r="J27" s="60">
        <v>19</v>
      </c>
      <c r="K27" s="81">
        <f t="shared" si="0"/>
        <v>809</v>
      </c>
      <c r="L27" s="90">
        <f t="shared" si="1"/>
        <v>0.35228182546036829</v>
      </c>
      <c r="M27" s="237">
        <v>1299</v>
      </c>
      <c r="N27" s="238">
        <v>1049</v>
      </c>
      <c r="O27" s="246">
        <v>871</v>
      </c>
      <c r="P27" s="238">
        <v>27</v>
      </c>
      <c r="Q27" s="238">
        <f t="shared" si="2"/>
        <v>844</v>
      </c>
      <c r="R27" s="255">
        <f t="shared" si="3"/>
        <v>0.35026943802925325</v>
      </c>
      <c r="S27" s="167">
        <v>899</v>
      </c>
      <c r="T27" s="104">
        <v>121</v>
      </c>
      <c r="U27" s="37">
        <f t="shared" si="4"/>
        <v>723</v>
      </c>
      <c r="V27" s="210">
        <f t="shared" si="5"/>
        <v>0.19577308120133483</v>
      </c>
    </row>
    <row r="28" spans="1:22" s="4" customFormat="1" ht="12.75" customHeight="1">
      <c r="A28" s="198" t="s">
        <v>92</v>
      </c>
      <c r="B28" s="25" t="s">
        <v>20</v>
      </c>
      <c r="C28" s="132"/>
      <c r="D28" s="31">
        <v>1.1100000000000001</v>
      </c>
      <c r="E28" s="26" t="s">
        <v>464</v>
      </c>
      <c r="F28" s="81">
        <v>1429</v>
      </c>
      <c r="G28" s="67">
        <v>1349</v>
      </c>
      <c r="H28" s="60">
        <v>1099</v>
      </c>
      <c r="I28" s="60">
        <v>910</v>
      </c>
      <c r="J28" s="60">
        <v>21</v>
      </c>
      <c r="K28" s="81">
        <f t="shared" si="0"/>
        <v>889</v>
      </c>
      <c r="L28" s="90">
        <f t="shared" si="1"/>
        <v>0.34099332839140106</v>
      </c>
      <c r="M28" s="237">
        <v>1399</v>
      </c>
      <c r="N28" s="238">
        <v>1149</v>
      </c>
      <c r="O28" s="246">
        <v>996</v>
      </c>
      <c r="P28" s="238">
        <v>30</v>
      </c>
      <c r="Q28" s="238">
        <f t="shared" si="2"/>
        <v>966</v>
      </c>
      <c r="R28" s="255">
        <f t="shared" si="3"/>
        <v>0.30950679056468905</v>
      </c>
      <c r="S28" s="167">
        <v>999</v>
      </c>
      <c r="T28" s="104">
        <v>121</v>
      </c>
      <c r="U28" s="37">
        <f t="shared" si="4"/>
        <v>845</v>
      </c>
      <c r="V28" s="210">
        <f t="shared" si="5"/>
        <v>0.15415415415415415</v>
      </c>
    </row>
    <row r="29" spans="1:22" s="4" customFormat="1" ht="12.75" customHeight="1">
      <c r="A29" s="112" t="s">
        <v>93</v>
      </c>
      <c r="B29" s="25" t="s">
        <v>20</v>
      </c>
      <c r="C29" s="132"/>
      <c r="D29" s="33">
        <v>0.83</v>
      </c>
      <c r="E29" s="26" t="s">
        <v>465</v>
      </c>
      <c r="F29" s="81">
        <v>1209</v>
      </c>
      <c r="G29" s="67">
        <v>1149</v>
      </c>
      <c r="H29" s="60">
        <v>899</v>
      </c>
      <c r="I29" s="60">
        <v>722</v>
      </c>
      <c r="J29" s="60">
        <v>0</v>
      </c>
      <c r="K29" s="81">
        <f t="shared" si="0"/>
        <v>722</v>
      </c>
      <c r="L29" s="90">
        <f t="shared" si="1"/>
        <v>0.37162750217580504</v>
      </c>
      <c r="M29" s="237">
        <v>1199</v>
      </c>
      <c r="N29" s="238">
        <v>999</v>
      </c>
      <c r="O29" s="246">
        <v>804</v>
      </c>
      <c r="P29" s="238">
        <v>10</v>
      </c>
      <c r="Q29" s="238">
        <f t="shared" si="2"/>
        <v>794</v>
      </c>
      <c r="R29" s="255">
        <f t="shared" si="3"/>
        <v>0.33778148457047541</v>
      </c>
      <c r="S29" s="167">
        <v>849</v>
      </c>
      <c r="T29" s="104">
        <v>118</v>
      </c>
      <c r="U29" s="37">
        <f t="shared" si="4"/>
        <v>676</v>
      </c>
      <c r="V29" s="210">
        <f t="shared" si="5"/>
        <v>0.20376914016489989</v>
      </c>
    </row>
    <row r="30" spans="1:22" s="4" customFormat="1" ht="12.75" customHeight="1">
      <c r="A30" s="198" t="s">
        <v>94</v>
      </c>
      <c r="B30" s="25" t="s">
        <v>20</v>
      </c>
      <c r="C30" s="132"/>
      <c r="D30" s="31">
        <v>1.1100000000000001</v>
      </c>
      <c r="E30" s="26" t="s">
        <v>466</v>
      </c>
      <c r="F30" s="81">
        <v>1209</v>
      </c>
      <c r="G30" s="67">
        <v>1149</v>
      </c>
      <c r="H30" s="60">
        <v>899</v>
      </c>
      <c r="I30" s="60">
        <v>722</v>
      </c>
      <c r="J30" s="60">
        <v>0</v>
      </c>
      <c r="K30" s="81">
        <f t="shared" si="0"/>
        <v>722</v>
      </c>
      <c r="L30" s="90">
        <f t="shared" si="1"/>
        <v>0.37162750217580504</v>
      </c>
      <c r="M30" s="237">
        <v>1199</v>
      </c>
      <c r="N30" s="238">
        <v>999</v>
      </c>
      <c r="O30" s="246">
        <v>804</v>
      </c>
      <c r="P30" s="238">
        <v>10</v>
      </c>
      <c r="Q30" s="238">
        <f t="shared" si="2"/>
        <v>794</v>
      </c>
      <c r="R30" s="255">
        <f t="shared" si="3"/>
        <v>0.33778148457047541</v>
      </c>
      <c r="S30" s="167">
        <v>849</v>
      </c>
      <c r="T30" s="104">
        <v>118</v>
      </c>
      <c r="U30" s="37">
        <f t="shared" si="4"/>
        <v>676</v>
      </c>
      <c r="V30" s="210">
        <f t="shared" si="5"/>
        <v>0.20376914016489989</v>
      </c>
    </row>
    <row r="31" spans="1:22" s="4" customFormat="1" ht="12.75" customHeight="1">
      <c r="A31" s="198" t="s">
        <v>95</v>
      </c>
      <c r="B31" s="25" t="s">
        <v>20</v>
      </c>
      <c r="C31" s="132"/>
      <c r="D31" s="31">
        <v>1.1100000000000001</v>
      </c>
      <c r="E31" s="26" t="s">
        <v>467</v>
      </c>
      <c r="F31" s="81">
        <v>1319</v>
      </c>
      <c r="G31" s="67">
        <v>1249</v>
      </c>
      <c r="H31" s="60">
        <v>999</v>
      </c>
      <c r="I31" s="60">
        <v>804</v>
      </c>
      <c r="J31" s="60">
        <v>0</v>
      </c>
      <c r="K31" s="81">
        <f t="shared" si="0"/>
        <v>804</v>
      </c>
      <c r="L31" s="90">
        <f t="shared" si="1"/>
        <v>0.35628502802241796</v>
      </c>
      <c r="M31" s="237">
        <v>1299</v>
      </c>
      <c r="N31" s="238">
        <v>1099</v>
      </c>
      <c r="O31" s="246">
        <v>886</v>
      </c>
      <c r="P31" s="238">
        <v>10</v>
      </c>
      <c r="Q31" s="238">
        <f t="shared" si="2"/>
        <v>876</v>
      </c>
      <c r="R31" s="255">
        <f t="shared" si="3"/>
        <v>0.32563510392609701</v>
      </c>
      <c r="S31" s="167">
        <v>949</v>
      </c>
      <c r="T31" s="104">
        <v>118</v>
      </c>
      <c r="U31" s="37">
        <f t="shared" si="4"/>
        <v>758</v>
      </c>
      <c r="V31" s="210">
        <f t="shared" si="5"/>
        <v>0.20126448893572182</v>
      </c>
    </row>
    <row r="32" spans="1:22" s="4" customFormat="1" ht="12.75" customHeight="1">
      <c r="A32" s="112" t="s">
        <v>97</v>
      </c>
      <c r="B32" s="25" t="s">
        <v>20</v>
      </c>
      <c r="C32" s="190" t="s">
        <v>332</v>
      </c>
      <c r="D32" s="33">
        <v>0.83</v>
      </c>
      <c r="E32" s="26" t="s">
        <v>468</v>
      </c>
      <c r="F32" s="81">
        <v>1539</v>
      </c>
      <c r="G32" s="67">
        <v>1399</v>
      </c>
      <c r="H32" s="60">
        <v>1049</v>
      </c>
      <c r="I32" s="60">
        <v>841</v>
      </c>
      <c r="J32" s="60">
        <v>12</v>
      </c>
      <c r="K32" s="81">
        <f t="shared" si="0"/>
        <v>829</v>
      </c>
      <c r="L32" s="90">
        <f t="shared" si="1"/>
        <v>0.40743388134381703</v>
      </c>
      <c r="M32" s="237">
        <v>1399</v>
      </c>
      <c r="N32" s="238">
        <v>1149</v>
      </c>
      <c r="O32" s="246">
        <v>923</v>
      </c>
      <c r="P32" s="238">
        <v>12</v>
      </c>
      <c r="Q32" s="238">
        <f t="shared" si="2"/>
        <v>911</v>
      </c>
      <c r="R32" s="255">
        <f t="shared" si="3"/>
        <v>0.34882058613295208</v>
      </c>
      <c r="S32" s="167">
        <v>949</v>
      </c>
      <c r="T32" s="104">
        <v>158</v>
      </c>
      <c r="U32" s="37">
        <f t="shared" si="4"/>
        <v>753</v>
      </c>
      <c r="V32" s="210">
        <f t="shared" si="5"/>
        <v>0.2065331928345627</v>
      </c>
    </row>
    <row r="33" spans="1:22" s="4" customFormat="1" ht="12.75" customHeight="1">
      <c r="A33" s="198" t="s">
        <v>98</v>
      </c>
      <c r="B33" s="25" t="s">
        <v>20</v>
      </c>
      <c r="C33" s="190" t="s">
        <v>332</v>
      </c>
      <c r="D33" s="31">
        <v>1.1100000000000001</v>
      </c>
      <c r="E33" s="26" t="s">
        <v>96</v>
      </c>
      <c r="F33" s="81">
        <v>1594</v>
      </c>
      <c r="G33" s="67">
        <v>1399</v>
      </c>
      <c r="H33" s="60">
        <v>1049</v>
      </c>
      <c r="I33" s="60">
        <v>841</v>
      </c>
      <c r="J33" s="60">
        <v>12</v>
      </c>
      <c r="K33" s="81">
        <f t="shared" si="0"/>
        <v>829</v>
      </c>
      <c r="L33" s="90">
        <f t="shared" si="1"/>
        <v>0.40743388134381703</v>
      </c>
      <c r="M33" s="237">
        <v>1399</v>
      </c>
      <c r="N33" s="238">
        <v>1149</v>
      </c>
      <c r="O33" s="246">
        <v>923</v>
      </c>
      <c r="P33" s="238">
        <v>12</v>
      </c>
      <c r="Q33" s="238">
        <f t="shared" si="2"/>
        <v>911</v>
      </c>
      <c r="R33" s="255">
        <f t="shared" si="3"/>
        <v>0.34882058613295208</v>
      </c>
      <c r="S33" s="167">
        <v>949</v>
      </c>
      <c r="T33" s="104">
        <v>158</v>
      </c>
      <c r="U33" s="37">
        <f t="shared" si="4"/>
        <v>753</v>
      </c>
      <c r="V33" s="210">
        <f t="shared" si="5"/>
        <v>0.2065331928345627</v>
      </c>
    </row>
    <row r="34" spans="1:22" s="4" customFormat="1" ht="12.75" customHeight="1">
      <c r="A34" s="198" t="s">
        <v>99</v>
      </c>
      <c r="B34" s="25" t="s">
        <v>20</v>
      </c>
      <c r="C34" s="190" t="s">
        <v>332</v>
      </c>
      <c r="D34" s="31">
        <v>1.1100000000000001</v>
      </c>
      <c r="E34" s="26" t="s">
        <v>104</v>
      </c>
      <c r="F34" s="81">
        <v>1649</v>
      </c>
      <c r="G34" s="67">
        <v>1499</v>
      </c>
      <c r="H34" s="60">
        <v>1149</v>
      </c>
      <c r="I34" s="60">
        <v>922</v>
      </c>
      <c r="J34" s="60">
        <v>13</v>
      </c>
      <c r="K34" s="81">
        <f t="shared" si="0"/>
        <v>909</v>
      </c>
      <c r="L34" s="90">
        <f t="shared" si="1"/>
        <v>0.39359573048699131</v>
      </c>
      <c r="M34" s="237">
        <v>1499</v>
      </c>
      <c r="N34" s="238">
        <v>1249</v>
      </c>
      <c r="O34" s="246">
        <v>1005</v>
      </c>
      <c r="P34" s="238">
        <v>15</v>
      </c>
      <c r="Q34" s="238">
        <f t="shared" si="2"/>
        <v>990</v>
      </c>
      <c r="R34" s="255">
        <f t="shared" si="3"/>
        <v>0.33955970647098066</v>
      </c>
      <c r="S34" s="167">
        <v>1049</v>
      </c>
      <c r="T34" s="104">
        <v>157</v>
      </c>
      <c r="U34" s="37">
        <f t="shared" si="4"/>
        <v>833</v>
      </c>
      <c r="V34" s="210">
        <f t="shared" si="5"/>
        <v>0.20591039084842708</v>
      </c>
    </row>
    <row r="35" spans="1:22" s="4" customFormat="1" ht="12.75" customHeight="1">
      <c r="A35" s="112" t="s">
        <v>100</v>
      </c>
      <c r="B35" s="25" t="s">
        <v>20</v>
      </c>
      <c r="C35" s="190" t="s">
        <v>332</v>
      </c>
      <c r="D35" s="33">
        <v>0.83</v>
      </c>
      <c r="E35" s="26" t="s">
        <v>103</v>
      </c>
      <c r="F35" s="81">
        <v>1429</v>
      </c>
      <c r="G35" s="67">
        <v>1299</v>
      </c>
      <c r="H35" s="60">
        <v>949</v>
      </c>
      <c r="I35" s="60">
        <v>761</v>
      </c>
      <c r="J35" s="60">
        <v>12</v>
      </c>
      <c r="K35" s="81">
        <f t="shared" si="0"/>
        <v>749</v>
      </c>
      <c r="L35" s="90">
        <f t="shared" si="1"/>
        <v>0.42340261739799845</v>
      </c>
      <c r="M35" s="237">
        <v>1349</v>
      </c>
      <c r="N35" s="238">
        <v>1099</v>
      </c>
      <c r="O35" s="246">
        <v>886</v>
      </c>
      <c r="P35" s="238">
        <v>17</v>
      </c>
      <c r="Q35" s="238">
        <f t="shared" si="2"/>
        <v>869</v>
      </c>
      <c r="R35" s="255">
        <f t="shared" si="3"/>
        <v>0.35581912527798371</v>
      </c>
      <c r="S35" s="167">
        <v>899</v>
      </c>
      <c r="T35" s="104">
        <v>158</v>
      </c>
      <c r="U35" s="37">
        <f t="shared" si="4"/>
        <v>711</v>
      </c>
      <c r="V35" s="210">
        <f t="shared" si="5"/>
        <v>0.20912124582869857</v>
      </c>
    </row>
    <row r="36" spans="1:22" s="4" customFormat="1" ht="12.75" customHeight="1">
      <c r="A36" s="198" t="s">
        <v>101</v>
      </c>
      <c r="B36" s="25" t="s">
        <v>20</v>
      </c>
      <c r="C36" s="190" t="s">
        <v>332</v>
      </c>
      <c r="D36" s="31">
        <v>1.1100000000000001</v>
      </c>
      <c r="E36" s="26" t="s">
        <v>96</v>
      </c>
      <c r="F36" s="81">
        <v>1484</v>
      </c>
      <c r="G36" s="67">
        <v>1299</v>
      </c>
      <c r="H36" s="60">
        <v>949</v>
      </c>
      <c r="I36" s="60">
        <v>761</v>
      </c>
      <c r="J36" s="60">
        <v>12</v>
      </c>
      <c r="K36" s="81">
        <f t="shared" si="0"/>
        <v>749</v>
      </c>
      <c r="L36" s="90">
        <f t="shared" si="1"/>
        <v>0.42340261739799845</v>
      </c>
      <c r="M36" s="237">
        <v>1349</v>
      </c>
      <c r="N36" s="238">
        <v>1099</v>
      </c>
      <c r="O36" s="246">
        <v>884</v>
      </c>
      <c r="P36" s="238">
        <v>17</v>
      </c>
      <c r="Q36" s="238">
        <f t="shared" si="2"/>
        <v>867</v>
      </c>
      <c r="R36" s="255">
        <f t="shared" si="3"/>
        <v>0.35730170496664193</v>
      </c>
      <c r="S36" s="167">
        <v>899</v>
      </c>
      <c r="T36" s="104">
        <v>158</v>
      </c>
      <c r="U36" s="37">
        <f t="shared" si="4"/>
        <v>709</v>
      </c>
      <c r="V36" s="210">
        <f t="shared" si="5"/>
        <v>0.21134593993325917</v>
      </c>
    </row>
    <row r="37" spans="1:22" s="4" customFormat="1" ht="12.75" customHeight="1">
      <c r="A37" s="198" t="s">
        <v>102</v>
      </c>
      <c r="B37" s="25" t="s">
        <v>20</v>
      </c>
      <c r="C37" s="190" t="s">
        <v>332</v>
      </c>
      <c r="D37" s="31">
        <v>1.1100000000000001</v>
      </c>
      <c r="E37" s="26" t="s">
        <v>104</v>
      </c>
      <c r="F37" s="81">
        <v>1539</v>
      </c>
      <c r="G37" s="67">
        <v>1399</v>
      </c>
      <c r="H37" s="60">
        <v>1049</v>
      </c>
      <c r="I37" s="60">
        <v>841</v>
      </c>
      <c r="J37" s="60">
        <v>12</v>
      </c>
      <c r="K37" s="81">
        <f t="shared" si="0"/>
        <v>829</v>
      </c>
      <c r="L37" s="90">
        <f t="shared" si="1"/>
        <v>0.40743388134381703</v>
      </c>
      <c r="M37" s="237">
        <v>1449</v>
      </c>
      <c r="N37" s="238">
        <v>1199</v>
      </c>
      <c r="O37" s="246">
        <v>964</v>
      </c>
      <c r="P37" s="238">
        <v>15</v>
      </c>
      <c r="Q37" s="238">
        <f t="shared" si="2"/>
        <v>949</v>
      </c>
      <c r="R37" s="255">
        <f t="shared" si="3"/>
        <v>0.34506556245686681</v>
      </c>
      <c r="S37" s="167">
        <v>999</v>
      </c>
      <c r="T37" s="104">
        <v>158</v>
      </c>
      <c r="U37" s="37">
        <f t="shared" si="4"/>
        <v>791</v>
      </c>
      <c r="V37" s="210">
        <f t="shared" si="5"/>
        <v>0.20820820820820821</v>
      </c>
    </row>
    <row r="38" spans="1:22" s="4" customFormat="1" ht="12.75" customHeight="1">
      <c r="A38" s="112" t="s">
        <v>265</v>
      </c>
      <c r="B38" s="25" t="s">
        <v>20</v>
      </c>
      <c r="C38" s="74"/>
      <c r="D38" s="31">
        <v>0.83</v>
      </c>
      <c r="E38" s="26" t="s">
        <v>475</v>
      </c>
      <c r="F38" s="81">
        <v>1429</v>
      </c>
      <c r="G38" s="148">
        <v>1349</v>
      </c>
      <c r="H38" s="165">
        <v>999</v>
      </c>
      <c r="I38" s="60">
        <v>827</v>
      </c>
      <c r="J38" s="60">
        <v>0</v>
      </c>
      <c r="K38" s="81">
        <f t="shared" si="0"/>
        <v>827</v>
      </c>
      <c r="L38" s="90">
        <f t="shared" si="1"/>
        <v>0.38695329873980727</v>
      </c>
      <c r="M38" s="237">
        <v>1449</v>
      </c>
      <c r="N38" s="238">
        <v>1149</v>
      </c>
      <c r="O38" s="246">
        <v>996</v>
      </c>
      <c r="P38" s="238">
        <v>0</v>
      </c>
      <c r="Q38" s="238">
        <f t="shared" si="2"/>
        <v>996</v>
      </c>
      <c r="R38" s="255">
        <f t="shared" si="3"/>
        <v>0.31262939958592134</v>
      </c>
      <c r="S38" s="167">
        <v>1049</v>
      </c>
      <c r="T38" s="104">
        <v>79</v>
      </c>
      <c r="U38" s="37">
        <f t="shared" si="4"/>
        <v>917</v>
      </c>
      <c r="V38" s="210">
        <f t="shared" si="5"/>
        <v>0.12583412774070543</v>
      </c>
    </row>
    <row r="39" spans="1:22" s="4" customFormat="1" ht="12.75" customHeight="1">
      <c r="A39" s="198" t="s">
        <v>266</v>
      </c>
      <c r="B39" s="25" t="s">
        <v>20</v>
      </c>
      <c r="C39" s="74"/>
      <c r="D39" s="31">
        <v>1.1100000000000001</v>
      </c>
      <c r="E39" s="26" t="s">
        <v>476</v>
      </c>
      <c r="F39" s="81">
        <v>1429</v>
      </c>
      <c r="G39" s="148">
        <v>1349</v>
      </c>
      <c r="H39" s="165">
        <v>999</v>
      </c>
      <c r="I39" s="60">
        <v>827</v>
      </c>
      <c r="J39" s="60">
        <v>0</v>
      </c>
      <c r="K39" s="81">
        <f t="shared" si="0"/>
        <v>827</v>
      </c>
      <c r="L39" s="90">
        <f t="shared" si="1"/>
        <v>0.38695329873980727</v>
      </c>
      <c r="M39" s="237">
        <v>1449</v>
      </c>
      <c r="N39" s="238">
        <v>1149</v>
      </c>
      <c r="O39" s="246">
        <v>996</v>
      </c>
      <c r="P39" s="238">
        <v>0</v>
      </c>
      <c r="Q39" s="238">
        <f t="shared" si="2"/>
        <v>996</v>
      </c>
      <c r="R39" s="255">
        <f t="shared" si="3"/>
        <v>0.31262939958592134</v>
      </c>
      <c r="S39" s="167">
        <v>1049</v>
      </c>
      <c r="T39" s="104">
        <v>79</v>
      </c>
      <c r="U39" s="37">
        <f t="shared" si="4"/>
        <v>917</v>
      </c>
      <c r="V39" s="210">
        <f t="shared" si="5"/>
        <v>0.12583412774070543</v>
      </c>
    </row>
    <row r="40" spans="1:22" s="4" customFormat="1" ht="12.75" customHeight="1">
      <c r="A40" s="198" t="s">
        <v>267</v>
      </c>
      <c r="B40" s="25" t="s">
        <v>20</v>
      </c>
      <c r="C40" s="74"/>
      <c r="D40" s="31">
        <v>1.1100000000000001</v>
      </c>
      <c r="E40" s="26" t="s">
        <v>477</v>
      </c>
      <c r="F40" s="81">
        <v>1539</v>
      </c>
      <c r="G40" s="148">
        <v>1449</v>
      </c>
      <c r="H40" s="165">
        <v>1099</v>
      </c>
      <c r="I40" s="60">
        <v>910</v>
      </c>
      <c r="J40" s="60">
        <v>0</v>
      </c>
      <c r="K40" s="81">
        <f t="shared" si="0"/>
        <v>910</v>
      </c>
      <c r="L40" s="90">
        <f t="shared" si="1"/>
        <v>0.3719806763285024</v>
      </c>
      <c r="M40" s="237">
        <v>1549</v>
      </c>
      <c r="N40" s="238">
        <v>1249</v>
      </c>
      <c r="O40" s="246">
        <v>1084</v>
      </c>
      <c r="P40" s="238">
        <v>0</v>
      </c>
      <c r="Q40" s="238">
        <f t="shared" si="2"/>
        <v>1084</v>
      </c>
      <c r="R40" s="255">
        <f t="shared" si="3"/>
        <v>0.30019367333763719</v>
      </c>
      <c r="S40" s="167">
        <v>1149</v>
      </c>
      <c r="T40" s="104">
        <v>79</v>
      </c>
      <c r="U40" s="37">
        <f t="shared" si="4"/>
        <v>1005</v>
      </c>
      <c r="V40" s="210">
        <f t="shared" si="5"/>
        <v>0.12532637075718014</v>
      </c>
    </row>
    <row r="41" spans="1:22" s="4" customFormat="1" ht="12.75" customHeight="1">
      <c r="A41" s="112" t="s">
        <v>268</v>
      </c>
      <c r="B41" s="25" t="s">
        <v>20</v>
      </c>
      <c r="C41" s="74"/>
      <c r="D41" s="31">
        <v>0.83</v>
      </c>
      <c r="E41" s="26" t="s">
        <v>465</v>
      </c>
      <c r="F41" s="81">
        <v>1319</v>
      </c>
      <c r="G41" s="148">
        <v>1249</v>
      </c>
      <c r="H41" s="165">
        <v>899</v>
      </c>
      <c r="I41" s="60">
        <v>746</v>
      </c>
      <c r="J41" s="60">
        <v>0</v>
      </c>
      <c r="K41" s="81">
        <f t="shared" si="0"/>
        <v>746</v>
      </c>
      <c r="L41" s="90">
        <f t="shared" si="1"/>
        <v>0.40272217774219377</v>
      </c>
      <c r="M41" s="237">
        <v>1349</v>
      </c>
      <c r="N41" s="238">
        <v>1099</v>
      </c>
      <c r="O41" s="246">
        <v>915</v>
      </c>
      <c r="P41" s="238">
        <v>0</v>
      </c>
      <c r="Q41" s="238">
        <f t="shared" si="2"/>
        <v>915</v>
      </c>
      <c r="R41" s="255">
        <f t="shared" si="3"/>
        <v>0.32171979243884358</v>
      </c>
      <c r="S41" s="167">
        <v>999</v>
      </c>
      <c r="T41" s="104">
        <v>79</v>
      </c>
      <c r="U41" s="37">
        <f t="shared" si="4"/>
        <v>836</v>
      </c>
      <c r="V41" s="210">
        <f t="shared" si="5"/>
        <v>0.16316316316316315</v>
      </c>
    </row>
    <row r="42" spans="1:22" s="4" customFormat="1" ht="12.75" customHeight="1">
      <c r="A42" s="198" t="s">
        <v>269</v>
      </c>
      <c r="B42" s="25" t="s">
        <v>20</v>
      </c>
      <c r="C42" s="74"/>
      <c r="D42" s="31">
        <v>1.1100000000000001</v>
      </c>
      <c r="E42" s="26" t="s">
        <v>466</v>
      </c>
      <c r="F42" s="81">
        <v>1319</v>
      </c>
      <c r="G42" s="148">
        <v>1249</v>
      </c>
      <c r="H42" s="165">
        <v>899</v>
      </c>
      <c r="I42" s="60">
        <v>746</v>
      </c>
      <c r="J42" s="60">
        <v>0</v>
      </c>
      <c r="K42" s="81">
        <f t="shared" si="0"/>
        <v>746</v>
      </c>
      <c r="L42" s="90">
        <f t="shared" si="1"/>
        <v>0.40272217774219377</v>
      </c>
      <c r="M42" s="237">
        <v>1349</v>
      </c>
      <c r="N42" s="238">
        <v>1099</v>
      </c>
      <c r="O42" s="246">
        <v>915</v>
      </c>
      <c r="P42" s="238">
        <v>0</v>
      </c>
      <c r="Q42" s="238">
        <f t="shared" si="2"/>
        <v>915</v>
      </c>
      <c r="R42" s="255">
        <f t="shared" si="3"/>
        <v>0.32171979243884358</v>
      </c>
      <c r="S42" s="167">
        <v>999</v>
      </c>
      <c r="T42" s="104">
        <v>79</v>
      </c>
      <c r="U42" s="37">
        <f t="shared" si="4"/>
        <v>836</v>
      </c>
      <c r="V42" s="210">
        <f t="shared" si="5"/>
        <v>0.16316316316316315</v>
      </c>
    </row>
    <row r="43" spans="1:22" s="4" customFormat="1" ht="12.75" customHeight="1">
      <c r="A43" s="198" t="s">
        <v>270</v>
      </c>
      <c r="B43" s="25" t="s">
        <v>20</v>
      </c>
      <c r="C43" s="74"/>
      <c r="D43" s="31">
        <v>1.1100000000000001</v>
      </c>
      <c r="E43" s="26" t="s">
        <v>478</v>
      </c>
      <c r="F43" s="81">
        <v>1429</v>
      </c>
      <c r="G43" s="148">
        <v>1349</v>
      </c>
      <c r="H43" s="165">
        <v>999</v>
      </c>
      <c r="I43" s="60">
        <v>827</v>
      </c>
      <c r="J43" s="60">
        <v>0</v>
      </c>
      <c r="K43" s="81">
        <f t="shared" si="0"/>
        <v>827</v>
      </c>
      <c r="L43" s="90">
        <f t="shared" si="1"/>
        <v>0.38695329873980727</v>
      </c>
      <c r="M43" s="237">
        <v>1449</v>
      </c>
      <c r="N43" s="238">
        <v>1199</v>
      </c>
      <c r="O43" s="246">
        <v>1040</v>
      </c>
      <c r="P43" s="238">
        <v>0</v>
      </c>
      <c r="Q43" s="238">
        <f t="shared" si="2"/>
        <v>1040</v>
      </c>
      <c r="R43" s="255">
        <f t="shared" si="3"/>
        <v>0.28226363008971705</v>
      </c>
      <c r="S43" s="167">
        <v>1099</v>
      </c>
      <c r="T43" s="104">
        <v>79</v>
      </c>
      <c r="U43" s="37">
        <f t="shared" si="4"/>
        <v>961</v>
      </c>
      <c r="V43" s="210">
        <f t="shared" si="5"/>
        <v>0.12556869881710647</v>
      </c>
    </row>
    <row r="44" spans="1:22" s="4" customFormat="1" ht="12.75" customHeight="1">
      <c r="A44" s="208" t="s">
        <v>346</v>
      </c>
      <c r="B44" s="25" t="s">
        <v>20</v>
      </c>
      <c r="C44" s="74"/>
      <c r="D44" s="31">
        <v>0.83</v>
      </c>
      <c r="E44" s="26" t="s">
        <v>479</v>
      </c>
      <c r="F44" s="81">
        <v>1539</v>
      </c>
      <c r="G44" s="148">
        <v>1449</v>
      </c>
      <c r="H44" s="165">
        <v>1049</v>
      </c>
      <c r="I44" s="60">
        <v>910</v>
      </c>
      <c r="J44" s="60">
        <v>0</v>
      </c>
      <c r="K44" s="81">
        <f t="shared" si="0"/>
        <v>910</v>
      </c>
      <c r="L44" s="90">
        <f t="shared" si="1"/>
        <v>0.3719806763285024</v>
      </c>
      <c r="M44" s="237">
        <v>1549</v>
      </c>
      <c r="N44" s="238">
        <v>1249</v>
      </c>
      <c r="O44" s="246">
        <v>1134</v>
      </c>
      <c r="P44" s="238">
        <v>0</v>
      </c>
      <c r="Q44" s="238">
        <f t="shared" si="2"/>
        <v>1134</v>
      </c>
      <c r="R44" s="255">
        <f t="shared" si="3"/>
        <v>0.26791478373143962</v>
      </c>
      <c r="S44" s="167">
        <v>1149</v>
      </c>
      <c r="T44" s="104">
        <v>83</v>
      </c>
      <c r="U44" s="37">
        <f t="shared" si="4"/>
        <v>1051</v>
      </c>
      <c r="V44" s="210">
        <f t="shared" si="5"/>
        <v>8.5291557876414278E-2</v>
      </c>
    </row>
    <row r="45" spans="1:22" s="4" customFormat="1" ht="12.75" customHeight="1">
      <c r="A45" s="199" t="s">
        <v>271</v>
      </c>
      <c r="B45" s="25" t="s">
        <v>20</v>
      </c>
      <c r="C45" s="74"/>
      <c r="D45" s="31">
        <v>0.83</v>
      </c>
      <c r="E45" s="26" t="s">
        <v>480</v>
      </c>
      <c r="F45" s="81">
        <v>1539</v>
      </c>
      <c r="G45" s="148">
        <v>1449</v>
      </c>
      <c r="H45" s="165">
        <v>1099</v>
      </c>
      <c r="I45" s="60">
        <v>922</v>
      </c>
      <c r="J45" s="60">
        <v>0</v>
      </c>
      <c r="K45" s="81">
        <f t="shared" si="0"/>
        <v>922</v>
      </c>
      <c r="L45" s="90">
        <f t="shared" si="1"/>
        <v>0.3636991028295376</v>
      </c>
      <c r="M45" s="237">
        <v>1599</v>
      </c>
      <c r="N45" s="238">
        <v>1249</v>
      </c>
      <c r="O45" s="246">
        <v>1097</v>
      </c>
      <c r="P45" s="238">
        <v>0</v>
      </c>
      <c r="Q45" s="238">
        <f t="shared" si="2"/>
        <v>1097</v>
      </c>
      <c r="R45" s="255">
        <f t="shared" si="3"/>
        <v>0.31394621638524078</v>
      </c>
      <c r="S45" s="167">
        <v>1249</v>
      </c>
      <c r="T45" s="37">
        <v>0</v>
      </c>
      <c r="U45" s="37">
        <f t="shared" si="4"/>
        <v>1097</v>
      </c>
      <c r="V45" s="210">
        <f t="shared" si="5"/>
        <v>0.12169735788630905</v>
      </c>
    </row>
    <row r="46" spans="1:22" s="4" customFormat="1" ht="12.75" customHeight="1">
      <c r="A46" s="198" t="s">
        <v>272</v>
      </c>
      <c r="B46" s="25" t="s">
        <v>20</v>
      </c>
      <c r="C46" s="74"/>
      <c r="D46" s="31">
        <v>1.1100000000000001</v>
      </c>
      <c r="E46" s="26" t="s">
        <v>481</v>
      </c>
      <c r="F46" s="81">
        <v>1539</v>
      </c>
      <c r="G46" s="148">
        <v>1449</v>
      </c>
      <c r="H46" s="165">
        <v>1099</v>
      </c>
      <c r="I46" s="60">
        <v>913</v>
      </c>
      <c r="J46" s="60">
        <v>0</v>
      </c>
      <c r="K46" s="81">
        <f t="shared" si="0"/>
        <v>913</v>
      </c>
      <c r="L46" s="90">
        <f t="shared" si="1"/>
        <v>0.36991028295376122</v>
      </c>
      <c r="M46" s="237">
        <v>1599</v>
      </c>
      <c r="N46" s="238">
        <v>1249</v>
      </c>
      <c r="O46" s="246">
        <v>1085</v>
      </c>
      <c r="P46" s="238">
        <v>0</v>
      </c>
      <c r="Q46" s="238">
        <f t="shared" si="2"/>
        <v>1085</v>
      </c>
      <c r="R46" s="255">
        <f t="shared" si="3"/>
        <v>0.32145090681676047</v>
      </c>
      <c r="S46" s="167">
        <v>1249</v>
      </c>
      <c r="T46" s="37">
        <v>0</v>
      </c>
      <c r="U46" s="37">
        <f t="shared" si="4"/>
        <v>1085</v>
      </c>
      <c r="V46" s="210">
        <f t="shared" si="5"/>
        <v>0.13130504403522819</v>
      </c>
    </row>
    <row r="47" spans="1:22" s="4" customFormat="1" ht="12.75" customHeight="1">
      <c r="A47" s="198" t="s">
        <v>273</v>
      </c>
      <c r="B47" s="25" t="s">
        <v>20</v>
      </c>
      <c r="C47" s="74"/>
      <c r="D47" s="31">
        <v>1.1100000000000001</v>
      </c>
      <c r="E47" s="26" t="s">
        <v>482</v>
      </c>
      <c r="F47" s="81">
        <v>1649</v>
      </c>
      <c r="G47" s="148">
        <v>1549</v>
      </c>
      <c r="H47" s="165">
        <v>1199</v>
      </c>
      <c r="I47" s="60">
        <v>996</v>
      </c>
      <c r="J47" s="60">
        <v>0</v>
      </c>
      <c r="K47" s="81">
        <f t="shared" si="0"/>
        <v>996</v>
      </c>
      <c r="L47" s="90">
        <f t="shared" si="1"/>
        <v>0.35700451904454489</v>
      </c>
      <c r="M47" s="237">
        <v>1699</v>
      </c>
      <c r="N47" s="238">
        <v>1349</v>
      </c>
      <c r="O47" s="246">
        <v>1172</v>
      </c>
      <c r="P47" s="238">
        <v>0</v>
      </c>
      <c r="Q47" s="238">
        <f t="shared" si="2"/>
        <v>1172</v>
      </c>
      <c r="R47" s="255">
        <f t="shared" si="3"/>
        <v>0.31018246027074747</v>
      </c>
      <c r="S47" s="167">
        <v>1349</v>
      </c>
      <c r="T47" s="37">
        <v>0</v>
      </c>
      <c r="U47" s="37">
        <f t="shared" si="4"/>
        <v>1172</v>
      </c>
      <c r="V47" s="210">
        <f t="shared" si="5"/>
        <v>0.13120830244625648</v>
      </c>
    </row>
    <row r="48" spans="1:22" s="4" customFormat="1" ht="12.75" customHeight="1">
      <c r="A48" s="112" t="s">
        <v>274</v>
      </c>
      <c r="B48" s="25" t="s">
        <v>20</v>
      </c>
      <c r="C48" s="74"/>
      <c r="D48" s="31">
        <v>0.83</v>
      </c>
      <c r="E48" s="26" t="s">
        <v>483</v>
      </c>
      <c r="F48" s="81">
        <v>1429</v>
      </c>
      <c r="G48" s="148">
        <v>1349</v>
      </c>
      <c r="H48" s="165">
        <v>999</v>
      </c>
      <c r="I48" s="60">
        <v>790</v>
      </c>
      <c r="J48" s="60">
        <v>0</v>
      </c>
      <c r="K48" s="81">
        <f t="shared" si="0"/>
        <v>790</v>
      </c>
      <c r="L48" s="90">
        <f t="shared" si="1"/>
        <v>0.41438102297998519</v>
      </c>
      <c r="M48" s="237">
        <v>1499</v>
      </c>
      <c r="N48" s="238">
        <v>1199</v>
      </c>
      <c r="O48" s="246">
        <v>1044</v>
      </c>
      <c r="P48" s="238">
        <v>0</v>
      </c>
      <c r="Q48" s="238">
        <f t="shared" si="2"/>
        <v>1044</v>
      </c>
      <c r="R48" s="255">
        <f t="shared" si="3"/>
        <v>0.30353569046030687</v>
      </c>
      <c r="S48" s="167">
        <v>1199</v>
      </c>
      <c r="T48" s="37">
        <v>0</v>
      </c>
      <c r="U48" s="37">
        <f t="shared" si="4"/>
        <v>1044</v>
      </c>
      <c r="V48" s="210">
        <f t="shared" si="5"/>
        <v>0.12927439532944121</v>
      </c>
    </row>
    <row r="49" spans="1:22" s="4" customFormat="1" ht="12.75" customHeight="1">
      <c r="A49" s="198" t="s">
        <v>275</v>
      </c>
      <c r="B49" s="25" t="s">
        <v>20</v>
      </c>
      <c r="C49" s="74"/>
      <c r="D49" s="31">
        <v>1.1100000000000001</v>
      </c>
      <c r="E49" s="26" t="s">
        <v>484</v>
      </c>
      <c r="F49" s="81">
        <v>1429</v>
      </c>
      <c r="G49" s="148">
        <v>1349</v>
      </c>
      <c r="H49" s="165">
        <v>999</v>
      </c>
      <c r="I49" s="60">
        <v>788</v>
      </c>
      <c r="J49" s="60">
        <v>0</v>
      </c>
      <c r="K49" s="81">
        <f t="shared" si="0"/>
        <v>788</v>
      </c>
      <c r="L49" s="90">
        <f t="shared" si="1"/>
        <v>0.41586360266864342</v>
      </c>
      <c r="M49" s="237">
        <v>1499</v>
      </c>
      <c r="N49" s="238">
        <v>1199</v>
      </c>
      <c r="O49" s="246">
        <v>1042</v>
      </c>
      <c r="P49" s="238">
        <v>0</v>
      </c>
      <c r="Q49" s="238">
        <f t="shared" si="2"/>
        <v>1042</v>
      </c>
      <c r="R49" s="255">
        <f t="shared" si="3"/>
        <v>0.30486991327551699</v>
      </c>
      <c r="S49" s="167">
        <v>1199</v>
      </c>
      <c r="T49" s="37">
        <v>0</v>
      </c>
      <c r="U49" s="37">
        <f t="shared" si="4"/>
        <v>1042</v>
      </c>
      <c r="V49" s="210">
        <f t="shared" si="5"/>
        <v>0.13094245204336946</v>
      </c>
    </row>
    <row r="50" spans="1:22" s="4" customFormat="1" ht="12.75" customHeight="1">
      <c r="A50" s="198" t="s">
        <v>276</v>
      </c>
      <c r="B50" s="25" t="s">
        <v>20</v>
      </c>
      <c r="C50" s="74"/>
      <c r="D50" s="31">
        <v>1.1100000000000001</v>
      </c>
      <c r="E50" s="26" t="s">
        <v>485</v>
      </c>
      <c r="F50" s="81">
        <v>1539</v>
      </c>
      <c r="G50" s="67">
        <v>1449</v>
      </c>
      <c r="H50" s="60">
        <v>1099</v>
      </c>
      <c r="I50" s="60">
        <v>871</v>
      </c>
      <c r="J50" s="60">
        <v>0</v>
      </c>
      <c r="K50" s="81">
        <f t="shared" si="0"/>
        <v>871</v>
      </c>
      <c r="L50" s="90">
        <f t="shared" si="1"/>
        <v>0.39889579020013805</v>
      </c>
      <c r="M50" s="237">
        <v>1599</v>
      </c>
      <c r="N50" s="238">
        <v>1299</v>
      </c>
      <c r="O50" s="246">
        <v>1132</v>
      </c>
      <c r="P50" s="238">
        <v>0</v>
      </c>
      <c r="Q50" s="238">
        <f t="shared" si="2"/>
        <v>1132</v>
      </c>
      <c r="R50" s="255">
        <f t="shared" si="3"/>
        <v>0.29205753595997497</v>
      </c>
      <c r="S50" s="167">
        <v>1299</v>
      </c>
      <c r="T50" s="37">
        <v>0</v>
      </c>
      <c r="U50" s="37">
        <f t="shared" si="4"/>
        <v>1132</v>
      </c>
      <c r="V50" s="210">
        <f t="shared" si="5"/>
        <v>0.12856043110084681</v>
      </c>
    </row>
    <row r="51" spans="1:22" s="4" customFormat="1" ht="12.75" customHeight="1">
      <c r="A51" s="199" t="s">
        <v>221</v>
      </c>
      <c r="B51" s="25" t="s">
        <v>20</v>
      </c>
      <c r="C51" s="74"/>
      <c r="D51" s="31">
        <v>0.83</v>
      </c>
      <c r="E51" s="26" t="s">
        <v>486</v>
      </c>
      <c r="F51" s="81">
        <v>1649</v>
      </c>
      <c r="G51" s="148">
        <v>1549</v>
      </c>
      <c r="H51" s="165">
        <v>1299</v>
      </c>
      <c r="I51" s="60">
        <v>996</v>
      </c>
      <c r="J51" s="60">
        <v>0</v>
      </c>
      <c r="K51" s="81">
        <f t="shared" si="0"/>
        <v>996</v>
      </c>
      <c r="L51" s="90">
        <f t="shared" si="1"/>
        <v>0.35700451904454489</v>
      </c>
      <c r="M51" s="237">
        <v>1699</v>
      </c>
      <c r="N51" s="238">
        <v>1399</v>
      </c>
      <c r="O51" s="246">
        <v>1122</v>
      </c>
      <c r="P51" s="238">
        <v>0</v>
      </c>
      <c r="Q51" s="238">
        <f t="shared" si="2"/>
        <v>1122</v>
      </c>
      <c r="R51" s="255">
        <f t="shared" si="3"/>
        <v>0.33961153619776341</v>
      </c>
      <c r="S51" s="167">
        <v>1299</v>
      </c>
      <c r="T51" s="104">
        <v>73</v>
      </c>
      <c r="U51" s="37">
        <f t="shared" si="4"/>
        <v>1049</v>
      </c>
      <c r="V51" s="210">
        <f t="shared" si="5"/>
        <v>0.19245573518090839</v>
      </c>
    </row>
    <row r="52" spans="1:22" s="4" customFormat="1" ht="12.75" customHeight="1">
      <c r="A52" s="198" t="s">
        <v>222</v>
      </c>
      <c r="B52" s="25" t="s">
        <v>20</v>
      </c>
      <c r="C52" s="74"/>
      <c r="D52" s="31">
        <v>1.1100000000000001</v>
      </c>
      <c r="E52" s="26" t="s">
        <v>481</v>
      </c>
      <c r="F52" s="81">
        <v>1649</v>
      </c>
      <c r="G52" s="148">
        <v>1549</v>
      </c>
      <c r="H52" s="165">
        <v>1299</v>
      </c>
      <c r="I52" s="60">
        <v>996</v>
      </c>
      <c r="J52" s="60">
        <v>0</v>
      </c>
      <c r="K52" s="81">
        <f t="shared" si="0"/>
        <v>996</v>
      </c>
      <c r="L52" s="90">
        <f t="shared" si="1"/>
        <v>0.35700451904454489</v>
      </c>
      <c r="M52" s="237">
        <v>1699</v>
      </c>
      <c r="N52" s="238">
        <v>1399</v>
      </c>
      <c r="O52" s="246">
        <v>1122</v>
      </c>
      <c r="P52" s="238">
        <v>0</v>
      </c>
      <c r="Q52" s="238">
        <f t="shared" si="2"/>
        <v>1122</v>
      </c>
      <c r="R52" s="255">
        <f t="shared" si="3"/>
        <v>0.33961153619776341</v>
      </c>
      <c r="S52" s="167">
        <v>1299</v>
      </c>
      <c r="T52" s="104">
        <v>73</v>
      </c>
      <c r="U52" s="37">
        <f t="shared" si="4"/>
        <v>1049</v>
      </c>
      <c r="V52" s="210">
        <f t="shared" si="5"/>
        <v>0.19245573518090839</v>
      </c>
    </row>
    <row r="53" spans="1:22" s="4" customFormat="1" ht="12.75" customHeight="1">
      <c r="A53" s="198" t="s">
        <v>223</v>
      </c>
      <c r="B53" s="25" t="s">
        <v>20</v>
      </c>
      <c r="C53" s="74"/>
      <c r="D53" s="31">
        <v>1.1100000000000001</v>
      </c>
      <c r="E53" s="26" t="s">
        <v>487</v>
      </c>
      <c r="F53" s="81">
        <v>1759</v>
      </c>
      <c r="G53" s="148">
        <v>1649</v>
      </c>
      <c r="H53" s="165">
        <v>1399</v>
      </c>
      <c r="I53" s="60">
        <v>1079</v>
      </c>
      <c r="J53" s="60">
        <v>0</v>
      </c>
      <c r="K53" s="81">
        <f t="shared" si="0"/>
        <v>1079</v>
      </c>
      <c r="L53" s="90">
        <f t="shared" si="1"/>
        <v>0.34566403881140084</v>
      </c>
      <c r="M53" s="237">
        <v>1799</v>
      </c>
      <c r="N53" s="238">
        <v>1499</v>
      </c>
      <c r="O53" s="246">
        <v>1207</v>
      </c>
      <c r="P53" s="238">
        <v>0</v>
      </c>
      <c r="Q53" s="238">
        <f t="shared" si="2"/>
        <v>1207</v>
      </c>
      <c r="R53" s="255">
        <f t="shared" si="3"/>
        <v>0.32907170650361312</v>
      </c>
      <c r="S53" s="167">
        <v>1399</v>
      </c>
      <c r="T53" s="104">
        <v>73</v>
      </c>
      <c r="U53" s="37">
        <f t="shared" si="4"/>
        <v>1134</v>
      </c>
      <c r="V53" s="210">
        <f t="shared" si="5"/>
        <v>0.18942101501072195</v>
      </c>
    </row>
    <row r="54" spans="1:22" s="4" customFormat="1" ht="12.75" customHeight="1">
      <c r="A54" s="112" t="s">
        <v>177</v>
      </c>
      <c r="B54" s="25" t="s">
        <v>20</v>
      </c>
      <c r="C54" s="74"/>
      <c r="D54" s="31">
        <v>1.78</v>
      </c>
      <c r="E54" s="26" t="s">
        <v>488</v>
      </c>
      <c r="F54" s="67">
        <v>1649</v>
      </c>
      <c r="G54" s="67">
        <v>1549</v>
      </c>
      <c r="H54" s="67">
        <v>1299</v>
      </c>
      <c r="I54" s="67">
        <v>1023</v>
      </c>
      <c r="J54" s="67">
        <v>0</v>
      </c>
      <c r="K54" s="67">
        <f t="shared" si="0"/>
        <v>1023</v>
      </c>
      <c r="L54" s="90">
        <f t="shared" si="1"/>
        <v>0.33957391865719821</v>
      </c>
      <c r="M54" s="237">
        <v>1799</v>
      </c>
      <c r="N54" s="238">
        <v>1449</v>
      </c>
      <c r="O54" s="246">
        <v>1145</v>
      </c>
      <c r="P54" s="238">
        <v>0</v>
      </c>
      <c r="Q54" s="238">
        <f t="shared" si="2"/>
        <v>1145</v>
      </c>
      <c r="R54" s="255">
        <f t="shared" si="3"/>
        <v>0.36353529738743745</v>
      </c>
      <c r="S54" s="169">
        <v>1349</v>
      </c>
      <c r="T54" s="252">
        <v>71</v>
      </c>
      <c r="U54" s="37">
        <f t="shared" si="4"/>
        <v>1074</v>
      </c>
      <c r="V54" s="210">
        <f t="shared" si="5"/>
        <v>0.20385470719051149</v>
      </c>
    </row>
    <row r="55" spans="1:22" s="4" customFormat="1" ht="12.75" customHeight="1">
      <c r="A55" s="198" t="s">
        <v>178</v>
      </c>
      <c r="B55" s="25" t="s">
        <v>20</v>
      </c>
      <c r="C55" s="74"/>
      <c r="D55" s="31">
        <v>1.78</v>
      </c>
      <c r="E55" s="26" t="s">
        <v>180</v>
      </c>
      <c r="F55" s="67">
        <v>1649</v>
      </c>
      <c r="G55" s="67">
        <v>1549</v>
      </c>
      <c r="H55" s="67">
        <v>1299</v>
      </c>
      <c r="I55" s="67">
        <v>1023</v>
      </c>
      <c r="J55" s="67">
        <v>0</v>
      </c>
      <c r="K55" s="67">
        <f t="shared" si="0"/>
        <v>1023</v>
      </c>
      <c r="L55" s="90">
        <f t="shared" si="1"/>
        <v>0.33957391865719821</v>
      </c>
      <c r="M55" s="237">
        <v>1799</v>
      </c>
      <c r="N55" s="238">
        <v>1449</v>
      </c>
      <c r="O55" s="246">
        <v>1145</v>
      </c>
      <c r="P55" s="238">
        <v>0</v>
      </c>
      <c r="Q55" s="238">
        <f t="shared" si="2"/>
        <v>1145</v>
      </c>
      <c r="R55" s="255">
        <f t="shared" si="3"/>
        <v>0.36353529738743745</v>
      </c>
      <c r="S55" s="169">
        <v>1349</v>
      </c>
      <c r="T55" s="252">
        <v>71</v>
      </c>
      <c r="U55" s="37">
        <f t="shared" si="4"/>
        <v>1074</v>
      </c>
      <c r="V55" s="210">
        <f t="shared" si="5"/>
        <v>0.20385470719051149</v>
      </c>
    </row>
    <row r="56" spans="1:22" s="4" customFormat="1" ht="12.75" customHeight="1" thickBot="1">
      <c r="A56" s="200" t="s">
        <v>179</v>
      </c>
      <c r="B56" s="54" t="s">
        <v>20</v>
      </c>
      <c r="C56" s="119"/>
      <c r="D56" s="55">
        <v>1.78</v>
      </c>
      <c r="E56" s="56" t="s">
        <v>181</v>
      </c>
      <c r="F56" s="120">
        <v>1759</v>
      </c>
      <c r="G56" s="120">
        <v>1649</v>
      </c>
      <c r="H56" s="120">
        <v>1399</v>
      </c>
      <c r="I56" s="120">
        <v>1109</v>
      </c>
      <c r="J56" s="120">
        <v>0</v>
      </c>
      <c r="K56" s="120">
        <f t="shared" si="0"/>
        <v>1109</v>
      </c>
      <c r="L56" s="101">
        <f t="shared" si="1"/>
        <v>0.32747119466343239</v>
      </c>
      <c r="M56" s="239">
        <v>1899</v>
      </c>
      <c r="N56" s="240">
        <v>1549</v>
      </c>
      <c r="O56" s="247">
        <v>1231</v>
      </c>
      <c r="P56" s="240">
        <v>0</v>
      </c>
      <c r="Q56" s="240">
        <f t="shared" si="2"/>
        <v>1231</v>
      </c>
      <c r="R56" s="256">
        <f t="shared" si="3"/>
        <v>0.35176408636124273</v>
      </c>
      <c r="S56" s="170">
        <v>1449</v>
      </c>
      <c r="T56" s="102">
        <v>71</v>
      </c>
      <c r="U56" s="57">
        <f t="shared" si="4"/>
        <v>1160</v>
      </c>
      <c r="V56" s="217">
        <f t="shared" si="5"/>
        <v>0.19944789510006902</v>
      </c>
    </row>
    <row r="57" spans="1:22" s="4" customFormat="1" ht="12.75" customHeight="1">
      <c r="A57" s="112" t="s">
        <v>539</v>
      </c>
      <c r="B57" s="25" t="s">
        <v>20</v>
      </c>
      <c r="C57" s="74"/>
      <c r="D57" s="31">
        <v>0.83</v>
      </c>
      <c r="E57" s="26" t="s">
        <v>280</v>
      </c>
      <c r="F57" s="81">
        <v>934</v>
      </c>
      <c r="G57" s="67">
        <v>899</v>
      </c>
      <c r="H57" s="60">
        <v>649</v>
      </c>
      <c r="I57" s="60">
        <v>564</v>
      </c>
      <c r="J57" s="60">
        <v>15</v>
      </c>
      <c r="K57" s="81">
        <f t="shared" si="0"/>
        <v>549</v>
      </c>
      <c r="L57" s="90">
        <f t="shared" si="1"/>
        <v>0.38932146829810899</v>
      </c>
      <c r="M57" s="241">
        <v>949</v>
      </c>
      <c r="N57" s="242">
        <v>749</v>
      </c>
      <c r="O57" s="248">
        <v>653</v>
      </c>
      <c r="P57" s="242">
        <v>15</v>
      </c>
      <c r="Q57" s="242">
        <f t="shared" si="2"/>
        <v>638</v>
      </c>
      <c r="R57" s="257">
        <f t="shared" si="3"/>
        <v>0.32771338250790305</v>
      </c>
      <c r="S57" s="167">
        <v>579</v>
      </c>
      <c r="T57" s="104">
        <v>146</v>
      </c>
      <c r="U57" s="37">
        <f t="shared" si="4"/>
        <v>492</v>
      </c>
      <c r="V57" s="210">
        <f t="shared" si="5"/>
        <v>0.15025906735751296</v>
      </c>
    </row>
    <row r="58" spans="1:22" s="4" customFormat="1" ht="12.75" customHeight="1">
      <c r="A58" s="198" t="s">
        <v>540</v>
      </c>
      <c r="B58" s="25" t="s">
        <v>20</v>
      </c>
      <c r="C58" s="74"/>
      <c r="D58" s="31">
        <v>1.1100000000000001</v>
      </c>
      <c r="E58" s="26" t="s">
        <v>281</v>
      </c>
      <c r="F58" s="81">
        <v>934</v>
      </c>
      <c r="G58" s="67">
        <v>899</v>
      </c>
      <c r="H58" s="60">
        <v>649</v>
      </c>
      <c r="I58" s="60">
        <v>564</v>
      </c>
      <c r="J58" s="60">
        <v>15</v>
      </c>
      <c r="K58" s="81">
        <f t="shared" si="0"/>
        <v>549</v>
      </c>
      <c r="L58" s="90">
        <f t="shared" si="1"/>
        <v>0.38932146829810899</v>
      </c>
      <c r="M58" s="237">
        <v>949</v>
      </c>
      <c r="N58" s="238">
        <v>749</v>
      </c>
      <c r="O58" s="246">
        <v>653</v>
      </c>
      <c r="P58" s="238">
        <v>15</v>
      </c>
      <c r="Q58" s="238">
        <f t="shared" si="2"/>
        <v>638</v>
      </c>
      <c r="R58" s="255">
        <f t="shared" si="3"/>
        <v>0.32771338250790305</v>
      </c>
      <c r="S58" s="167">
        <v>579</v>
      </c>
      <c r="T58" s="104">
        <v>146</v>
      </c>
      <c r="U58" s="37">
        <f t="shared" si="4"/>
        <v>492</v>
      </c>
      <c r="V58" s="210">
        <f t="shared" si="5"/>
        <v>0.15025906735751296</v>
      </c>
    </row>
    <row r="59" spans="1:22" s="4" customFormat="1" ht="12.75" customHeight="1">
      <c r="A59" s="198" t="s">
        <v>541</v>
      </c>
      <c r="B59" s="25" t="s">
        <v>20</v>
      </c>
      <c r="C59" s="74"/>
      <c r="D59" s="31">
        <v>1.1100000000000001</v>
      </c>
      <c r="E59" s="26" t="s">
        <v>282</v>
      </c>
      <c r="F59" s="81">
        <v>1044</v>
      </c>
      <c r="G59" s="67">
        <v>999</v>
      </c>
      <c r="H59" s="60">
        <v>749</v>
      </c>
      <c r="I59" s="60">
        <v>651</v>
      </c>
      <c r="J59" s="60">
        <v>12</v>
      </c>
      <c r="K59" s="81">
        <f t="shared" si="0"/>
        <v>639</v>
      </c>
      <c r="L59" s="90">
        <f t="shared" si="1"/>
        <v>0.36036036036036034</v>
      </c>
      <c r="M59" s="237">
        <v>1049</v>
      </c>
      <c r="N59" s="238">
        <v>849</v>
      </c>
      <c r="O59" s="246">
        <v>740</v>
      </c>
      <c r="P59" s="238">
        <v>12</v>
      </c>
      <c r="Q59" s="238">
        <f t="shared" si="2"/>
        <v>728</v>
      </c>
      <c r="R59" s="255">
        <f t="shared" si="3"/>
        <v>0.30600571973307911</v>
      </c>
      <c r="S59" s="167">
        <v>679</v>
      </c>
      <c r="T59" s="104">
        <v>146</v>
      </c>
      <c r="U59" s="37">
        <f t="shared" si="4"/>
        <v>582</v>
      </c>
      <c r="V59" s="210">
        <f t="shared" si="5"/>
        <v>0.14285714285714285</v>
      </c>
    </row>
    <row r="60" spans="1:22" s="4" customFormat="1" ht="12.75" customHeight="1">
      <c r="A60" s="112" t="s">
        <v>277</v>
      </c>
      <c r="B60" s="25" t="s">
        <v>20</v>
      </c>
      <c r="C60" s="74"/>
      <c r="D60" s="31">
        <v>0.83</v>
      </c>
      <c r="E60" s="26" t="s">
        <v>280</v>
      </c>
      <c r="F60" s="81">
        <v>824</v>
      </c>
      <c r="G60" s="67">
        <v>799</v>
      </c>
      <c r="H60" s="60">
        <v>599</v>
      </c>
      <c r="I60" s="60">
        <v>500</v>
      </c>
      <c r="J60" s="60">
        <v>11</v>
      </c>
      <c r="K60" s="81">
        <f t="shared" si="0"/>
        <v>489</v>
      </c>
      <c r="L60" s="90">
        <f t="shared" si="1"/>
        <v>0.38798498122653319</v>
      </c>
      <c r="M60" s="237">
        <v>899</v>
      </c>
      <c r="N60" s="238">
        <v>699</v>
      </c>
      <c r="O60" s="246">
        <v>585</v>
      </c>
      <c r="P60" s="238">
        <v>20</v>
      </c>
      <c r="Q60" s="238">
        <f t="shared" si="2"/>
        <v>565</v>
      </c>
      <c r="R60" s="255">
        <f t="shared" si="3"/>
        <v>0.371523915461624</v>
      </c>
      <c r="S60" s="167">
        <v>529</v>
      </c>
      <c r="T60" s="104">
        <v>140</v>
      </c>
      <c r="U60" s="37">
        <f t="shared" si="4"/>
        <v>425</v>
      </c>
      <c r="V60" s="210">
        <f t="shared" si="5"/>
        <v>0.19659735349716445</v>
      </c>
    </row>
    <row r="61" spans="1:22" s="4" customFormat="1" ht="12.75" customHeight="1">
      <c r="A61" s="112" t="s">
        <v>537</v>
      </c>
      <c r="B61" s="25" t="s">
        <v>20</v>
      </c>
      <c r="C61" s="74"/>
      <c r="D61" s="31">
        <v>0.83</v>
      </c>
      <c r="E61" s="26" t="s">
        <v>538</v>
      </c>
      <c r="F61" s="81">
        <v>824</v>
      </c>
      <c r="G61" s="67">
        <v>799</v>
      </c>
      <c r="H61" s="60">
        <v>599</v>
      </c>
      <c r="I61" s="60">
        <v>520</v>
      </c>
      <c r="J61" s="60">
        <v>11</v>
      </c>
      <c r="K61" s="81">
        <f t="shared" si="0"/>
        <v>509</v>
      </c>
      <c r="L61" s="90">
        <f t="shared" si="1"/>
        <v>0.36295369211514394</v>
      </c>
      <c r="M61" s="237">
        <v>899</v>
      </c>
      <c r="N61" s="238">
        <v>699</v>
      </c>
      <c r="O61" s="246">
        <v>609</v>
      </c>
      <c r="P61" s="238">
        <v>20</v>
      </c>
      <c r="Q61" s="238">
        <f t="shared" si="2"/>
        <v>589</v>
      </c>
      <c r="R61" s="255">
        <f t="shared" si="3"/>
        <v>0.34482758620689657</v>
      </c>
      <c r="S61" s="167">
        <v>529</v>
      </c>
      <c r="T61" s="104">
        <v>146</v>
      </c>
      <c r="U61" s="37">
        <f t="shared" si="4"/>
        <v>443</v>
      </c>
      <c r="V61" s="210">
        <f t="shared" si="5"/>
        <v>0.16257088846880907</v>
      </c>
    </row>
    <row r="62" spans="1:22" s="4" customFormat="1" ht="12.75" customHeight="1">
      <c r="A62" s="198" t="s">
        <v>278</v>
      </c>
      <c r="B62" s="25" t="s">
        <v>20</v>
      </c>
      <c r="C62" s="74"/>
      <c r="D62" s="31">
        <v>1.1100000000000001</v>
      </c>
      <c r="E62" s="26" t="s">
        <v>281</v>
      </c>
      <c r="F62" s="81">
        <v>824</v>
      </c>
      <c r="G62" s="67">
        <v>799</v>
      </c>
      <c r="H62" s="60">
        <v>599</v>
      </c>
      <c r="I62" s="60">
        <v>500</v>
      </c>
      <c r="J62" s="60">
        <v>11</v>
      </c>
      <c r="K62" s="81">
        <f t="shared" si="0"/>
        <v>489</v>
      </c>
      <c r="L62" s="90">
        <f t="shared" si="1"/>
        <v>0.38798498122653319</v>
      </c>
      <c r="M62" s="237">
        <v>899</v>
      </c>
      <c r="N62" s="238">
        <v>699</v>
      </c>
      <c r="O62" s="246">
        <v>585</v>
      </c>
      <c r="P62" s="238">
        <v>20</v>
      </c>
      <c r="Q62" s="238">
        <f t="shared" si="2"/>
        <v>565</v>
      </c>
      <c r="R62" s="255">
        <f t="shared" si="3"/>
        <v>0.371523915461624</v>
      </c>
      <c r="S62" s="167">
        <v>529</v>
      </c>
      <c r="T62" s="104">
        <v>140</v>
      </c>
      <c r="U62" s="37">
        <f t="shared" si="4"/>
        <v>425</v>
      </c>
      <c r="V62" s="210">
        <f t="shared" si="5"/>
        <v>0.19659735349716445</v>
      </c>
    </row>
    <row r="63" spans="1:22" s="4" customFormat="1" ht="12.75" customHeight="1">
      <c r="A63" s="198" t="s">
        <v>279</v>
      </c>
      <c r="B63" s="25" t="s">
        <v>20</v>
      </c>
      <c r="C63" s="74"/>
      <c r="D63" s="31">
        <v>1.1100000000000001</v>
      </c>
      <c r="E63" s="26" t="s">
        <v>282</v>
      </c>
      <c r="F63" s="81">
        <v>934</v>
      </c>
      <c r="G63" s="67">
        <v>899</v>
      </c>
      <c r="H63" s="60">
        <v>699</v>
      </c>
      <c r="I63" s="60">
        <v>590</v>
      </c>
      <c r="J63" s="60">
        <v>11</v>
      </c>
      <c r="K63" s="81">
        <f t="shared" si="0"/>
        <v>579</v>
      </c>
      <c r="L63" s="90">
        <f t="shared" si="1"/>
        <v>0.35595105672969968</v>
      </c>
      <c r="M63" s="237">
        <v>999</v>
      </c>
      <c r="N63" s="238">
        <v>799</v>
      </c>
      <c r="O63" s="246">
        <v>712</v>
      </c>
      <c r="P63" s="238">
        <v>15</v>
      </c>
      <c r="Q63" s="238">
        <f t="shared" si="2"/>
        <v>697</v>
      </c>
      <c r="R63" s="255">
        <f t="shared" si="3"/>
        <v>0.30230230230230232</v>
      </c>
      <c r="S63" s="167">
        <v>629</v>
      </c>
      <c r="T63" s="104">
        <v>141</v>
      </c>
      <c r="U63" s="37">
        <f t="shared" si="4"/>
        <v>556</v>
      </c>
      <c r="V63" s="210">
        <f t="shared" ref="V63:V117" si="6">(S63-U63)/S63</f>
        <v>0.11605723370429252</v>
      </c>
    </row>
    <row r="64" spans="1:22" s="4" customFormat="1" ht="12.75" customHeight="1">
      <c r="A64" s="306" t="s">
        <v>172</v>
      </c>
      <c r="B64" s="134" t="s">
        <v>20</v>
      </c>
      <c r="C64" s="77"/>
      <c r="D64" s="136">
        <v>0.83</v>
      </c>
      <c r="E64" s="137" t="s">
        <v>173</v>
      </c>
      <c r="F64" s="116">
        <v>934</v>
      </c>
      <c r="G64" s="68">
        <v>899</v>
      </c>
      <c r="H64" s="115">
        <v>699</v>
      </c>
      <c r="I64" s="115">
        <v>601</v>
      </c>
      <c r="J64" s="115">
        <v>12</v>
      </c>
      <c r="K64" s="116">
        <f t="shared" ref="K64:K117" si="7">IFERROR(I64-J64,I64)</f>
        <v>589</v>
      </c>
      <c r="L64" s="94">
        <f t="shared" ref="L64:L117" si="8">IFERROR((G64-K64)/G64, " ")</f>
        <v>0.34482758620689657</v>
      </c>
      <c r="M64" s="237">
        <v>999</v>
      </c>
      <c r="N64" s="238">
        <v>799</v>
      </c>
      <c r="O64" s="246">
        <v>763</v>
      </c>
      <c r="P64" s="238">
        <v>14</v>
      </c>
      <c r="Q64" s="238">
        <f t="shared" ref="Q64:Q117" si="9">O64-P64</f>
        <v>749</v>
      </c>
      <c r="R64" s="255">
        <f t="shared" ref="R64:R117" si="10">IFERROR((M64-Q64)/M64, " ")</f>
        <v>0.25025025025025027</v>
      </c>
      <c r="S64" s="186">
        <v>749</v>
      </c>
      <c r="T64" s="251">
        <v>40</v>
      </c>
      <c r="U64" s="117">
        <f t="shared" ref="U64:U117" si="11">Q64-T64</f>
        <v>709</v>
      </c>
      <c r="V64" s="213">
        <f t="shared" si="6"/>
        <v>5.3404539385847799E-2</v>
      </c>
    </row>
    <row r="65" spans="1:22" s="4" customFormat="1" ht="12.75" customHeight="1">
      <c r="A65" s="231" t="s">
        <v>150</v>
      </c>
      <c r="B65" s="105" t="s">
        <v>20</v>
      </c>
      <c r="C65" s="142"/>
      <c r="D65" s="31">
        <v>0.83</v>
      </c>
      <c r="E65" s="107" t="s">
        <v>153</v>
      </c>
      <c r="F65" s="108">
        <v>934</v>
      </c>
      <c r="G65" s="67">
        <v>899</v>
      </c>
      <c r="H65" s="165">
        <v>699</v>
      </c>
      <c r="I65" s="110">
        <v>632</v>
      </c>
      <c r="J65" s="110">
        <v>20</v>
      </c>
      <c r="K65" s="108">
        <f t="shared" si="7"/>
        <v>612</v>
      </c>
      <c r="L65" s="109">
        <f t="shared" si="8"/>
        <v>0.3192436040044494</v>
      </c>
      <c r="M65" s="237">
        <v>999</v>
      </c>
      <c r="N65" s="238">
        <v>799</v>
      </c>
      <c r="O65" s="246">
        <v>763</v>
      </c>
      <c r="P65" s="238">
        <v>14</v>
      </c>
      <c r="Q65" s="238">
        <f t="shared" si="9"/>
        <v>749</v>
      </c>
      <c r="R65" s="255">
        <f t="shared" si="10"/>
        <v>0.25025025025025027</v>
      </c>
      <c r="S65" s="169">
        <v>749</v>
      </c>
      <c r="T65" s="252">
        <v>42</v>
      </c>
      <c r="U65" s="147">
        <f t="shared" si="11"/>
        <v>707</v>
      </c>
      <c r="V65" s="214">
        <f t="shared" si="6"/>
        <v>5.6074766355140186E-2</v>
      </c>
    </row>
    <row r="66" spans="1:22" s="4" customFormat="1" ht="12.75" customHeight="1">
      <c r="A66" s="232" t="s">
        <v>151</v>
      </c>
      <c r="B66" s="105" t="s">
        <v>20</v>
      </c>
      <c r="C66" s="142"/>
      <c r="D66" s="31">
        <v>1.1100000000000001</v>
      </c>
      <c r="E66" s="107" t="s">
        <v>154</v>
      </c>
      <c r="F66" s="108">
        <v>934</v>
      </c>
      <c r="G66" s="67">
        <v>899</v>
      </c>
      <c r="H66" s="165">
        <v>699</v>
      </c>
      <c r="I66" s="110">
        <v>601</v>
      </c>
      <c r="J66" s="110">
        <v>12</v>
      </c>
      <c r="K66" s="108">
        <f t="shared" si="7"/>
        <v>589</v>
      </c>
      <c r="L66" s="109">
        <f t="shared" si="8"/>
        <v>0.34482758620689657</v>
      </c>
      <c r="M66" s="237">
        <v>999</v>
      </c>
      <c r="N66" s="238">
        <v>799</v>
      </c>
      <c r="O66" s="246">
        <v>763</v>
      </c>
      <c r="P66" s="238">
        <v>14</v>
      </c>
      <c r="Q66" s="238">
        <f t="shared" si="9"/>
        <v>749</v>
      </c>
      <c r="R66" s="255">
        <f t="shared" si="10"/>
        <v>0.25025025025025027</v>
      </c>
      <c r="S66" s="169">
        <v>749</v>
      </c>
      <c r="T66" s="252">
        <v>40</v>
      </c>
      <c r="U66" s="147">
        <f t="shared" si="11"/>
        <v>709</v>
      </c>
      <c r="V66" s="214">
        <f t="shared" si="6"/>
        <v>5.3404539385847799E-2</v>
      </c>
    </row>
    <row r="67" spans="1:22" s="4" customFormat="1" ht="12.75" customHeight="1">
      <c r="A67" s="232" t="s">
        <v>152</v>
      </c>
      <c r="B67" s="105" t="s">
        <v>20</v>
      </c>
      <c r="C67" s="142"/>
      <c r="D67" s="31">
        <v>1.1100000000000001</v>
      </c>
      <c r="E67" s="107" t="s">
        <v>155</v>
      </c>
      <c r="F67" s="108">
        <v>1044</v>
      </c>
      <c r="G67" s="67">
        <v>999</v>
      </c>
      <c r="H67" s="165">
        <v>799</v>
      </c>
      <c r="I67" s="110">
        <v>668</v>
      </c>
      <c r="J67" s="110">
        <v>9</v>
      </c>
      <c r="K67" s="108">
        <f t="shared" si="7"/>
        <v>659</v>
      </c>
      <c r="L67" s="109">
        <f t="shared" si="8"/>
        <v>0.34034034034034033</v>
      </c>
      <c r="M67" s="237">
        <v>1099</v>
      </c>
      <c r="N67" s="238">
        <v>899</v>
      </c>
      <c r="O67" s="246">
        <v>859</v>
      </c>
      <c r="P67" s="238">
        <v>10</v>
      </c>
      <c r="Q67" s="238">
        <f t="shared" si="9"/>
        <v>849</v>
      </c>
      <c r="R67" s="255">
        <f t="shared" si="10"/>
        <v>0.22747952684258416</v>
      </c>
      <c r="S67" s="169">
        <v>849</v>
      </c>
      <c r="T67" s="252">
        <v>38</v>
      </c>
      <c r="U67" s="147">
        <f t="shared" si="11"/>
        <v>811</v>
      </c>
      <c r="V67" s="214">
        <f t="shared" si="6"/>
        <v>4.47585394581861E-2</v>
      </c>
    </row>
    <row r="68" spans="1:22" s="4" customFormat="1" ht="12.75" customHeight="1">
      <c r="A68" s="196" t="s">
        <v>283</v>
      </c>
      <c r="B68" s="105" t="s">
        <v>20</v>
      </c>
      <c r="C68" s="131" t="s">
        <v>681</v>
      </c>
      <c r="D68" s="31">
        <v>0.83</v>
      </c>
      <c r="E68" s="163" t="s">
        <v>286</v>
      </c>
      <c r="F68" s="164">
        <v>1154</v>
      </c>
      <c r="G68" s="67">
        <v>1099</v>
      </c>
      <c r="H68" s="165">
        <v>899</v>
      </c>
      <c r="I68" s="165">
        <v>771</v>
      </c>
      <c r="J68" s="165">
        <v>8</v>
      </c>
      <c r="K68" s="164">
        <f t="shared" si="7"/>
        <v>763</v>
      </c>
      <c r="L68" s="166">
        <f t="shared" si="8"/>
        <v>0.30573248407643311</v>
      </c>
      <c r="M68" s="237">
        <v>1299</v>
      </c>
      <c r="N68" s="238">
        <v>1049</v>
      </c>
      <c r="O68" s="246">
        <v>951</v>
      </c>
      <c r="P68" s="238">
        <v>0</v>
      </c>
      <c r="Q68" s="238">
        <f t="shared" si="9"/>
        <v>951</v>
      </c>
      <c r="R68" s="255">
        <f t="shared" si="10"/>
        <v>0.26789838337182448</v>
      </c>
      <c r="S68" s="126">
        <v>1299</v>
      </c>
      <c r="T68" s="37">
        <v>0</v>
      </c>
      <c r="U68" s="37">
        <f t="shared" si="11"/>
        <v>951</v>
      </c>
      <c r="V68" s="210">
        <f t="shared" si="6"/>
        <v>0.26789838337182448</v>
      </c>
    </row>
    <row r="69" spans="1:22" s="4" customFormat="1" ht="12.75" customHeight="1">
      <c r="A69" s="201" t="s">
        <v>284</v>
      </c>
      <c r="B69" s="105" t="s">
        <v>20</v>
      </c>
      <c r="C69" s="131" t="s">
        <v>681</v>
      </c>
      <c r="D69" s="31">
        <v>1.1100000000000001</v>
      </c>
      <c r="E69" s="163" t="s">
        <v>281</v>
      </c>
      <c r="F69" s="164">
        <v>1154</v>
      </c>
      <c r="G69" s="67">
        <v>1099</v>
      </c>
      <c r="H69" s="165">
        <v>899</v>
      </c>
      <c r="I69" s="165">
        <v>771</v>
      </c>
      <c r="J69" s="165">
        <v>8</v>
      </c>
      <c r="K69" s="164">
        <f t="shared" si="7"/>
        <v>763</v>
      </c>
      <c r="L69" s="166">
        <f t="shared" si="8"/>
        <v>0.30573248407643311</v>
      </c>
      <c r="M69" s="237">
        <v>1299</v>
      </c>
      <c r="N69" s="238">
        <v>1049</v>
      </c>
      <c r="O69" s="246">
        <v>951</v>
      </c>
      <c r="P69" s="238">
        <v>0</v>
      </c>
      <c r="Q69" s="238">
        <f t="shared" si="9"/>
        <v>951</v>
      </c>
      <c r="R69" s="255">
        <f t="shared" si="10"/>
        <v>0.26789838337182448</v>
      </c>
      <c r="S69" s="126">
        <v>1299</v>
      </c>
      <c r="T69" s="37">
        <v>0</v>
      </c>
      <c r="U69" s="37">
        <f t="shared" si="11"/>
        <v>951</v>
      </c>
      <c r="V69" s="210">
        <f t="shared" si="6"/>
        <v>0.26789838337182448</v>
      </c>
    </row>
    <row r="70" spans="1:22" s="4" customFormat="1" ht="12.75" customHeight="1">
      <c r="A70" s="201" t="s">
        <v>285</v>
      </c>
      <c r="B70" s="25" t="s">
        <v>20</v>
      </c>
      <c r="C70" s="131" t="s">
        <v>681</v>
      </c>
      <c r="D70" s="31">
        <v>1.1100000000000001</v>
      </c>
      <c r="E70" s="163" t="s">
        <v>282</v>
      </c>
      <c r="F70" s="164">
        <v>1264</v>
      </c>
      <c r="G70" s="67">
        <v>1199</v>
      </c>
      <c r="H70" s="165">
        <v>999</v>
      </c>
      <c r="I70" s="165">
        <v>857</v>
      </c>
      <c r="J70" s="165">
        <v>10</v>
      </c>
      <c r="K70" s="164">
        <f t="shared" si="7"/>
        <v>847</v>
      </c>
      <c r="L70" s="166">
        <f t="shared" si="8"/>
        <v>0.29357798165137616</v>
      </c>
      <c r="M70" s="237">
        <v>1399</v>
      </c>
      <c r="N70" s="238">
        <v>1149</v>
      </c>
      <c r="O70" s="246">
        <v>1043</v>
      </c>
      <c r="P70" s="238">
        <v>0</v>
      </c>
      <c r="Q70" s="238">
        <f t="shared" si="9"/>
        <v>1043</v>
      </c>
      <c r="R70" s="255">
        <f t="shared" si="10"/>
        <v>0.25446747676912079</v>
      </c>
      <c r="S70" s="126">
        <v>1399</v>
      </c>
      <c r="T70" s="37">
        <v>0</v>
      </c>
      <c r="U70" s="37">
        <f t="shared" si="11"/>
        <v>1043</v>
      </c>
      <c r="V70" s="210">
        <f t="shared" si="6"/>
        <v>0.25446747676912079</v>
      </c>
    </row>
    <row r="71" spans="1:22" s="4" customFormat="1" ht="12.75" customHeight="1">
      <c r="A71" s="196" t="s">
        <v>579</v>
      </c>
      <c r="B71" s="25" t="s">
        <v>20</v>
      </c>
      <c r="C71" s="74" t="s">
        <v>5</v>
      </c>
      <c r="D71" s="31">
        <v>1.1100000000000001</v>
      </c>
      <c r="E71" s="163" t="s">
        <v>578</v>
      </c>
      <c r="F71" s="164">
        <v>1099</v>
      </c>
      <c r="G71" s="67">
        <v>1099</v>
      </c>
      <c r="H71" s="165">
        <v>899</v>
      </c>
      <c r="I71" s="165">
        <v>780</v>
      </c>
      <c r="J71" s="165">
        <v>31</v>
      </c>
      <c r="K71" s="164">
        <f t="shared" si="7"/>
        <v>749</v>
      </c>
      <c r="L71" s="166">
        <f t="shared" si="8"/>
        <v>0.31847133757961782</v>
      </c>
      <c r="M71" s="237">
        <v>1199</v>
      </c>
      <c r="N71" s="238">
        <v>949</v>
      </c>
      <c r="O71" s="246">
        <v>825</v>
      </c>
      <c r="P71" s="238">
        <v>30</v>
      </c>
      <c r="Q71" s="238">
        <f t="shared" si="9"/>
        <v>795</v>
      </c>
      <c r="R71" s="255">
        <f t="shared" si="10"/>
        <v>0.33694745621351124</v>
      </c>
      <c r="S71" s="167">
        <v>849</v>
      </c>
      <c r="T71" s="104">
        <v>83</v>
      </c>
      <c r="U71" s="37">
        <f t="shared" si="11"/>
        <v>712</v>
      </c>
      <c r="V71" s="210">
        <f t="shared" si="6"/>
        <v>0.16136631330977622</v>
      </c>
    </row>
    <row r="72" spans="1:22" s="4" customFormat="1" ht="12.75" customHeight="1">
      <c r="A72" s="196" t="s">
        <v>580</v>
      </c>
      <c r="B72" s="25" t="s">
        <v>20</v>
      </c>
      <c r="C72" s="74" t="s">
        <v>5</v>
      </c>
      <c r="D72" s="31">
        <v>1.1100000000000001</v>
      </c>
      <c r="E72" s="163" t="s">
        <v>582</v>
      </c>
      <c r="F72" s="164">
        <v>1099</v>
      </c>
      <c r="G72" s="67">
        <v>1099</v>
      </c>
      <c r="H72" s="165">
        <v>899</v>
      </c>
      <c r="I72" s="165">
        <v>780</v>
      </c>
      <c r="J72" s="165">
        <v>31</v>
      </c>
      <c r="K72" s="164">
        <f t="shared" si="7"/>
        <v>749</v>
      </c>
      <c r="L72" s="166">
        <f t="shared" si="8"/>
        <v>0.31847133757961782</v>
      </c>
      <c r="M72" s="237">
        <v>1199</v>
      </c>
      <c r="N72" s="238">
        <v>949</v>
      </c>
      <c r="O72" s="246">
        <v>825</v>
      </c>
      <c r="P72" s="238">
        <v>30</v>
      </c>
      <c r="Q72" s="238">
        <f t="shared" si="9"/>
        <v>795</v>
      </c>
      <c r="R72" s="255">
        <f t="shared" si="10"/>
        <v>0.33694745621351124</v>
      </c>
      <c r="S72" s="167">
        <v>849</v>
      </c>
      <c r="T72" s="104">
        <v>83</v>
      </c>
      <c r="U72" s="37">
        <f t="shared" si="11"/>
        <v>712</v>
      </c>
      <c r="V72" s="210">
        <f t="shared" si="6"/>
        <v>0.16136631330977622</v>
      </c>
    </row>
    <row r="73" spans="1:22" s="4" customFormat="1" ht="12.75" customHeight="1">
      <c r="A73" s="201" t="s">
        <v>573</v>
      </c>
      <c r="B73" s="25" t="s">
        <v>20</v>
      </c>
      <c r="C73" s="74" t="s">
        <v>5</v>
      </c>
      <c r="D73" s="31">
        <v>0.83</v>
      </c>
      <c r="E73" s="163" t="s">
        <v>552</v>
      </c>
      <c r="F73" s="164">
        <v>1099</v>
      </c>
      <c r="G73" s="67">
        <v>1099</v>
      </c>
      <c r="H73" s="165">
        <v>899</v>
      </c>
      <c r="I73" s="165">
        <v>780</v>
      </c>
      <c r="J73" s="165">
        <v>31</v>
      </c>
      <c r="K73" s="164">
        <f t="shared" si="7"/>
        <v>749</v>
      </c>
      <c r="L73" s="166">
        <f t="shared" si="8"/>
        <v>0.31847133757961782</v>
      </c>
      <c r="M73" s="237">
        <v>1199</v>
      </c>
      <c r="N73" s="238">
        <v>949</v>
      </c>
      <c r="O73" s="246">
        <v>825</v>
      </c>
      <c r="P73" s="238">
        <v>30</v>
      </c>
      <c r="Q73" s="238">
        <f t="shared" si="9"/>
        <v>795</v>
      </c>
      <c r="R73" s="255">
        <f t="shared" si="10"/>
        <v>0.33694745621351124</v>
      </c>
      <c r="S73" s="167">
        <v>849</v>
      </c>
      <c r="T73" s="104">
        <v>83</v>
      </c>
      <c r="U73" s="37">
        <f t="shared" si="11"/>
        <v>712</v>
      </c>
      <c r="V73" s="210">
        <f t="shared" si="6"/>
        <v>0.16136631330977622</v>
      </c>
    </row>
    <row r="74" spans="1:22" s="4" customFormat="1" ht="12.75" customHeight="1">
      <c r="A74" s="232" t="s">
        <v>575</v>
      </c>
      <c r="B74" s="25" t="s">
        <v>20</v>
      </c>
      <c r="C74" s="74" t="s">
        <v>5</v>
      </c>
      <c r="D74" s="31">
        <v>0.83</v>
      </c>
      <c r="E74" s="163" t="s">
        <v>553</v>
      </c>
      <c r="F74" s="164">
        <v>1209</v>
      </c>
      <c r="G74" s="67">
        <v>1199</v>
      </c>
      <c r="H74" s="165">
        <v>999</v>
      </c>
      <c r="I74" s="165">
        <v>867</v>
      </c>
      <c r="J74" s="165">
        <v>38</v>
      </c>
      <c r="K74" s="164">
        <f t="shared" si="7"/>
        <v>829</v>
      </c>
      <c r="L74" s="166">
        <f t="shared" si="8"/>
        <v>0.30859049207673062</v>
      </c>
      <c r="M74" s="237">
        <v>1299</v>
      </c>
      <c r="N74" s="238">
        <v>1049</v>
      </c>
      <c r="O74" s="246">
        <v>963</v>
      </c>
      <c r="P74" s="238">
        <v>30</v>
      </c>
      <c r="Q74" s="238">
        <f t="shared" si="9"/>
        <v>933</v>
      </c>
      <c r="R74" s="255">
        <f t="shared" si="10"/>
        <v>0.28175519630484991</v>
      </c>
      <c r="S74" s="167">
        <v>949</v>
      </c>
      <c r="T74" s="104">
        <v>82</v>
      </c>
      <c r="U74" s="37">
        <f t="shared" si="11"/>
        <v>851</v>
      </c>
      <c r="V74" s="210">
        <f t="shared" si="6"/>
        <v>0.10326659641728135</v>
      </c>
    </row>
    <row r="75" spans="1:22" s="4" customFormat="1" ht="12.75" customHeight="1">
      <c r="A75" s="112" t="s">
        <v>577</v>
      </c>
      <c r="B75" s="25" t="s">
        <v>20</v>
      </c>
      <c r="C75" s="74" t="s">
        <v>5</v>
      </c>
      <c r="D75" s="31">
        <v>1.1100000000000001</v>
      </c>
      <c r="E75" s="26" t="s">
        <v>578</v>
      </c>
      <c r="F75" s="81">
        <v>989</v>
      </c>
      <c r="G75" s="67">
        <v>999</v>
      </c>
      <c r="H75" s="60">
        <v>799</v>
      </c>
      <c r="I75" s="60">
        <v>677</v>
      </c>
      <c r="J75" s="60">
        <v>18</v>
      </c>
      <c r="K75" s="164">
        <f t="shared" si="7"/>
        <v>659</v>
      </c>
      <c r="L75" s="166">
        <f t="shared" si="8"/>
        <v>0.34034034034034033</v>
      </c>
      <c r="M75" s="237">
        <v>1149</v>
      </c>
      <c r="N75" s="238">
        <v>899</v>
      </c>
      <c r="O75" s="246">
        <v>764</v>
      </c>
      <c r="P75" s="238">
        <v>30</v>
      </c>
      <c r="Q75" s="238">
        <f t="shared" si="9"/>
        <v>734</v>
      </c>
      <c r="R75" s="255">
        <f t="shared" si="10"/>
        <v>0.36118363794604003</v>
      </c>
      <c r="S75" s="167">
        <v>799</v>
      </c>
      <c r="T75" s="104">
        <v>81</v>
      </c>
      <c r="U75" s="37">
        <f t="shared" si="11"/>
        <v>653</v>
      </c>
      <c r="V75" s="210">
        <f t="shared" si="6"/>
        <v>0.18272841051314143</v>
      </c>
    </row>
    <row r="76" spans="1:22" s="4" customFormat="1" ht="12.75" customHeight="1">
      <c r="A76" s="112" t="s">
        <v>581</v>
      </c>
      <c r="B76" s="25" t="s">
        <v>20</v>
      </c>
      <c r="C76" s="74" t="s">
        <v>5</v>
      </c>
      <c r="D76" s="31">
        <v>1.1100000000000001</v>
      </c>
      <c r="E76" s="163" t="s">
        <v>582</v>
      </c>
      <c r="F76" s="81">
        <v>989</v>
      </c>
      <c r="G76" s="67">
        <v>999</v>
      </c>
      <c r="H76" s="60">
        <v>799</v>
      </c>
      <c r="I76" s="60">
        <v>685</v>
      </c>
      <c r="J76" s="60">
        <v>18</v>
      </c>
      <c r="K76" s="164">
        <f t="shared" si="7"/>
        <v>667</v>
      </c>
      <c r="L76" s="166">
        <f t="shared" si="8"/>
        <v>0.33233233233233234</v>
      </c>
      <c r="M76" s="237">
        <v>1149</v>
      </c>
      <c r="N76" s="238">
        <v>899</v>
      </c>
      <c r="O76" s="246">
        <v>773</v>
      </c>
      <c r="P76" s="238">
        <v>30</v>
      </c>
      <c r="Q76" s="238">
        <f t="shared" si="9"/>
        <v>743</v>
      </c>
      <c r="R76" s="255">
        <f t="shared" si="10"/>
        <v>0.35335073977371628</v>
      </c>
      <c r="S76" s="167">
        <v>799</v>
      </c>
      <c r="T76" s="104">
        <v>82</v>
      </c>
      <c r="U76" s="37">
        <f t="shared" si="11"/>
        <v>661</v>
      </c>
      <c r="V76" s="210">
        <f t="shared" si="6"/>
        <v>0.17271589486858574</v>
      </c>
    </row>
    <row r="77" spans="1:22" s="4" customFormat="1" ht="12.75" customHeight="1">
      <c r="A77" s="198" t="s">
        <v>574</v>
      </c>
      <c r="B77" s="25" t="s">
        <v>20</v>
      </c>
      <c r="C77" s="74" t="s">
        <v>5</v>
      </c>
      <c r="D77" s="31">
        <v>0.83</v>
      </c>
      <c r="E77" s="26" t="s">
        <v>552</v>
      </c>
      <c r="F77" s="81">
        <v>989</v>
      </c>
      <c r="G77" s="67">
        <v>999</v>
      </c>
      <c r="H77" s="60">
        <v>799</v>
      </c>
      <c r="I77" s="60">
        <v>677</v>
      </c>
      <c r="J77" s="60">
        <v>18</v>
      </c>
      <c r="K77" s="164">
        <f t="shared" si="7"/>
        <v>659</v>
      </c>
      <c r="L77" s="166">
        <f t="shared" si="8"/>
        <v>0.34034034034034033</v>
      </c>
      <c r="M77" s="237">
        <v>1149</v>
      </c>
      <c r="N77" s="238">
        <v>899</v>
      </c>
      <c r="O77" s="246">
        <v>764</v>
      </c>
      <c r="P77" s="238">
        <v>30</v>
      </c>
      <c r="Q77" s="238">
        <f t="shared" si="9"/>
        <v>734</v>
      </c>
      <c r="R77" s="255">
        <f t="shared" si="10"/>
        <v>0.36118363794604003</v>
      </c>
      <c r="S77" s="167">
        <v>799</v>
      </c>
      <c r="T77" s="104">
        <v>81</v>
      </c>
      <c r="U77" s="37">
        <f t="shared" si="11"/>
        <v>653</v>
      </c>
      <c r="V77" s="210">
        <f t="shared" si="6"/>
        <v>0.18272841051314143</v>
      </c>
    </row>
    <row r="78" spans="1:22" s="4" customFormat="1" ht="12.75" customHeight="1">
      <c r="A78" s="305" t="s">
        <v>576</v>
      </c>
      <c r="B78" s="25" t="s">
        <v>20</v>
      </c>
      <c r="C78" s="74" t="s">
        <v>5</v>
      </c>
      <c r="D78" s="31">
        <v>0.83</v>
      </c>
      <c r="E78" s="163" t="s">
        <v>553</v>
      </c>
      <c r="F78" s="81">
        <v>1099</v>
      </c>
      <c r="G78" s="67">
        <v>1099</v>
      </c>
      <c r="H78" s="60">
        <v>899</v>
      </c>
      <c r="I78" s="60">
        <v>724</v>
      </c>
      <c r="J78" s="60">
        <v>15</v>
      </c>
      <c r="K78" s="164">
        <f t="shared" si="7"/>
        <v>709</v>
      </c>
      <c r="L78" s="166">
        <f t="shared" si="8"/>
        <v>0.35486806187443132</v>
      </c>
      <c r="M78" s="237">
        <v>1249</v>
      </c>
      <c r="N78" s="238">
        <v>999</v>
      </c>
      <c r="O78" s="246">
        <v>917</v>
      </c>
      <c r="P78" s="238">
        <v>20</v>
      </c>
      <c r="Q78" s="238">
        <f t="shared" si="9"/>
        <v>897</v>
      </c>
      <c r="R78" s="255">
        <f t="shared" si="10"/>
        <v>0.28182546036829464</v>
      </c>
      <c r="S78" s="167">
        <v>899</v>
      </c>
      <c r="T78" s="104">
        <v>76</v>
      </c>
      <c r="U78" s="37">
        <f t="shared" si="11"/>
        <v>821</v>
      </c>
      <c r="V78" s="210">
        <f t="shared" si="6"/>
        <v>8.6763070077864296E-2</v>
      </c>
    </row>
    <row r="79" spans="1:22" s="4" customFormat="1" ht="12.75" customHeight="1">
      <c r="A79" s="112" t="s">
        <v>542</v>
      </c>
      <c r="B79" s="25" t="s">
        <v>20</v>
      </c>
      <c r="C79" s="74" t="s">
        <v>536</v>
      </c>
      <c r="D79" s="31">
        <v>0.83</v>
      </c>
      <c r="E79" s="26" t="s">
        <v>550</v>
      </c>
      <c r="F79" s="81">
        <v>1209</v>
      </c>
      <c r="G79" s="67">
        <v>1199</v>
      </c>
      <c r="H79" s="60">
        <v>1049</v>
      </c>
      <c r="I79" s="60">
        <v>915</v>
      </c>
      <c r="J79" s="60">
        <v>36</v>
      </c>
      <c r="K79" s="81">
        <f t="shared" si="7"/>
        <v>879</v>
      </c>
      <c r="L79" s="90">
        <f t="shared" si="8"/>
        <v>0.26688907422852376</v>
      </c>
      <c r="M79" s="237">
        <v>1449</v>
      </c>
      <c r="N79" s="238">
        <v>1149</v>
      </c>
      <c r="O79" s="246">
        <v>1005</v>
      </c>
      <c r="P79" s="238">
        <v>36</v>
      </c>
      <c r="Q79" s="238">
        <f t="shared" si="9"/>
        <v>969</v>
      </c>
      <c r="R79" s="255">
        <f t="shared" si="10"/>
        <v>0.33126293995859213</v>
      </c>
      <c r="S79" s="167">
        <v>899</v>
      </c>
      <c r="T79" s="104">
        <v>215</v>
      </c>
      <c r="U79" s="37">
        <f t="shared" si="11"/>
        <v>754</v>
      </c>
      <c r="V79" s="210">
        <f t="shared" si="6"/>
        <v>0.16129032258064516</v>
      </c>
    </row>
    <row r="80" spans="1:22" s="4" customFormat="1" ht="12.75" customHeight="1">
      <c r="A80" s="112" t="s">
        <v>543</v>
      </c>
      <c r="B80" s="25" t="s">
        <v>20</v>
      </c>
      <c r="C80" s="74" t="s">
        <v>536</v>
      </c>
      <c r="D80" s="31">
        <v>0.83</v>
      </c>
      <c r="E80" s="26" t="s">
        <v>551</v>
      </c>
      <c r="F80" s="81">
        <v>1209</v>
      </c>
      <c r="G80" s="67">
        <v>1199</v>
      </c>
      <c r="H80" s="60">
        <v>1049</v>
      </c>
      <c r="I80" s="60">
        <v>915</v>
      </c>
      <c r="J80" s="60">
        <v>36</v>
      </c>
      <c r="K80" s="81">
        <f t="shared" si="7"/>
        <v>879</v>
      </c>
      <c r="L80" s="90">
        <f t="shared" si="8"/>
        <v>0.26688907422852376</v>
      </c>
      <c r="M80" s="237">
        <v>1449</v>
      </c>
      <c r="N80" s="238">
        <v>1149</v>
      </c>
      <c r="O80" s="246">
        <v>1004</v>
      </c>
      <c r="P80" s="238">
        <v>36</v>
      </c>
      <c r="Q80" s="238">
        <f t="shared" si="9"/>
        <v>968</v>
      </c>
      <c r="R80" s="255">
        <f t="shared" si="10"/>
        <v>0.33195307108350586</v>
      </c>
      <c r="S80" s="167">
        <v>899</v>
      </c>
      <c r="T80" s="104">
        <v>215</v>
      </c>
      <c r="U80" s="37">
        <f t="shared" si="11"/>
        <v>753</v>
      </c>
      <c r="V80" s="210">
        <f t="shared" si="6"/>
        <v>0.16240266963292546</v>
      </c>
    </row>
    <row r="81" spans="1:22" s="4" customFormat="1" ht="12.75" customHeight="1">
      <c r="A81" s="198" t="s">
        <v>544</v>
      </c>
      <c r="B81" s="25" t="s">
        <v>20</v>
      </c>
      <c r="C81" s="74" t="s">
        <v>536</v>
      </c>
      <c r="D81" s="31">
        <v>1.1100000000000001</v>
      </c>
      <c r="E81" s="26" t="s">
        <v>552</v>
      </c>
      <c r="F81" s="81">
        <v>1209</v>
      </c>
      <c r="G81" s="67">
        <v>1199</v>
      </c>
      <c r="H81" s="60">
        <v>1049</v>
      </c>
      <c r="I81" s="60">
        <v>915</v>
      </c>
      <c r="J81" s="60">
        <v>36</v>
      </c>
      <c r="K81" s="81">
        <f t="shared" si="7"/>
        <v>879</v>
      </c>
      <c r="L81" s="90">
        <f t="shared" si="8"/>
        <v>0.26688907422852376</v>
      </c>
      <c r="M81" s="237">
        <v>1449</v>
      </c>
      <c r="N81" s="238">
        <v>1149</v>
      </c>
      <c r="O81" s="246">
        <v>1005</v>
      </c>
      <c r="P81" s="238">
        <v>36</v>
      </c>
      <c r="Q81" s="238">
        <f t="shared" si="9"/>
        <v>969</v>
      </c>
      <c r="R81" s="255">
        <f t="shared" si="10"/>
        <v>0.33126293995859213</v>
      </c>
      <c r="S81" s="167">
        <v>899</v>
      </c>
      <c r="T81" s="104">
        <v>215</v>
      </c>
      <c r="U81" s="37">
        <f t="shared" si="11"/>
        <v>754</v>
      </c>
      <c r="V81" s="210">
        <f t="shared" si="6"/>
        <v>0.16129032258064516</v>
      </c>
    </row>
    <row r="82" spans="1:22" s="4" customFormat="1" ht="12.75" customHeight="1">
      <c r="A82" s="198" t="s">
        <v>545</v>
      </c>
      <c r="B82" s="25" t="s">
        <v>20</v>
      </c>
      <c r="C82" s="74" t="s">
        <v>536</v>
      </c>
      <c r="D82" s="31">
        <v>1.1100000000000001</v>
      </c>
      <c r="E82" s="26" t="s">
        <v>553</v>
      </c>
      <c r="F82" s="81">
        <v>1319</v>
      </c>
      <c r="G82" s="67">
        <v>1299</v>
      </c>
      <c r="H82" s="60">
        <v>1149</v>
      </c>
      <c r="I82" s="60">
        <v>1002</v>
      </c>
      <c r="J82" s="60">
        <v>33</v>
      </c>
      <c r="K82" s="81">
        <f t="shared" si="7"/>
        <v>969</v>
      </c>
      <c r="L82" s="90">
        <f t="shared" si="8"/>
        <v>0.2540415704387991</v>
      </c>
      <c r="M82" s="237">
        <v>1549</v>
      </c>
      <c r="N82" s="238">
        <v>1249</v>
      </c>
      <c r="O82" s="246">
        <v>1092</v>
      </c>
      <c r="P82" s="238">
        <v>33</v>
      </c>
      <c r="Q82" s="238">
        <f t="shared" si="9"/>
        <v>1059</v>
      </c>
      <c r="R82" s="255">
        <f t="shared" si="10"/>
        <v>0.31633311814073595</v>
      </c>
      <c r="S82" s="167">
        <v>999</v>
      </c>
      <c r="T82" s="104">
        <v>215</v>
      </c>
      <c r="U82" s="37">
        <f t="shared" si="11"/>
        <v>844</v>
      </c>
      <c r="V82" s="210">
        <f t="shared" si="6"/>
        <v>0.15515515515515516</v>
      </c>
    </row>
    <row r="83" spans="1:22" s="4" customFormat="1" ht="12.75" customHeight="1">
      <c r="A83" s="112" t="s">
        <v>546</v>
      </c>
      <c r="B83" s="25" t="s">
        <v>20</v>
      </c>
      <c r="C83" s="74" t="s">
        <v>536</v>
      </c>
      <c r="D83" s="31">
        <v>0.83</v>
      </c>
      <c r="E83" s="26" t="s">
        <v>550</v>
      </c>
      <c r="F83" s="81">
        <v>1099</v>
      </c>
      <c r="G83" s="148">
        <v>1099</v>
      </c>
      <c r="H83" s="165">
        <v>949</v>
      </c>
      <c r="I83" s="60">
        <v>827</v>
      </c>
      <c r="J83" s="60">
        <v>28</v>
      </c>
      <c r="K83" s="81">
        <f t="shared" si="7"/>
        <v>799</v>
      </c>
      <c r="L83" s="90">
        <f t="shared" si="8"/>
        <v>0.27297543221110099</v>
      </c>
      <c r="M83" s="237">
        <v>1349</v>
      </c>
      <c r="N83" s="238">
        <v>1099</v>
      </c>
      <c r="O83" s="246">
        <v>961</v>
      </c>
      <c r="P83" s="238">
        <v>32</v>
      </c>
      <c r="Q83" s="238">
        <f t="shared" si="9"/>
        <v>929</v>
      </c>
      <c r="R83" s="255">
        <f t="shared" si="10"/>
        <v>0.31134173461823572</v>
      </c>
      <c r="S83" s="167">
        <v>849</v>
      </c>
      <c r="T83" s="104">
        <v>215</v>
      </c>
      <c r="U83" s="37">
        <f t="shared" si="11"/>
        <v>714</v>
      </c>
      <c r="V83" s="210">
        <f t="shared" si="6"/>
        <v>0.15901060070671377</v>
      </c>
    </row>
    <row r="84" spans="1:22" s="4" customFormat="1" ht="12.75" customHeight="1">
      <c r="A84" s="112" t="s">
        <v>547</v>
      </c>
      <c r="B84" s="25" t="s">
        <v>20</v>
      </c>
      <c r="C84" s="74" t="s">
        <v>536</v>
      </c>
      <c r="D84" s="31">
        <v>0.83</v>
      </c>
      <c r="E84" s="26" t="s">
        <v>551</v>
      </c>
      <c r="F84" s="81">
        <v>1099</v>
      </c>
      <c r="G84" s="148">
        <v>1099</v>
      </c>
      <c r="H84" s="165">
        <v>949</v>
      </c>
      <c r="I84" s="60">
        <v>827</v>
      </c>
      <c r="J84" s="60">
        <v>28</v>
      </c>
      <c r="K84" s="81">
        <f t="shared" si="7"/>
        <v>799</v>
      </c>
      <c r="L84" s="90">
        <f t="shared" si="8"/>
        <v>0.27297543221110099</v>
      </c>
      <c r="M84" s="237">
        <v>1349</v>
      </c>
      <c r="N84" s="238">
        <v>1099</v>
      </c>
      <c r="O84" s="246">
        <v>961</v>
      </c>
      <c r="P84" s="238">
        <v>32</v>
      </c>
      <c r="Q84" s="238">
        <f t="shared" si="9"/>
        <v>929</v>
      </c>
      <c r="R84" s="255">
        <f t="shared" si="10"/>
        <v>0.31134173461823572</v>
      </c>
      <c r="S84" s="167">
        <v>849</v>
      </c>
      <c r="T84" s="104">
        <v>215</v>
      </c>
      <c r="U84" s="37">
        <f t="shared" si="11"/>
        <v>714</v>
      </c>
      <c r="V84" s="210">
        <f t="shared" si="6"/>
        <v>0.15901060070671377</v>
      </c>
    </row>
    <row r="85" spans="1:22" s="4" customFormat="1" ht="12.75" customHeight="1">
      <c r="A85" s="198" t="s">
        <v>548</v>
      </c>
      <c r="B85" s="25" t="s">
        <v>20</v>
      </c>
      <c r="C85" s="74" t="s">
        <v>536</v>
      </c>
      <c r="D85" s="31">
        <v>1.1100000000000001</v>
      </c>
      <c r="E85" s="26" t="s">
        <v>552</v>
      </c>
      <c r="F85" s="81">
        <v>1099</v>
      </c>
      <c r="G85" s="148">
        <v>1099</v>
      </c>
      <c r="H85" s="165">
        <v>949</v>
      </c>
      <c r="I85" s="60">
        <v>827</v>
      </c>
      <c r="J85" s="60">
        <v>28</v>
      </c>
      <c r="K85" s="81">
        <f t="shared" si="7"/>
        <v>799</v>
      </c>
      <c r="L85" s="90">
        <f t="shared" si="8"/>
        <v>0.27297543221110099</v>
      </c>
      <c r="M85" s="237">
        <v>1349</v>
      </c>
      <c r="N85" s="238">
        <v>1099</v>
      </c>
      <c r="O85" s="246">
        <v>961</v>
      </c>
      <c r="P85" s="238">
        <v>32</v>
      </c>
      <c r="Q85" s="238">
        <f t="shared" si="9"/>
        <v>929</v>
      </c>
      <c r="R85" s="255">
        <f t="shared" si="10"/>
        <v>0.31134173461823572</v>
      </c>
      <c r="S85" s="167">
        <v>849</v>
      </c>
      <c r="T85" s="104">
        <v>215</v>
      </c>
      <c r="U85" s="37">
        <f t="shared" si="11"/>
        <v>714</v>
      </c>
      <c r="V85" s="210">
        <f t="shared" si="6"/>
        <v>0.15901060070671377</v>
      </c>
    </row>
    <row r="86" spans="1:22" s="4" customFormat="1" ht="12.75" customHeight="1">
      <c r="A86" s="198" t="s">
        <v>549</v>
      </c>
      <c r="B86" s="25" t="s">
        <v>20</v>
      </c>
      <c r="C86" s="74" t="s">
        <v>536</v>
      </c>
      <c r="D86" s="31">
        <v>1.1100000000000001</v>
      </c>
      <c r="E86" s="26" t="s">
        <v>553</v>
      </c>
      <c r="F86" s="81">
        <v>1209</v>
      </c>
      <c r="G86" s="67">
        <v>1199</v>
      </c>
      <c r="H86" s="60">
        <v>1049</v>
      </c>
      <c r="I86" s="60">
        <v>915</v>
      </c>
      <c r="J86" s="60">
        <v>26</v>
      </c>
      <c r="K86" s="81">
        <f t="shared" si="7"/>
        <v>889</v>
      </c>
      <c r="L86" s="90">
        <f t="shared" si="8"/>
        <v>0.25854879065888242</v>
      </c>
      <c r="M86" s="237">
        <v>1449</v>
      </c>
      <c r="N86" s="238">
        <v>1199</v>
      </c>
      <c r="O86" s="246">
        <v>1049</v>
      </c>
      <c r="P86" s="238">
        <v>30</v>
      </c>
      <c r="Q86" s="238">
        <f t="shared" si="9"/>
        <v>1019</v>
      </c>
      <c r="R86" s="255">
        <f t="shared" si="10"/>
        <v>0.29675638371290547</v>
      </c>
      <c r="S86" s="167">
        <v>949</v>
      </c>
      <c r="T86" s="104">
        <v>215</v>
      </c>
      <c r="U86" s="37">
        <f t="shared" si="11"/>
        <v>804</v>
      </c>
      <c r="V86" s="210">
        <f t="shared" si="6"/>
        <v>0.15279241306638566</v>
      </c>
    </row>
    <row r="87" spans="1:22" s="4" customFormat="1" ht="12.75" customHeight="1">
      <c r="A87" s="114" t="s">
        <v>557</v>
      </c>
      <c r="B87" s="134" t="s">
        <v>20</v>
      </c>
      <c r="C87" s="74" t="s">
        <v>536</v>
      </c>
      <c r="D87" s="136">
        <v>0.83</v>
      </c>
      <c r="E87" s="137" t="s">
        <v>554</v>
      </c>
      <c r="F87" s="116">
        <v>1429</v>
      </c>
      <c r="G87" s="118">
        <v>1349</v>
      </c>
      <c r="H87" s="115">
        <v>1099</v>
      </c>
      <c r="I87" s="115">
        <v>918</v>
      </c>
      <c r="J87" s="115">
        <v>9</v>
      </c>
      <c r="K87" s="116">
        <f t="shared" si="7"/>
        <v>909</v>
      </c>
      <c r="L87" s="94">
        <f t="shared" si="8"/>
        <v>0.32616753150481836</v>
      </c>
      <c r="M87" s="237">
        <v>1599</v>
      </c>
      <c r="N87" s="238">
        <v>1249</v>
      </c>
      <c r="O87" s="246">
        <v>1104</v>
      </c>
      <c r="P87" s="238">
        <v>0</v>
      </c>
      <c r="Q87" s="238">
        <f t="shared" si="9"/>
        <v>1104</v>
      </c>
      <c r="R87" s="255">
        <f t="shared" si="10"/>
        <v>0.30956848030018763</v>
      </c>
      <c r="S87" s="186">
        <v>1099</v>
      </c>
      <c r="T87" s="251">
        <v>120</v>
      </c>
      <c r="U87" s="117">
        <f t="shared" si="11"/>
        <v>984</v>
      </c>
      <c r="V87" s="213">
        <f t="shared" si="6"/>
        <v>0.10464058234758872</v>
      </c>
    </row>
    <row r="88" spans="1:22" s="4" customFormat="1" ht="12.75" customHeight="1">
      <c r="A88" s="201" t="s">
        <v>558</v>
      </c>
      <c r="B88" s="105" t="s">
        <v>20</v>
      </c>
      <c r="C88" s="74" t="s">
        <v>536</v>
      </c>
      <c r="D88" s="106">
        <v>1.1100000000000001</v>
      </c>
      <c r="E88" s="107" t="s">
        <v>555</v>
      </c>
      <c r="F88" s="108">
        <v>1429</v>
      </c>
      <c r="G88" s="67">
        <v>1349</v>
      </c>
      <c r="H88" s="67">
        <v>1099</v>
      </c>
      <c r="I88" s="110">
        <v>918</v>
      </c>
      <c r="J88" s="110">
        <v>9</v>
      </c>
      <c r="K88" s="108">
        <f t="shared" si="7"/>
        <v>909</v>
      </c>
      <c r="L88" s="109">
        <f t="shared" si="8"/>
        <v>0.32616753150481836</v>
      </c>
      <c r="M88" s="237">
        <v>1599</v>
      </c>
      <c r="N88" s="238">
        <v>1249</v>
      </c>
      <c r="O88" s="246">
        <v>1105</v>
      </c>
      <c r="P88" s="238">
        <v>0</v>
      </c>
      <c r="Q88" s="238">
        <f t="shared" si="9"/>
        <v>1105</v>
      </c>
      <c r="R88" s="255">
        <f t="shared" si="10"/>
        <v>0.30894308943089432</v>
      </c>
      <c r="S88" s="169">
        <v>1099</v>
      </c>
      <c r="T88" s="252">
        <v>121</v>
      </c>
      <c r="U88" s="147">
        <f t="shared" si="11"/>
        <v>984</v>
      </c>
      <c r="V88" s="214">
        <f t="shared" si="6"/>
        <v>0.10464058234758872</v>
      </c>
    </row>
    <row r="89" spans="1:22" s="4" customFormat="1" ht="12.75" customHeight="1" thickBot="1">
      <c r="A89" s="197" t="s">
        <v>559</v>
      </c>
      <c r="B89" s="24" t="s">
        <v>20</v>
      </c>
      <c r="C89" s="75" t="s">
        <v>536</v>
      </c>
      <c r="D89" s="32">
        <v>1.1100000000000001</v>
      </c>
      <c r="E89" s="2" t="s">
        <v>556</v>
      </c>
      <c r="F89" s="82">
        <v>1539</v>
      </c>
      <c r="G89" s="120">
        <v>1449</v>
      </c>
      <c r="H89" s="65">
        <v>1199</v>
      </c>
      <c r="I89" s="61">
        <v>1061</v>
      </c>
      <c r="J89" s="61">
        <v>12</v>
      </c>
      <c r="K89" s="82">
        <f t="shared" si="7"/>
        <v>1049</v>
      </c>
      <c r="L89" s="91">
        <f t="shared" si="8"/>
        <v>0.27605244996549344</v>
      </c>
      <c r="M89" s="239">
        <v>1699</v>
      </c>
      <c r="N89" s="240">
        <v>1349</v>
      </c>
      <c r="O89" s="247">
        <v>1194</v>
      </c>
      <c r="P89" s="240">
        <v>0</v>
      </c>
      <c r="Q89" s="240">
        <f t="shared" si="9"/>
        <v>1194</v>
      </c>
      <c r="R89" s="256">
        <f t="shared" si="10"/>
        <v>0.29723366686286051</v>
      </c>
      <c r="S89" s="170">
        <v>1199</v>
      </c>
      <c r="T89" s="102">
        <v>121</v>
      </c>
      <c r="U89" s="39">
        <f t="shared" si="11"/>
        <v>1073</v>
      </c>
      <c r="V89" s="211">
        <f t="shared" si="6"/>
        <v>0.10508757297748124</v>
      </c>
    </row>
    <row r="90" spans="1:22" s="4" customFormat="1" ht="12.75" customHeight="1">
      <c r="A90" s="28" t="s">
        <v>498</v>
      </c>
      <c r="B90" s="128" t="s">
        <v>20</v>
      </c>
      <c r="C90" s="133" t="s">
        <v>5</v>
      </c>
      <c r="D90" s="129" t="s">
        <v>89</v>
      </c>
      <c r="E90" s="130" t="s">
        <v>497</v>
      </c>
      <c r="F90" s="80">
        <v>2749</v>
      </c>
      <c r="G90" s="72">
        <v>2599</v>
      </c>
      <c r="H90" s="64">
        <v>1999</v>
      </c>
      <c r="I90" s="64">
        <v>1641</v>
      </c>
      <c r="J90" s="64">
        <v>0</v>
      </c>
      <c r="K90" s="80">
        <f t="shared" si="7"/>
        <v>1641</v>
      </c>
      <c r="L90" s="93">
        <f t="shared" si="8"/>
        <v>0.36860330896498655</v>
      </c>
      <c r="M90" s="241">
        <v>3199</v>
      </c>
      <c r="N90" s="242">
        <v>2499</v>
      </c>
      <c r="O90" s="248">
        <v>2147</v>
      </c>
      <c r="P90" s="242">
        <v>0</v>
      </c>
      <c r="Q90" s="242">
        <f t="shared" si="9"/>
        <v>2147</v>
      </c>
      <c r="R90" s="257">
        <f t="shared" si="10"/>
        <v>0.32885276648952799</v>
      </c>
      <c r="S90" s="185">
        <v>2499</v>
      </c>
      <c r="T90" s="73">
        <v>0</v>
      </c>
      <c r="U90" s="73">
        <f t="shared" si="11"/>
        <v>2147</v>
      </c>
      <c r="V90" s="215">
        <f t="shared" si="6"/>
        <v>0.14085634253701482</v>
      </c>
    </row>
    <row r="91" spans="1:22" s="4" customFormat="1" ht="12.75" customHeight="1">
      <c r="A91" s="206" t="s">
        <v>493</v>
      </c>
      <c r="B91" s="22" t="s">
        <v>20</v>
      </c>
      <c r="C91" s="77" t="s">
        <v>5</v>
      </c>
      <c r="D91" s="33" t="s">
        <v>89</v>
      </c>
      <c r="E91" s="6" t="s">
        <v>495</v>
      </c>
      <c r="F91" s="83">
        <v>3409</v>
      </c>
      <c r="G91" s="68">
        <v>3199</v>
      </c>
      <c r="H91" s="62">
        <v>2499</v>
      </c>
      <c r="I91" s="62">
        <v>2052</v>
      </c>
      <c r="J91" s="62">
        <v>0</v>
      </c>
      <c r="K91" s="83">
        <f t="shared" si="7"/>
        <v>2052</v>
      </c>
      <c r="L91" s="92">
        <f t="shared" si="8"/>
        <v>0.35854954673335415</v>
      </c>
      <c r="M91" s="237">
        <v>3399</v>
      </c>
      <c r="N91" s="238">
        <v>2799</v>
      </c>
      <c r="O91" s="246">
        <v>2405</v>
      </c>
      <c r="P91" s="238">
        <v>0</v>
      </c>
      <c r="Q91" s="238">
        <f t="shared" si="9"/>
        <v>2405</v>
      </c>
      <c r="R91" s="255">
        <f t="shared" si="10"/>
        <v>0.29243895263312741</v>
      </c>
      <c r="S91" s="168">
        <v>2799</v>
      </c>
      <c r="T91" s="52">
        <v>0</v>
      </c>
      <c r="U91" s="52">
        <f t="shared" si="11"/>
        <v>2405</v>
      </c>
      <c r="V91" s="212">
        <f t="shared" si="6"/>
        <v>0.14076455877098965</v>
      </c>
    </row>
    <row r="92" spans="1:22" s="4" customFormat="1" ht="12.75" customHeight="1" thickBot="1">
      <c r="A92" s="205" t="s">
        <v>494</v>
      </c>
      <c r="B92" s="24" t="s">
        <v>20</v>
      </c>
      <c r="C92" s="75" t="s">
        <v>5</v>
      </c>
      <c r="D92" s="32" t="s">
        <v>89</v>
      </c>
      <c r="E92" s="2" t="s">
        <v>496</v>
      </c>
      <c r="F92" s="82">
        <v>3189</v>
      </c>
      <c r="G92" s="38">
        <v>2999</v>
      </c>
      <c r="H92" s="61">
        <v>2299</v>
      </c>
      <c r="I92" s="61">
        <v>1888</v>
      </c>
      <c r="J92" s="61">
        <v>0</v>
      </c>
      <c r="K92" s="82">
        <f t="shared" si="7"/>
        <v>1888</v>
      </c>
      <c r="L92" s="91">
        <f t="shared" si="8"/>
        <v>0.37045681893964655</v>
      </c>
      <c r="M92" s="239">
        <v>3299</v>
      </c>
      <c r="N92" s="240">
        <v>2599</v>
      </c>
      <c r="O92" s="247">
        <v>2233</v>
      </c>
      <c r="P92" s="240">
        <v>0</v>
      </c>
      <c r="Q92" s="240">
        <f t="shared" si="9"/>
        <v>2233</v>
      </c>
      <c r="R92" s="256">
        <f t="shared" si="10"/>
        <v>0.32312822067293118</v>
      </c>
      <c r="S92" s="170">
        <v>2599</v>
      </c>
      <c r="T92" s="39">
        <v>0</v>
      </c>
      <c r="U92" s="39">
        <f t="shared" si="11"/>
        <v>2233</v>
      </c>
      <c r="V92" s="211">
        <f t="shared" si="6"/>
        <v>0.14082339361292806</v>
      </c>
    </row>
    <row r="93" spans="1:22" s="4" customFormat="1" ht="12.75" customHeight="1">
      <c r="A93" s="202" t="s">
        <v>124</v>
      </c>
      <c r="B93" s="134" t="s">
        <v>20</v>
      </c>
      <c r="C93" s="77"/>
      <c r="D93" s="136" t="s">
        <v>89</v>
      </c>
      <c r="E93" s="137" t="s">
        <v>125</v>
      </c>
      <c r="F93" s="116">
        <v>2639</v>
      </c>
      <c r="G93" s="68">
        <v>2499</v>
      </c>
      <c r="H93" s="115">
        <v>1999</v>
      </c>
      <c r="I93" s="115">
        <v>1657</v>
      </c>
      <c r="J93" s="115">
        <v>28</v>
      </c>
      <c r="K93" s="116">
        <f t="shared" si="7"/>
        <v>1629</v>
      </c>
      <c r="L93" s="94">
        <f t="shared" si="8"/>
        <v>0.34813925570228094</v>
      </c>
      <c r="M93" s="241">
        <v>2699</v>
      </c>
      <c r="N93" s="242">
        <v>2199</v>
      </c>
      <c r="O93" s="248">
        <v>1827</v>
      </c>
      <c r="P93" s="242">
        <v>28</v>
      </c>
      <c r="Q93" s="242">
        <f t="shared" si="9"/>
        <v>1799</v>
      </c>
      <c r="R93" s="257">
        <f t="shared" si="10"/>
        <v>0.33345683586513525</v>
      </c>
      <c r="S93" s="186">
        <v>1799</v>
      </c>
      <c r="T93" s="251">
        <v>326</v>
      </c>
      <c r="U93" s="117">
        <f t="shared" si="11"/>
        <v>1473</v>
      </c>
      <c r="V93" s="213">
        <f t="shared" si="6"/>
        <v>0.18121178432462479</v>
      </c>
    </row>
    <row r="94" spans="1:22" s="4" customFormat="1" ht="12.75" customHeight="1">
      <c r="A94" s="209" t="s">
        <v>126</v>
      </c>
      <c r="B94" s="105" t="s">
        <v>20</v>
      </c>
      <c r="C94" s="74"/>
      <c r="D94" s="106" t="s">
        <v>89</v>
      </c>
      <c r="E94" s="107" t="s">
        <v>125</v>
      </c>
      <c r="F94" s="108">
        <v>2419</v>
      </c>
      <c r="G94" s="67">
        <v>2299</v>
      </c>
      <c r="H94" s="165">
        <v>1899</v>
      </c>
      <c r="I94" s="110">
        <v>1542</v>
      </c>
      <c r="J94" s="110">
        <v>23</v>
      </c>
      <c r="K94" s="108">
        <f t="shared" si="7"/>
        <v>1519</v>
      </c>
      <c r="L94" s="109">
        <f t="shared" si="8"/>
        <v>0.33927794693344931</v>
      </c>
      <c r="M94" s="237">
        <v>2599</v>
      </c>
      <c r="N94" s="238">
        <v>2099</v>
      </c>
      <c r="O94" s="246">
        <v>1708</v>
      </c>
      <c r="P94" s="238">
        <v>29</v>
      </c>
      <c r="Q94" s="238">
        <f t="shared" si="9"/>
        <v>1679</v>
      </c>
      <c r="R94" s="255">
        <f t="shared" si="10"/>
        <v>0.35398230088495575</v>
      </c>
      <c r="S94" s="169">
        <v>1699</v>
      </c>
      <c r="T94" s="252">
        <v>320</v>
      </c>
      <c r="U94" s="147">
        <f t="shared" si="11"/>
        <v>1359</v>
      </c>
      <c r="V94" s="214">
        <f t="shared" si="6"/>
        <v>0.20011771630370806</v>
      </c>
    </row>
    <row r="95" spans="1:22" s="4" customFormat="1" ht="12.75" customHeight="1">
      <c r="A95" s="196" t="s">
        <v>105</v>
      </c>
      <c r="B95" s="25" t="s">
        <v>20</v>
      </c>
      <c r="C95" s="143"/>
      <c r="D95" s="31" t="s">
        <v>89</v>
      </c>
      <c r="E95" s="144" t="s">
        <v>109</v>
      </c>
      <c r="F95" s="108">
        <v>2859</v>
      </c>
      <c r="G95" s="67">
        <v>2699</v>
      </c>
      <c r="H95" s="165">
        <v>2199</v>
      </c>
      <c r="I95" s="110">
        <v>1805</v>
      </c>
      <c r="J95" s="110">
        <v>26</v>
      </c>
      <c r="K95" s="81">
        <f t="shared" si="7"/>
        <v>1779</v>
      </c>
      <c r="L95" s="100">
        <f t="shared" si="8"/>
        <v>0.34086698777324936</v>
      </c>
      <c r="M95" s="237">
        <v>2899</v>
      </c>
      <c r="N95" s="238">
        <v>2399</v>
      </c>
      <c r="O95" s="246">
        <v>1973</v>
      </c>
      <c r="P95" s="238">
        <v>35</v>
      </c>
      <c r="Q95" s="238">
        <f t="shared" si="9"/>
        <v>1938</v>
      </c>
      <c r="R95" s="255">
        <f t="shared" si="10"/>
        <v>0.33149361848913417</v>
      </c>
      <c r="S95" s="169">
        <v>1999</v>
      </c>
      <c r="T95" s="252">
        <v>322</v>
      </c>
      <c r="U95" s="147">
        <f t="shared" si="11"/>
        <v>1616</v>
      </c>
      <c r="V95" s="214">
        <f t="shared" si="6"/>
        <v>0.19159579789894948</v>
      </c>
    </row>
    <row r="96" spans="1:22" s="4" customFormat="1" ht="12.75" customHeight="1">
      <c r="A96" s="196" t="s">
        <v>213</v>
      </c>
      <c r="B96" s="25" t="s">
        <v>20</v>
      </c>
      <c r="C96" s="74"/>
      <c r="D96" s="31" t="s">
        <v>89</v>
      </c>
      <c r="E96" s="107" t="s">
        <v>125</v>
      </c>
      <c r="F96" s="108">
        <v>2859</v>
      </c>
      <c r="G96" s="67">
        <v>2699</v>
      </c>
      <c r="H96" s="165">
        <v>2199</v>
      </c>
      <c r="I96" s="110">
        <v>1805</v>
      </c>
      <c r="J96" s="110">
        <v>26</v>
      </c>
      <c r="K96" s="81">
        <f t="shared" si="7"/>
        <v>1779</v>
      </c>
      <c r="L96" s="109">
        <f t="shared" si="8"/>
        <v>0.34086698777324936</v>
      </c>
      <c r="M96" s="237">
        <v>2899</v>
      </c>
      <c r="N96" s="238">
        <v>2399</v>
      </c>
      <c r="O96" s="246">
        <v>2060</v>
      </c>
      <c r="P96" s="238">
        <v>30</v>
      </c>
      <c r="Q96" s="238">
        <f t="shared" si="9"/>
        <v>2030</v>
      </c>
      <c r="R96" s="255">
        <f t="shared" si="10"/>
        <v>0.29975853742669883</v>
      </c>
      <c r="S96" s="169">
        <v>1999</v>
      </c>
      <c r="T96" s="252">
        <v>322</v>
      </c>
      <c r="U96" s="147">
        <f t="shared" si="11"/>
        <v>1708</v>
      </c>
      <c r="V96" s="214">
        <f t="shared" si="6"/>
        <v>0.1455727863931966</v>
      </c>
    </row>
    <row r="97" spans="1:22" s="4" customFormat="1" ht="12.75" customHeight="1">
      <c r="A97" s="196" t="s">
        <v>107</v>
      </c>
      <c r="B97" s="25" t="s">
        <v>20</v>
      </c>
      <c r="C97" s="143"/>
      <c r="D97" s="31" t="s">
        <v>89</v>
      </c>
      <c r="E97" s="144" t="s">
        <v>111</v>
      </c>
      <c r="F97" s="108">
        <v>2639</v>
      </c>
      <c r="G97" s="67">
        <v>2499</v>
      </c>
      <c r="H97" s="165">
        <v>2099</v>
      </c>
      <c r="I97" s="110">
        <v>1688</v>
      </c>
      <c r="J97" s="110">
        <v>19</v>
      </c>
      <c r="K97" s="81">
        <f t="shared" si="7"/>
        <v>1669</v>
      </c>
      <c r="L97" s="100">
        <f t="shared" si="8"/>
        <v>0.33213285314125651</v>
      </c>
      <c r="M97" s="237">
        <v>2799</v>
      </c>
      <c r="N97" s="238">
        <v>2299</v>
      </c>
      <c r="O97" s="246">
        <v>1852</v>
      </c>
      <c r="P97" s="238">
        <v>13</v>
      </c>
      <c r="Q97" s="238">
        <f t="shared" si="9"/>
        <v>1839</v>
      </c>
      <c r="R97" s="255">
        <f t="shared" si="10"/>
        <v>0.34297963558413719</v>
      </c>
      <c r="S97" s="169">
        <v>1899</v>
      </c>
      <c r="T97" s="252">
        <v>316</v>
      </c>
      <c r="U97" s="147">
        <f t="shared" si="11"/>
        <v>1523</v>
      </c>
      <c r="V97" s="214">
        <f t="shared" si="6"/>
        <v>0.1979989468141127</v>
      </c>
    </row>
    <row r="98" spans="1:22" s="4" customFormat="1" ht="12.75" customHeight="1" thickBot="1">
      <c r="A98" s="27" t="s">
        <v>287</v>
      </c>
      <c r="B98" s="24" t="s">
        <v>20</v>
      </c>
      <c r="C98" s="75"/>
      <c r="D98" s="32" t="s">
        <v>89</v>
      </c>
      <c r="E98" s="2" t="s">
        <v>289</v>
      </c>
      <c r="F98" s="38">
        <v>3189</v>
      </c>
      <c r="G98" s="38">
        <v>2999</v>
      </c>
      <c r="H98" s="38">
        <v>2499</v>
      </c>
      <c r="I98" s="38">
        <v>2052</v>
      </c>
      <c r="J98" s="38">
        <v>23</v>
      </c>
      <c r="K98" s="38">
        <f t="shared" si="7"/>
        <v>2029</v>
      </c>
      <c r="L98" s="91">
        <f t="shared" si="8"/>
        <v>0.32344114704901633</v>
      </c>
      <c r="M98" s="239">
        <v>3299</v>
      </c>
      <c r="N98" s="240">
        <v>2699</v>
      </c>
      <c r="O98" s="247">
        <v>2318</v>
      </c>
      <c r="P98" s="240">
        <v>25</v>
      </c>
      <c r="Q98" s="240">
        <f t="shared" si="9"/>
        <v>2293</v>
      </c>
      <c r="R98" s="256">
        <f t="shared" si="10"/>
        <v>0.30494089117914519</v>
      </c>
      <c r="S98" s="170">
        <v>2299</v>
      </c>
      <c r="T98" s="102">
        <v>322</v>
      </c>
      <c r="U98" s="39">
        <f t="shared" si="11"/>
        <v>1971</v>
      </c>
      <c r="V98" s="211">
        <f t="shared" si="6"/>
        <v>0.14267072640278383</v>
      </c>
    </row>
    <row r="99" spans="1:22" s="4" customFormat="1" ht="12.75" customHeight="1">
      <c r="A99" s="202" t="s">
        <v>127</v>
      </c>
      <c r="B99" s="134" t="s">
        <v>20</v>
      </c>
      <c r="C99" s="77"/>
      <c r="D99" s="136" t="s">
        <v>89</v>
      </c>
      <c r="E99" s="137" t="s">
        <v>128</v>
      </c>
      <c r="F99" s="116">
        <v>2749</v>
      </c>
      <c r="G99" s="68">
        <v>2599</v>
      </c>
      <c r="H99" s="115">
        <v>2099</v>
      </c>
      <c r="I99" s="115">
        <v>1739</v>
      </c>
      <c r="J99" s="115">
        <v>20</v>
      </c>
      <c r="K99" s="116">
        <f t="shared" si="7"/>
        <v>1719</v>
      </c>
      <c r="L99" s="94">
        <f t="shared" si="8"/>
        <v>0.3385917660638707</v>
      </c>
      <c r="M99" s="241">
        <v>2799</v>
      </c>
      <c r="N99" s="242">
        <v>2299</v>
      </c>
      <c r="O99" s="248">
        <v>1994</v>
      </c>
      <c r="P99" s="242">
        <v>25</v>
      </c>
      <c r="Q99" s="242">
        <f t="shared" si="9"/>
        <v>1969</v>
      </c>
      <c r="R99" s="257">
        <f t="shared" si="10"/>
        <v>0.29653447659878529</v>
      </c>
      <c r="S99" s="186">
        <v>1899</v>
      </c>
      <c r="T99" s="251">
        <v>325</v>
      </c>
      <c r="U99" s="117">
        <f t="shared" si="11"/>
        <v>1644</v>
      </c>
      <c r="V99" s="213">
        <f t="shared" si="6"/>
        <v>0.13428120063191154</v>
      </c>
    </row>
    <row r="100" spans="1:22" s="4" customFormat="1" ht="12.75" customHeight="1">
      <c r="A100" s="209" t="s">
        <v>129</v>
      </c>
      <c r="B100" s="105" t="s">
        <v>20</v>
      </c>
      <c r="C100" s="74"/>
      <c r="D100" s="106" t="s">
        <v>89</v>
      </c>
      <c r="E100" s="107" t="s">
        <v>128</v>
      </c>
      <c r="F100" s="108">
        <v>2529</v>
      </c>
      <c r="G100" s="68">
        <v>2399</v>
      </c>
      <c r="H100" s="115">
        <v>1999</v>
      </c>
      <c r="I100" s="110">
        <v>1657</v>
      </c>
      <c r="J100" s="110">
        <v>28</v>
      </c>
      <c r="K100" s="108">
        <f t="shared" si="7"/>
        <v>1629</v>
      </c>
      <c r="L100" s="109">
        <f t="shared" si="8"/>
        <v>0.32096706961233845</v>
      </c>
      <c r="M100" s="237">
        <v>2699</v>
      </c>
      <c r="N100" s="238">
        <v>2199</v>
      </c>
      <c r="O100" s="246">
        <v>1908</v>
      </c>
      <c r="P100" s="238">
        <v>29</v>
      </c>
      <c r="Q100" s="238">
        <f t="shared" si="9"/>
        <v>1879</v>
      </c>
      <c r="R100" s="255">
        <f t="shared" si="10"/>
        <v>0.30381622823267879</v>
      </c>
      <c r="S100" s="169">
        <v>1799</v>
      </c>
      <c r="T100" s="252">
        <v>325</v>
      </c>
      <c r="U100" s="147">
        <f t="shared" si="11"/>
        <v>1554</v>
      </c>
      <c r="V100" s="214">
        <f t="shared" si="6"/>
        <v>0.13618677042801555</v>
      </c>
    </row>
    <row r="101" spans="1:22" s="4" customFormat="1" ht="12.75" customHeight="1">
      <c r="A101" s="196" t="s">
        <v>106</v>
      </c>
      <c r="B101" s="25" t="s">
        <v>20</v>
      </c>
      <c r="C101" s="143"/>
      <c r="D101" s="31" t="s">
        <v>89</v>
      </c>
      <c r="E101" s="144" t="s">
        <v>110</v>
      </c>
      <c r="F101" s="108">
        <v>2969</v>
      </c>
      <c r="G101" s="67">
        <v>2799</v>
      </c>
      <c r="H101" s="165">
        <v>2299</v>
      </c>
      <c r="I101" s="110">
        <v>1887</v>
      </c>
      <c r="J101" s="110">
        <v>28</v>
      </c>
      <c r="K101" s="81">
        <f t="shared" si="7"/>
        <v>1859</v>
      </c>
      <c r="L101" s="100">
        <f t="shared" si="8"/>
        <v>0.33583422650946765</v>
      </c>
      <c r="M101" s="237">
        <v>2999</v>
      </c>
      <c r="N101" s="238">
        <v>2499</v>
      </c>
      <c r="O101" s="246">
        <v>2147</v>
      </c>
      <c r="P101" s="238">
        <v>28</v>
      </c>
      <c r="Q101" s="238">
        <f t="shared" si="9"/>
        <v>2119</v>
      </c>
      <c r="R101" s="255">
        <f t="shared" si="10"/>
        <v>0.29343114371457152</v>
      </c>
      <c r="S101" s="169">
        <v>2099</v>
      </c>
      <c r="T101" s="252">
        <v>322</v>
      </c>
      <c r="U101" s="147">
        <f t="shared" si="11"/>
        <v>1797</v>
      </c>
      <c r="V101" s="214">
        <f t="shared" si="6"/>
        <v>0.14387803716055264</v>
      </c>
    </row>
    <row r="102" spans="1:22" s="4" customFormat="1" ht="12.75" customHeight="1">
      <c r="A102" s="196" t="s">
        <v>214</v>
      </c>
      <c r="B102" s="25" t="s">
        <v>20</v>
      </c>
      <c r="C102" s="74"/>
      <c r="D102" s="31" t="s">
        <v>89</v>
      </c>
      <c r="E102" s="107" t="s">
        <v>125</v>
      </c>
      <c r="F102" s="108">
        <v>2969</v>
      </c>
      <c r="G102" s="67">
        <v>2799</v>
      </c>
      <c r="H102" s="165">
        <v>2299</v>
      </c>
      <c r="I102" s="110">
        <v>1887</v>
      </c>
      <c r="J102" s="110">
        <v>28</v>
      </c>
      <c r="K102" s="81">
        <f t="shared" si="7"/>
        <v>1859</v>
      </c>
      <c r="L102" s="109">
        <f t="shared" si="8"/>
        <v>0.33583422650946765</v>
      </c>
      <c r="M102" s="237">
        <v>2999</v>
      </c>
      <c r="N102" s="238">
        <v>2499</v>
      </c>
      <c r="O102" s="246">
        <v>2147</v>
      </c>
      <c r="P102" s="238">
        <v>28</v>
      </c>
      <c r="Q102" s="238">
        <f t="shared" si="9"/>
        <v>2119</v>
      </c>
      <c r="R102" s="255">
        <f t="shared" si="10"/>
        <v>0.29343114371457152</v>
      </c>
      <c r="S102" s="169">
        <v>2099</v>
      </c>
      <c r="T102" s="252">
        <v>322</v>
      </c>
      <c r="U102" s="147">
        <f t="shared" si="11"/>
        <v>1797</v>
      </c>
      <c r="V102" s="214">
        <f t="shared" si="6"/>
        <v>0.14387803716055264</v>
      </c>
    </row>
    <row r="103" spans="1:22" s="4" customFormat="1" ht="12.75" customHeight="1">
      <c r="A103" s="196" t="s">
        <v>108</v>
      </c>
      <c r="B103" s="160" t="s">
        <v>20</v>
      </c>
      <c r="C103" s="161"/>
      <c r="D103" s="162" t="s">
        <v>89</v>
      </c>
      <c r="E103" s="163" t="s">
        <v>112</v>
      </c>
      <c r="F103" s="164">
        <v>2749</v>
      </c>
      <c r="G103" s="148">
        <v>2599</v>
      </c>
      <c r="H103" s="165">
        <v>2199</v>
      </c>
      <c r="I103" s="165">
        <v>1805</v>
      </c>
      <c r="J103" s="165">
        <v>26</v>
      </c>
      <c r="K103" s="164">
        <f t="shared" si="7"/>
        <v>1779</v>
      </c>
      <c r="L103" s="166">
        <f t="shared" si="8"/>
        <v>0.31550596383224316</v>
      </c>
      <c r="M103" s="237">
        <v>2899</v>
      </c>
      <c r="N103" s="238">
        <v>2399</v>
      </c>
      <c r="O103" s="246">
        <v>2060</v>
      </c>
      <c r="P103" s="238">
        <v>29</v>
      </c>
      <c r="Q103" s="238">
        <f t="shared" si="9"/>
        <v>2031</v>
      </c>
      <c r="R103" s="255">
        <f t="shared" si="10"/>
        <v>0.29941359089341152</v>
      </c>
      <c r="S103" s="169">
        <v>1999</v>
      </c>
      <c r="T103" s="252">
        <v>322</v>
      </c>
      <c r="U103" s="147">
        <f t="shared" si="11"/>
        <v>1709</v>
      </c>
      <c r="V103" s="214">
        <f t="shared" si="6"/>
        <v>0.14507253626813407</v>
      </c>
    </row>
    <row r="104" spans="1:22" s="4" customFormat="1" ht="12.75" customHeight="1" thickBot="1">
      <c r="A104" s="27" t="s">
        <v>288</v>
      </c>
      <c r="B104" s="24" t="s">
        <v>20</v>
      </c>
      <c r="C104" s="75"/>
      <c r="D104" s="32" t="s">
        <v>89</v>
      </c>
      <c r="E104" s="2" t="s">
        <v>290</v>
      </c>
      <c r="F104" s="38">
        <v>3299</v>
      </c>
      <c r="G104" s="38">
        <v>3099</v>
      </c>
      <c r="H104" s="38">
        <v>2599</v>
      </c>
      <c r="I104" s="38">
        <v>2133</v>
      </c>
      <c r="J104" s="38">
        <v>24</v>
      </c>
      <c r="K104" s="38">
        <f t="shared" si="7"/>
        <v>2109</v>
      </c>
      <c r="L104" s="91">
        <f t="shared" si="8"/>
        <v>0.31945788964181993</v>
      </c>
      <c r="M104" s="239">
        <v>3399</v>
      </c>
      <c r="N104" s="240">
        <v>2799</v>
      </c>
      <c r="O104" s="247">
        <v>2405</v>
      </c>
      <c r="P104" s="240">
        <v>26</v>
      </c>
      <c r="Q104" s="240">
        <f t="shared" si="9"/>
        <v>2379</v>
      </c>
      <c r="R104" s="256">
        <f t="shared" si="10"/>
        <v>0.30008826125330978</v>
      </c>
      <c r="S104" s="170">
        <v>2399</v>
      </c>
      <c r="T104" s="102">
        <v>322</v>
      </c>
      <c r="U104" s="39">
        <f t="shared" si="11"/>
        <v>2057</v>
      </c>
      <c r="V104" s="211">
        <f t="shared" si="6"/>
        <v>0.14255939974989579</v>
      </c>
    </row>
    <row r="105" spans="1:22" s="4" customFormat="1" ht="12.75" customHeight="1">
      <c r="A105" s="112" t="s">
        <v>46</v>
      </c>
      <c r="B105" s="25" t="s">
        <v>20</v>
      </c>
      <c r="C105" s="132"/>
      <c r="D105" s="31" t="s">
        <v>89</v>
      </c>
      <c r="E105" s="26" t="s">
        <v>76</v>
      </c>
      <c r="F105" s="81">
        <v>1869</v>
      </c>
      <c r="G105" s="68">
        <v>1699</v>
      </c>
      <c r="H105" s="62">
        <v>1499</v>
      </c>
      <c r="I105" s="60">
        <v>1198</v>
      </c>
      <c r="J105" s="60">
        <v>0</v>
      </c>
      <c r="K105" s="81">
        <f t="shared" si="7"/>
        <v>1198</v>
      </c>
      <c r="L105" s="90">
        <f t="shared" si="8"/>
        <v>0.29487934078869926</v>
      </c>
      <c r="M105" s="241">
        <v>2099</v>
      </c>
      <c r="N105" s="242">
        <v>1699</v>
      </c>
      <c r="O105" s="248">
        <v>1357</v>
      </c>
      <c r="P105" s="242">
        <v>0</v>
      </c>
      <c r="Q105" s="242">
        <f t="shared" si="9"/>
        <v>1357</v>
      </c>
      <c r="R105" s="257">
        <f t="shared" si="10"/>
        <v>0.35350166746069556</v>
      </c>
      <c r="S105" s="167">
        <v>1599</v>
      </c>
      <c r="T105" s="104">
        <v>75</v>
      </c>
      <c r="U105" s="37">
        <f t="shared" si="11"/>
        <v>1282</v>
      </c>
      <c r="V105" s="210">
        <f t="shared" si="6"/>
        <v>0.19824890556597874</v>
      </c>
    </row>
    <row r="106" spans="1:22" s="4" customFormat="1" ht="12.75" customHeight="1">
      <c r="A106" s="112" t="s">
        <v>41</v>
      </c>
      <c r="B106" s="25" t="s">
        <v>20</v>
      </c>
      <c r="C106" s="132"/>
      <c r="D106" s="31" t="s">
        <v>89</v>
      </c>
      <c r="E106" s="26" t="s">
        <v>76</v>
      </c>
      <c r="F106" s="81">
        <v>1649</v>
      </c>
      <c r="G106" s="67">
        <v>1499</v>
      </c>
      <c r="H106" s="60">
        <v>1299</v>
      </c>
      <c r="I106" s="60">
        <v>1038</v>
      </c>
      <c r="J106" s="60">
        <v>0</v>
      </c>
      <c r="K106" s="81">
        <f t="shared" si="7"/>
        <v>1038</v>
      </c>
      <c r="L106" s="90">
        <f t="shared" si="8"/>
        <v>0.30753835890593728</v>
      </c>
      <c r="M106" s="237">
        <v>1899</v>
      </c>
      <c r="N106" s="238">
        <v>1499</v>
      </c>
      <c r="O106" s="246">
        <v>1198</v>
      </c>
      <c r="P106" s="238">
        <v>0</v>
      </c>
      <c r="Q106" s="238">
        <f t="shared" si="9"/>
        <v>1198</v>
      </c>
      <c r="R106" s="255">
        <f t="shared" si="10"/>
        <v>0.36914165350184308</v>
      </c>
      <c r="S106" s="167">
        <v>1399</v>
      </c>
      <c r="T106" s="104">
        <v>75</v>
      </c>
      <c r="U106" s="37">
        <f t="shared" si="11"/>
        <v>1123</v>
      </c>
      <c r="V106" s="210">
        <f t="shared" si="6"/>
        <v>0.19728377412437456</v>
      </c>
    </row>
    <row r="107" spans="1:22" s="4" customFormat="1" ht="12.75" customHeight="1" thickBot="1">
      <c r="A107" s="27" t="s">
        <v>344</v>
      </c>
      <c r="B107" s="24" t="s">
        <v>20</v>
      </c>
      <c r="C107" s="150"/>
      <c r="D107" s="32" t="s">
        <v>89</v>
      </c>
      <c r="E107" s="2" t="s">
        <v>345</v>
      </c>
      <c r="F107" s="82">
        <v>2089</v>
      </c>
      <c r="G107" s="38">
        <v>1899</v>
      </c>
      <c r="H107" s="61">
        <v>1699</v>
      </c>
      <c r="I107" s="61">
        <v>1357</v>
      </c>
      <c r="J107" s="61">
        <v>0</v>
      </c>
      <c r="K107" s="82">
        <f t="shared" si="7"/>
        <v>1357</v>
      </c>
      <c r="L107" s="91">
        <f t="shared" si="8"/>
        <v>0.28541337546076884</v>
      </c>
      <c r="M107" s="239">
        <v>2299</v>
      </c>
      <c r="N107" s="240">
        <v>1899</v>
      </c>
      <c r="O107" s="247">
        <v>1516</v>
      </c>
      <c r="P107" s="240">
        <v>0</v>
      </c>
      <c r="Q107" s="240">
        <f t="shared" si="9"/>
        <v>1516</v>
      </c>
      <c r="R107" s="256">
        <f t="shared" si="10"/>
        <v>0.3405828621139626</v>
      </c>
      <c r="S107" s="170">
        <v>1799</v>
      </c>
      <c r="T107" s="102">
        <v>74</v>
      </c>
      <c r="U107" s="39">
        <f t="shared" si="11"/>
        <v>1442</v>
      </c>
      <c r="V107" s="211">
        <f t="shared" si="6"/>
        <v>0.19844357976653695</v>
      </c>
    </row>
    <row r="108" spans="1:22" s="4" customFormat="1" ht="12.75" customHeight="1">
      <c r="A108" s="114" t="s">
        <v>215</v>
      </c>
      <c r="B108" s="22" t="s">
        <v>20</v>
      </c>
      <c r="C108" s="77"/>
      <c r="D108" s="136">
        <v>0.71</v>
      </c>
      <c r="E108" s="137" t="s">
        <v>216</v>
      </c>
      <c r="F108" s="116">
        <v>857</v>
      </c>
      <c r="G108" s="118">
        <v>829</v>
      </c>
      <c r="H108" s="115">
        <v>699</v>
      </c>
      <c r="I108" s="115">
        <v>609</v>
      </c>
      <c r="J108" s="115">
        <v>0</v>
      </c>
      <c r="K108" s="116">
        <f t="shared" si="7"/>
        <v>609</v>
      </c>
      <c r="L108" s="94">
        <f t="shared" si="8"/>
        <v>0.26537997587454765</v>
      </c>
      <c r="M108" s="241">
        <v>899</v>
      </c>
      <c r="N108" s="242">
        <v>729</v>
      </c>
      <c r="O108" s="248">
        <v>637</v>
      </c>
      <c r="P108" s="242">
        <v>0</v>
      </c>
      <c r="Q108" s="242">
        <f t="shared" si="9"/>
        <v>637</v>
      </c>
      <c r="R108" s="257">
        <f t="shared" si="10"/>
        <v>0.29143492769744161</v>
      </c>
      <c r="S108" s="186">
        <v>729</v>
      </c>
      <c r="T108" s="117">
        <v>0</v>
      </c>
      <c r="U108" s="117">
        <f t="shared" si="11"/>
        <v>637</v>
      </c>
      <c r="V108" s="213">
        <f t="shared" si="6"/>
        <v>0.12620027434842249</v>
      </c>
    </row>
    <row r="109" spans="1:22" s="4" customFormat="1" ht="12.75" customHeight="1">
      <c r="A109" s="112" t="s">
        <v>291</v>
      </c>
      <c r="B109" s="25" t="s">
        <v>20</v>
      </c>
      <c r="C109" s="74"/>
      <c r="D109" s="31">
        <v>0.71</v>
      </c>
      <c r="E109" s="26" t="s">
        <v>294</v>
      </c>
      <c r="F109" s="67">
        <v>802</v>
      </c>
      <c r="G109" s="67">
        <v>779</v>
      </c>
      <c r="H109" s="67">
        <v>649</v>
      </c>
      <c r="I109" s="67">
        <v>571</v>
      </c>
      <c r="J109" s="67">
        <v>0</v>
      </c>
      <c r="K109" s="67">
        <f t="shared" si="7"/>
        <v>571</v>
      </c>
      <c r="L109" s="90">
        <f t="shared" si="8"/>
        <v>0.26700898587933247</v>
      </c>
      <c r="M109" s="237">
        <v>849</v>
      </c>
      <c r="N109" s="238">
        <v>699</v>
      </c>
      <c r="O109" s="246">
        <v>617</v>
      </c>
      <c r="P109" s="238">
        <v>0</v>
      </c>
      <c r="Q109" s="238">
        <f t="shared" si="9"/>
        <v>617</v>
      </c>
      <c r="R109" s="255">
        <f t="shared" si="10"/>
        <v>0.27326266195524146</v>
      </c>
      <c r="S109" s="167">
        <v>699</v>
      </c>
      <c r="T109" s="37">
        <v>0</v>
      </c>
      <c r="U109" s="37">
        <f t="shared" si="11"/>
        <v>617</v>
      </c>
      <c r="V109" s="210">
        <f t="shared" si="6"/>
        <v>0.11731044349070101</v>
      </c>
    </row>
    <row r="110" spans="1:22" s="4" customFormat="1" ht="12.75" customHeight="1">
      <c r="A110" s="112" t="s">
        <v>292</v>
      </c>
      <c r="B110" s="25" t="s">
        <v>20</v>
      </c>
      <c r="C110" s="74"/>
      <c r="D110" s="31">
        <v>0.71</v>
      </c>
      <c r="E110" s="26" t="s">
        <v>294</v>
      </c>
      <c r="F110" s="67">
        <v>802</v>
      </c>
      <c r="G110" s="67">
        <v>779</v>
      </c>
      <c r="H110" s="67">
        <v>649</v>
      </c>
      <c r="I110" s="67">
        <v>571</v>
      </c>
      <c r="J110" s="67">
        <v>0</v>
      </c>
      <c r="K110" s="67">
        <f t="shared" si="7"/>
        <v>571</v>
      </c>
      <c r="L110" s="90">
        <f t="shared" si="8"/>
        <v>0.26700898587933247</v>
      </c>
      <c r="M110" s="237">
        <v>849</v>
      </c>
      <c r="N110" s="238">
        <v>699</v>
      </c>
      <c r="O110" s="246">
        <v>617</v>
      </c>
      <c r="P110" s="238">
        <v>0</v>
      </c>
      <c r="Q110" s="238">
        <f t="shared" si="9"/>
        <v>617</v>
      </c>
      <c r="R110" s="255">
        <f t="shared" si="10"/>
        <v>0.27326266195524146</v>
      </c>
      <c r="S110" s="167">
        <v>699</v>
      </c>
      <c r="T110" s="37">
        <v>0</v>
      </c>
      <c r="U110" s="37">
        <f t="shared" si="11"/>
        <v>617</v>
      </c>
      <c r="V110" s="210">
        <f t="shared" si="6"/>
        <v>0.11731044349070101</v>
      </c>
    </row>
    <row r="111" spans="1:22" s="4" customFormat="1" ht="12.75" customHeight="1" thickBot="1">
      <c r="A111" s="27" t="s">
        <v>293</v>
      </c>
      <c r="B111" s="24" t="s">
        <v>20</v>
      </c>
      <c r="C111" s="75"/>
      <c r="D111" s="32">
        <v>0.71</v>
      </c>
      <c r="E111" s="2" t="s">
        <v>294</v>
      </c>
      <c r="F111" s="38">
        <v>769</v>
      </c>
      <c r="G111" s="38">
        <v>749</v>
      </c>
      <c r="H111" s="38">
        <v>599</v>
      </c>
      <c r="I111" s="38">
        <v>526</v>
      </c>
      <c r="J111" s="38">
        <v>0</v>
      </c>
      <c r="K111" s="38">
        <f t="shared" si="7"/>
        <v>526</v>
      </c>
      <c r="L111" s="91">
        <f t="shared" si="8"/>
        <v>0.29773030707610149</v>
      </c>
      <c r="M111" s="239">
        <v>799</v>
      </c>
      <c r="N111" s="240">
        <v>689</v>
      </c>
      <c r="O111" s="247">
        <v>607</v>
      </c>
      <c r="P111" s="240">
        <v>0</v>
      </c>
      <c r="Q111" s="240">
        <f t="shared" si="9"/>
        <v>607</v>
      </c>
      <c r="R111" s="256">
        <f t="shared" si="10"/>
        <v>0.24030037546933666</v>
      </c>
      <c r="S111" s="170">
        <v>689</v>
      </c>
      <c r="T111" s="39">
        <v>0</v>
      </c>
      <c r="U111" s="39">
        <f t="shared" si="11"/>
        <v>607</v>
      </c>
      <c r="V111" s="211">
        <f t="shared" si="6"/>
        <v>0.11901306240928883</v>
      </c>
    </row>
    <row r="112" spans="1:22" s="4" customFormat="1" ht="12.75" customHeight="1">
      <c r="A112" s="28" t="s">
        <v>295</v>
      </c>
      <c r="B112" s="25" t="s">
        <v>20</v>
      </c>
      <c r="C112" s="74"/>
      <c r="D112" s="31">
        <v>0.37</v>
      </c>
      <c r="E112" s="26" t="s">
        <v>217</v>
      </c>
      <c r="F112" s="83">
        <v>197</v>
      </c>
      <c r="G112" s="68">
        <v>199</v>
      </c>
      <c r="H112" s="62">
        <v>179</v>
      </c>
      <c r="I112" s="62">
        <v>154</v>
      </c>
      <c r="J112" s="62">
        <v>0</v>
      </c>
      <c r="K112" s="83">
        <f t="shared" si="7"/>
        <v>154</v>
      </c>
      <c r="L112" s="92">
        <f t="shared" si="8"/>
        <v>0.22613065326633167</v>
      </c>
      <c r="M112" s="241">
        <v>249</v>
      </c>
      <c r="N112" s="242">
        <v>199</v>
      </c>
      <c r="O112" s="248">
        <v>172</v>
      </c>
      <c r="P112" s="242">
        <v>0</v>
      </c>
      <c r="Q112" s="242">
        <f t="shared" si="9"/>
        <v>172</v>
      </c>
      <c r="R112" s="257">
        <f t="shared" si="10"/>
        <v>0.30923694779116467</v>
      </c>
      <c r="S112" s="168">
        <v>199</v>
      </c>
      <c r="T112" s="52">
        <v>0</v>
      </c>
      <c r="U112" s="52">
        <f t="shared" si="11"/>
        <v>172</v>
      </c>
      <c r="V112" s="212">
        <f t="shared" si="6"/>
        <v>0.135678391959799</v>
      </c>
    </row>
    <row r="113" spans="1:22" s="4" customFormat="1" ht="12.75" customHeight="1">
      <c r="A113" s="207" t="s">
        <v>296</v>
      </c>
      <c r="B113" s="25" t="s">
        <v>20</v>
      </c>
      <c r="C113" s="74"/>
      <c r="D113" s="31">
        <v>0.37</v>
      </c>
      <c r="E113" s="26" t="s">
        <v>217</v>
      </c>
      <c r="F113" s="83">
        <v>164</v>
      </c>
      <c r="G113" s="68">
        <v>179</v>
      </c>
      <c r="H113" s="62">
        <v>159</v>
      </c>
      <c r="I113" s="62">
        <v>151</v>
      </c>
      <c r="J113" s="62">
        <v>0</v>
      </c>
      <c r="K113" s="83">
        <f t="shared" si="7"/>
        <v>151</v>
      </c>
      <c r="L113" s="92">
        <f t="shared" si="8"/>
        <v>0.15642458100558659</v>
      </c>
      <c r="M113" s="237">
        <v>229</v>
      </c>
      <c r="N113" s="238">
        <v>179</v>
      </c>
      <c r="O113" s="246">
        <v>171</v>
      </c>
      <c r="P113" s="238">
        <v>0</v>
      </c>
      <c r="Q113" s="238">
        <f t="shared" si="9"/>
        <v>171</v>
      </c>
      <c r="R113" s="255">
        <f t="shared" si="10"/>
        <v>0.25327510917030566</v>
      </c>
      <c r="S113" s="168">
        <v>179</v>
      </c>
      <c r="T113" s="52">
        <v>0</v>
      </c>
      <c r="U113" s="52">
        <f t="shared" si="11"/>
        <v>171</v>
      </c>
      <c r="V113" s="212">
        <f t="shared" si="6"/>
        <v>4.4692737430167599E-2</v>
      </c>
    </row>
    <row r="114" spans="1:22" s="4" customFormat="1" ht="12.75" customHeight="1">
      <c r="A114" s="112" t="s">
        <v>225</v>
      </c>
      <c r="B114" s="25" t="s">
        <v>20</v>
      </c>
      <c r="C114" s="171"/>
      <c r="D114" s="31">
        <v>0.59</v>
      </c>
      <c r="E114" s="26" t="s">
        <v>226</v>
      </c>
      <c r="F114" s="81">
        <v>329</v>
      </c>
      <c r="G114" s="67">
        <v>349</v>
      </c>
      <c r="H114" s="60">
        <v>250</v>
      </c>
      <c r="I114" s="60">
        <v>208</v>
      </c>
      <c r="J114" s="60">
        <v>0</v>
      </c>
      <c r="K114" s="81">
        <f t="shared" si="7"/>
        <v>208</v>
      </c>
      <c r="L114" s="90">
        <f t="shared" si="8"/>
        <v>0.4040114613180516</v>
      </c>
      <c r="M114" s="237">
        <v>379</v>
      </c>
      <c r="N114" s="238">
        <v>279</v>
      </c>
      <c r="O114" s="246">
        <v>235</v>
      </c>
      <c r="P114" s="238">
        <v>0</v>
      </c>
      <c r="Q114" s="238">
        <f t="shared" si="9"/>
        <v>235</v>
      </c>
      <c r="R114" s="255">
        <f t="shared" si="10"/>
        <v>0.37994722955145116</v>
      </c>
      <c r="S114" s="167">
        <v>279</v>
      </c>
      <c r="T114" s="37">
        <v>0</v>
      </c>
      <c r="U114" s="37">
        <f t="shared" si="11"/>
        <v>235</v>
      </c>
      <c r="V114" s="210">
        <f t="shared" si="6"/>
        <v>0.15770609318996415</v>
      </c>
    </row>
    <row r="115" spans="1:22" s="4" customFormat="1" ht="12.75" customHeight="1">
      <c r="A115" s="112" t="s">
        <v>297</v>
      </c>
      <c r="B115" s="25" t="s">
        <v>20</v>
      </c>
      <c r="C115" s="171"/>
      <c r="D115" s="31">
        <v>0.59</v>
      </c>
      <c r="E115" s="26" t="s">
        <v>226</v>
      </c>
      <c r="F115" s="81">
        <v>329</v>
      </c>
      <c r="G115" s="67">
        <v>349</v>
      </c>
      <c r="H115" s="60">
        <v>250</v>
      </c>
      <c r="I115" s="60">
        <v>208</v>
      </c>
      <c r="J115" s="60">
        <v>0</v>
      </c>
      <c r="K115" s="81">
        <f t="shared" si="7"/>
        <v>208</v>
      </c>
      <c r="L115" s="90">
        <f t="shared" si="8"/>
        <v>0.4040114613180516</v>
      </c>
      <c r="M115" s="237">
        <v>379</v>
      </c>
      <c r="N115" s="238">
        <v>279</v>
      </c>
      <c r="O115" s="246">
        <v>235</v>
      </c>
      <c r="P115" s="238">
        <v>0</v>
      </c>
      <c r="Q115" s="238">
        <f t="shared" si="9"/>
        <v>235</v>
      </c>
      <c r="R115" s="255">
        <f t="shared" si="10"/>
        <v>0.37994722955145116</v>
      </c>
      <c r="S115" s="167">
        <v>279</v>
      </c>
      <c r="T115" s="37">
        <v>0</v>
      </c>
      <c r="U115" s="37">
        <f t="shared" si="11"/>
        <v>235</v>
      </c>
      <c r="V115" s="210">
        <f t="shared" si="6"/>
        <v>0.15770609318996415</v>
      </c>
    </row>
    <row r="116" spans="1:22" s="4" customFormat="1" ht="12.75" customHeight="1">
      <c r="A116" s="112" t="s">
        <v>298</v>
      </c>
      <c r="B116" s="25" t="s">
        <v>20</v>
      </c>
      <c r="C116" s="171"/>
      <c r="D116" s="31">
        <v>0.59</v>
      </c>
      <c r="E116" s="26" t="s">
        <v>226</v>
      </c>
      <c r="F116" s="81">
        <v>329</v>
      </c>
      <c r="G116" s="67">
        <v>349</v>
      </c>
      <c r="H116" s="60">
        <v>250</v>
      </c>
      <c r="I116" s="60">
        <v>208</v>
      </c>
      <c r="J116" s="60">
        <v>0</v>
      </c>
      <c r="K116" s="81">
        <f t="shared" si="7"/>
        <v>208</v>
      </c>
      <c r="L116" s="90">
        <f t="shared" si="8"/>
        <v>0.4040114613180516</v>
      </c>
      <c r="M116" s="237">
        <v>379</v>
      </c>
      <c r="N116" s="238">
        <v>279</v>
      </c>
      <c r="O116" s="246">
        <v>235</v>
      </c>
      <c r="P116" s="238">
        <v>0</v>
      </c>
      <c r="Q116" s="238">
        <f t="shared" si="9"/>
        <v>235</v>
      </c>
      <c r="R116" s="255">
        <f t="shared" si="10"/>
        <v>0.37994722955145116</v>
      </c>
      <c r="S116" s="167">
        <v>279</v>
      </c>
      <c r="T116" s="37">
        <v>0</v>
      </c>
      <c r="U116" s="37">
        <f t="shared" si="11"/>
        <v>235</v>
      </c>
      <c r="V116" s="210">
        <f t="shared" si="6"/>
        <v>0.15770609318996415</v>
      </c>
    </row>
    <row r="117" spans="1:22" s="4" customFormat="1" ht="12.75" customHeight="1" thickBot="1">
      <c r="A117" s="27" t="s">
        <v>299</v>
      </c>
      <c r="B117" s="24" t="s">
        <v>20</v>
      </c>
      <c r="C117" s="150"/>
      <c r="D117" s="32">
        <v>0.59</v>
      </c>
      <c r="E117" s="2" t="s">
        <v>226</v>
      </c>
      <c r="F117" s="82">
        <v>307</v>
      </c>
      <c r="G117" s="38">
        <v>329</v>
      </c>
      <c r="H117" s="61">
        <v>250</v>
      </c>
      <c r="I117" s="61">
        <v>208</v>
      </c>
      <c r="J117" s="61">
        <v>0</v>
      </c>
      <c r="K117" s="82">
        <f t="shared" si="7"/>
        <v>208</v>
      </c>
      <c r="L117" s="91">
        <f t="shared" si="8"/>
        <v>0.36778115501519759</v>
      </c>
      <c r="M117" s="239">
        <v>359</v>
      </c>
      <c r="N117" s="240">
        <v>269</v>
      </c>
      <c r="O117" s="247">
        <v>224</v>
      </c>
      <c r="P117" s="240">
        <v>0</v>
      </c>
      <c r="Q117" s="240">
        <f t="shared" si="9"/>
        <v>224</v>
      </c>
      <c r="R117" s="256">
        <f t="shared" si="10"/>
        <v>0.37604456824512533</v>
      </c>
      <c r="S117" s="170">
        <v>269</v>
      </c>
      <c r="T117" s="39">
        <v>0</v>
      </c>
      <c r="U117" s="39">
        <f t="shared" si="11"/>
        <v>224</v>
      </c>
      <c r="V117" s="211">
        <f t="shared" si="6"/>
        <v>0.16728624535315986</v>
      </c>
    </row>
    <row r="118" spans="1:22" s="4" customFormat="1" ht="12.75" customHeight="1">
      <c r="A118" s="28" t="s">
        <v>343</v>
      </c>
      <c r="B118" s="22" t="s">
        <v>21</v>
      </c>
      <c r="C118" s="5"/>
      <c r="D118" s="33" t="s">
        <v>89</v>
      </c>
      <c r="E118" s="6" t="s">
        <v>32</v>
      </c>
      <c r="F118" s="83">
        <v>49</v>
      </c>
      <c r="G118" s="68">
        <v>40</v>
      </c>
      <c r="H118" s="62">
        <v>0</v>
      </c>
      <c r="I118" s="62">
        <v>32</v>
      </c>
      <c r="J118" s="62">
        <v>0</v>
      </c>
      <c r="K118" s="83">
        <f t="shared" ref="K118:K119" si="12">IFERROR(I118-J118,I118)</f>
        <v>32</v>
      </c>
      <c r="L118" s="92">
        <f t="shared" ref="L118:L119" si="13">IFERROR((G118-K118)/G118, " ")</f>
        <v>0.2</v>
      </c>
      <c r="M118" s="241">
        <v>40</v>
      </c>
      <c r="N118" s="242">
        <v>0</v>
      </c>
      <c r="O118" s="248">
        <v>34</v>
      </c>
      <c r="P118" s="242">
        <v>0</v>
      </c>
      <c r="Q118" s="242">
        <f t="shared" ref="Q118:Q119" si="14">O118-P118</f>
        <v>34</v>
      </c>
      <c r="R118" s="257">
        <f t="shared" ref="R118:R119" si="15">IFERROR((M118-Q118)/M118, " ")</f>
        <v>0.15</v>
      </c>
      <c r="S118" s="125">
        <v>40</v>
      </c>
      <c r="T118" s="52">
        <v>0</v>
      </c>
      <c r="U118" s="52">
        <f t="shared" ref="U118:U119" si="16">Q118-T118</f>
        <v>34</v>
      </c>
      <c r="V118" s="212">
        <f t="shared" ref="V118:V119" si="17">(S118-U118)/S118</f>
        <v>0.15</v>
      </c>
    </row>
    <row r="119" spans="1:22" s="4" customFormat="1" ht="12.75" customHeight="1">
      <c r="A119" s="112" t="s">
        <v>9</v>
      </c>
      <c r="B119" s="25" t="s">
        <v>21</v>
      </c>
      <c r="C119" s="132"/>
      <c r="D119" s="31" t="s">
        <v>89</v>
      </c>
      <c r="E119" s="26" t="s">
        <v>33</v>
      </c>
      <c r="F119" s="81">
        <v>54</v>
      </c>
      <c r="G119" s="67">
        <v>49</v>
      </c>
      <c r="H119" s="60">
        <v>0</v>
      </c>
      <c r="I119" s="60">
        <v>32</v>
      </c>
      <c r="J119" s="60">
        <v>0</v>
      </c>
      <c r="K119" s="81">
        <f t="shared" si="12"/>
        <v>32</v>
      </c>
      <c r="L119" s="90">
        <f t="shared" si="13"/>
        <v>0.34693877551020408</v>
      </c>
      <c r="M119" s="237">
        <v>49</v>
      </c>
      <c r="N119" s="238">
        <v>0</v>
      </c>
      <c r="O119" s="246">
        <v>34</v>
      </c>
      <c r="P119" s="238">
        <v>0</v>
      </c>
      <c r="Q119" s="238">
        <f t="shared" si="14"/>
        <v>34</v>
      </c>
      <c r="R119" s="255">
        <f t="shared" si="15"/>
        <v>0.30612244897959184</v>
      </c>
      <c r="S119" s="126">
        <v>49</v>
      </c>
      <c r="T119" s="37">
        <v>0</v>
      </c>
      <c r="U119" s="37">
        <f t="shared" si="16"/>
        <v>34</v>
      </c>
      <c r="V119" s="210">
        <f t="shared" si="17"/>
        <v>0.30612244897959184</v>
      </c>
    </row>
    <row r="130" spans="9:12">
      <c r="I130" s="189"/>
      <c r="J130" s="189"/>
      <c r="K130" s="189"/>
      <c r="L130" s="189"/>
    </row>
    <row r="131" spans="9:12">
      <c r="I131" s="189"/>
      <c r="J131" s="189"/>
      <c r="K131" s="189"/>
      <c r="L131" s="189"/>
    </row>
    <row r="132" spans="9:12">
      <c r="I132" s="189"/>
      <c r="J132" s="189"/>
      <c r="K132" s="189"/>
      <c r="L132" s="189"/>
    </row>
    <row r="133" spans="9:12">
      <c r="I133" s="189"/>
      <c r="J133" s="189"/>
      <c r="K133" s="189"/>
      <c r="L133" s="189"/>
    </row>
  </sheetData>
  <mergeCells count="3">
    <mergeCell ref="F2:I2"/>
    <mergeCell ref="S3:V3"/>
    <mergeCell ref="M4:R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B6A8A-E601-4379-B01B-674EF9A544F6}">
  <sheetPr>
    <tabColor theme="9" tint="-0.249977111117893"/>
  </sheetPr>
  <dimension ref="A2:V12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796875" defaultRowHeight="14.5"/>
  <cols>
    <col min="1" max="1" width="14.7265625" style="8" customWidth="1"/>
    <col min="2" max="2" width="7.1796875" style="23" customWidth="1"/>
    <col min="3" max="3" width="13.54296875" style="13" customWidth="1"/>
    <col min="4" max="4" width="7" style="29" customWidth="1"/>
    <col min="5" max="5" width="58.1796875" style="1" customWidth="1"/>
    <col min="6" max="12" width="8.7265625" style="17" customWidth="1"/>
    <col min="13" max="17" width="7.453125" customWidth="1"/>
    <col min="18" max="18" width="7.453125" style="253" customWidth="1"/>
    <col min="19" max="16384" width="9.1796875" style="8"/>
  </cols>
  <sheetData>
    <row r="2" spans="1:22">
      <c r="F2" s="308">
        <v>45793</v>
      </c>
      <c r="G2" s="308"/>
      <c r="H2" s="308"/>
      <c r="I2" s="308"/>
      <c r="J2" s="78"/>
      <c r="K2" s="78"/>
      <c r="L2" s="78"/>
    </row>
    <row r="3" spans="1:22" ht="37.5" customHeight="1" thickBot="1">
      <c r="S3" s="307" t="s">
        <v>116</v>
      </c>
      <c r="T3" s="307"/>
      <c r="U3" s="307"/>
      <c r="V3" s="307"/>
    </row>
    <row r="4" spans="1:22" ht="15" customHeight="1" thickBot="1">
      <c r="A4" s="13"/>
      <c r="D4" s="23"/>
      <c r="F4" s="34"/>
      <c r="G4" s="34"/>
      <c r="H4" s="34"/>
      <c r="I4" s="34"/>
      <c r="J4" s="34"/>
      <c r="K4" s="34"/>
      <c r="L4" s="87"/>
      <c r="M4" s="309" t="s">
        <v>682</v>
      </c>
      <c r="N4" s="310"/>
      <c r="O4" s="310"/>
      <c r="P4" s="310"/>
      <c r="Q4" s="310"/>
      <c r="R4" s="311"/>
      <c r="S4" s="152" t="s">
        <v>680</v>
      </c>
      <c r="T4" s="153"/>
      <c r="U4" s="154"/>
      <c r="V4" s="155"/>
    </row>
    <row r="5" spans="1:22" s="20" customFormat="1" ht="15" customHeight="1" thickBot="1">
      <c r="A5" s="14"/>
      <c r="C5" s="14"/>
      <c r="D5" s="29"/>
      <c r="E5" s="111"/>
      <c r="F5" s="3"/>
      <c r="G5" s="3"/>
      <c r="H5" s="3"/>
      <c r="I5" s="3"/>
      <c r="J5" s="3"/>
      <c r="K5" s="3"/>
      <c r="L5" s="87"/>
      <c r="M5" s="312"/>
      <c r="N5" s="313"/>
      <c r="O5" s="313"/>
      <c r="P5" s="313"/>
      <c r="Q5" s="313"/>
      <c r="R5" s="314"/>
      <c r="S5" s="156" t="s">
        <v>14</v>
      </c>
      <c r="T5" s="36">
        <v>45796</v>
      </c>
      <c r="U5" s="36"/>
      <c r="V5" s="157"/>
    </row>
    <row r="6" spans="1:22" s="4" customFormat="1" ht="15" customHeight="1" thickBot="1">
      <c r="A6" s="69"/>
      <c r="B6" s="69"/>
      <c r="C6" s="69"/>
      <c r="D6" s="70"/>
      <c r="E6" s="71"/>
      <c r="F6" s="12"/>
      <c r="G6" s="12"/>
      <c r="H6" s="12"/>
      <c r="I6" s="12"/>
      <c r="J6" s="12"/>
      <c r="K6" s="12"/>
      <c r="L6" s="88"/>
      <c r="M6" s="315"/>
      <c r="N6" s="316"/>
      <c r="O6" s="316"/>
      <c r="P6" s="316"/>
      <c r="Q6" s="316"/>
      <c r="R6" s="317"/>
      <c r="S6" s="158" t="s">
        <v>15</v>
      </c>
      <c r="T6" s="151">
        <v>45812</v>
      </c>
      <c r="U6" s="151"/>
      <c r="V6" s="159"/>
    </row>
    <row r="7" spans="1:22" s="16" customFormat="1" ht="25" customHeigh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3</v>
      </c>
      <c r="G7" s="43" t="s">
        <v>4</v>
      </c>
      <c r="H7" s="43" t="s">
        <v>668</v>
      </c>
      <c r="I7" s="43" t="s">
        <v>10</v>
      </c>
      <c r="J7" s="43" t="s">
        <v>218</v>
      </c>
      <c r="K7" s="43" t="s">
        <v>47</v>
      </c>
      <c r="L7" s="218" t="s">
        <v>115</v>
      </c>
      <c r="M7" s="121" t="s">
        <v>4</v>
      </c>
      <c r="N7" s="122" t="s">
        <v>668</v>
      </c>
      <c r="O7" s="122" t="s">
        <v>10</v>
      </c>
      <c r="P7" s="122" t="s">
        <v>218</v>
      </c>
      <c r="Q7" s="122" t="s">
        <v>47</v>
      </c>
      <c r="R7" s="233" t="s">
        <v>115</v>
      </c>
      <c r="S7" s="184" t="s">
        <v>156</v>
      </c>
      <c r="T7" s="122" t="s">
        <v>13</v>
      </c>
      <c r="U7" s="122" t="s">
        <v>19</v>
      </c>
      <c r="V7" s="123" t="s">
        <v>114</v>
      </c>
    </row>
    <row r="8" spans="1:22" s="4" customFormat="1" ht="12.75" customHeight="1">
      <c r="A8" s="28" t="s">
        <v>65</v>
      </c>
      <c r="B8" s="22" t="s">
        <v>29</v>
      </c>
      <c r="C8" s="5"/>
      <c r="D8" s="31">
        <v>0.83</v>
      </c>
      <c r="E8" s="26" t="s">
        <v>77</v>
      </c>
      <c r="F8" s="83">
        <v>934</v>
      </c>
      <c r="G8" s="67">
        <v>899</v>
      </c>
      <c r="H8" s="62">
        <v>749</v>
      </c>
      <c r="I8" s="62">
        <v>636</v>
      </c>
      <c r="J8" s="62">
        <v>10</v>
      </c>
      <c r="K8" s="83">
        <f t="shared" ref="K8:K20" si="0">IFERROR(I8-J8,I8)</f>
        <v>626</v>
      </c>
      <c r="L8" s="92">
        <f t="shared" ref="L8:L17" si="1">IFERROR((G8-K8)/G8, " ")</f>
        <v>0.30367074527252502</v>
      </c>
      <c r="M8" s="241">
        <v>1049</v>
      </c>
      <c r="N8" s="242">
        <v>899</v>
      </c>
      <c r="O8" s="248">
        <v>765</v>
      </c>
      <c r="P8" s="242">
        <v>26</v>
      </c>
      <c r="Q8" s="242">
        <f t="shared" ref="Q8:Q17" si="2">O8-P8</f>
        <v>739</v>
      </c>
      <c r="R8" s="257">
        <f t="shared" ref="R8:R17" si="3">IFERROR((M8-Q8)/M8, " ")</f>
        <v>0.29551954242135364</v>
      </c>
      <c r="S8" s="167">
        <v>799</v>
      </c>
      <c r="T8" s="104">
        <v>81</v>
      </c>
      <c r="U8" s="37">
        <f t="shared" ref="U8:U17" si="4">Q8-T8</f>
        <v>658</v>
      </c>
      <c r="V8" s="210">
        <f t="shared" ref="V8:V16" si="5">(S8-U8)/S8</f>
        <v>0.17647058823529413</v>
      </c>
    </row>
    <row r="9" spans="1:22" s="4" customFormat="1" ht="12.75" customHeight="1">
      <c r="A9" s="28" t="s">
        <v>67</v>
      </c>
      <c r="B9" s="22" t="s">
        <v>29</v>
      </c>
      <c r="C9" s="5"/>
      <c r="D9" s="31">
        <v>0.83</v>
      </c>
      <c r="E9" s="6" t="s">
        <v>78</v>
      </c>
      <c r="F9" s="83">
        <v>1264</v>
      </c>
      <c r="G9" s="67">
        <v>1199</v>
      </c>
      <c r="H9" s="62">
        <v>999</v>
      </c>
      <c r="I9" s="62">
        <v>847</v>
      </c>
      <c r="J9" s="62">
        <v>7</v>
      </c>
      <c r="K9" s="83">
        <f t="shared" si="0"/>
        <v>840</v>
      </c>
      <c r="L9" s="92">
        <f t="shared" si="1"/>
        <v>0.29941618015012511</v>
      </c>
      <c r="M9" s="237">
        <v>1399</v>
      </c>
      <c r="N9" s="238">
        <v>1099</v>
      </c>
      <c r="O9" s="246">
        <v>934</v>
      </c>
      <c r="P9" s="238">
        <v>0</v>
      </c>
      <c r="Q9" s="238">
        <f t="shared" si="2"/>
        <v>934</v>
      </c>
      <c r="R9" s="255">
        <f t="shared" si="3"/>
        <v>0.33238027162258754</v>
      </c>
      <c r="S9" s="168">
        <v>999</v>
      </c>
      <c r="T9" s="103">
        <v>81</v>
      </c>
      <c r="U9" s="52">
        <f t="shared" si="4"/>
        <v>853</v>
      </c>
      <c r="V9" s="212">
        <f t="shared" si="5"/>
        <v>0.14614614614614616</v>
      </c>
    </row>
    <row r="10" spans="1:22" s="4" customFormat="1" ht="12.75" customHeight="1">
      <c r="A10" s="112" t="s">
        <v>66</v>
      </c>
      <c r="B10" s="22" t="s">
        <v>29</v>
      </c>
      <c r="C10" s="5"/>
      <c r="D10" s="31">
        <v>0.83</v>
      </c>
      <c r="E10" s="26" t="s">
        <v>78</v>
      </c>
      <c r="F10" s="83">
        <v>1154</v>
      </c>
      <c r="G10" s="67">
        <v>1099</v>
      </c>
      <c r="H10" s="62">
        <v>899</v>
      </c>
      <c r="I10" s="62">
        <v>762</v>
      </c>
      <c r="J10" s="62">
        <v>7</v>
      </c>
      <c r="K10" s="83">
        <f t="shared" si="0"/>
        <v>755</v>
      </c>
      <c r="L10" s="92">
        <f t="shared" si="1"/>
        <v>0.31301182893539581</v>
      </c>
      <c r="M10" s="237">
        <v>1299</v>
      </c>
      <c r="N10" s="238">
        <v>999</v>
      </c>
      <c r="O10" s="246">
        <v>849</v>
      </c>
      <c r="P10" s="238">
        <v>0</v>
      </c>
      <c r="Q10" s="238">
        <f t="shared" si="2"/>
        <v>849</v>
      </c>
      <c r="R10" s="255">
        <f t="shared" si="3"/>
        <v>0.3464203233256351</v>
      </c>
      <c r="S10" s="168">
        <v>899</v>
      </c>
      <c r="T10" s="103">
        <v>81</v>
      </c>
      <c r="U10" s="52">
        <f t="shared" si="4"/>
        <v>768</v>
      </c>
      <c r="V10" s="212">
        <f t="shared" si="5"/>
        <v>0.14571746384872081</v>
      </c>
    </row>
    <row r="11" spans="1:22" s="4" customFormat="1" ht="12.75" customHeight="1">
      <c r="A11" s="112" t="s">
        <v>624</v>
      </c>
      <c r="B11" s="22" t="s">
        <v>29</v>
      </c>
      <c r="C11" s="224" t="s">
        <v>5</v>
      </c>
      <c r="D11" s="31">
        <v>0.83</v>
      </c>
      <c r="E11" s="26" t="s">
        <v>626</v>
      </c>
      <c r="F11" s="83">
        <v>1264</v>
      </c>
      <c r="G11" s="67">
        <v>1099</v>
      </c>
      <c r="H11" s="62">
        <v>899</v>
      </c>
      <c r="I11" s="62">
        <v>764</v>
      </c>
      <c r="J11" s="62">
        <v>15</v>
      </c>
      <c r="K11" s="83">
        <f t="shared" si="0"/>
        <v>749</v>
      </c>
      <c r="L11" s="92">
        <f t="shared" si="1"/>
        <v>0.31847133757961782</v>
      </c>
      <c r="M11" s="237">
        <v>1299</v>
      </c>
      <c r="N11" s="238">
        <v>999</v>
      </c>
      <c r="O11" s="246">
        <v>851</v>
      </c>
      <c r="P11" s="238">
        <v>0</v>
      </c>
      <c r="Q11" s="238">
        <f t="shared" si="2"/>
        <v>851</v>
      </c>
      <c r="R11" s="255">
        <f t="shared" si="3"/>
        <v>0.34488067744418782</v>
      </c>
      <c r="S11" s="168">
        <v>899</v>
      </c>
      <c r="T11" s="103">
        <v>81</v>
      </c>
      <c r="U11" s="52">
        <f t="shared" si="4"/>
        <v>770</v>
      </c>
      <c r="V11" s="212">
        <f t="shared" si="5"/>
        <v>0.14349276974416017</v>
      </c>
    </row>
    <row r="12" spans="1:22" s="4" customFormat="1" ht="12.75" customHeight="1">
      <c r="A12" s="112" t="s">
        <v>69</v>
      </c>
      <c r="B12" s="22" t="s">
        <v>29</v>
      </c>
      <c r="C12" s="5"/>
      <c r="D12" s="31">
        <v>0.83</v>
      </c>
      <c r="E12" s="26" t="s">
        <v>79</v>
      </c>
      <c r="F12" s="83">
        <v>1484</v>
      </c>
      <c r="G12" s="67">
        <v>1399</v>
      </c>
      <c r="H12" s="62">
        <v>1199</v>
      </c>
      <c r="I12" s="62">
        <v>1006</v>
      </c>
      <c r="J12" s="62">
        <v>8</v>
      </c>
      <c r="K12" s="83">
        <f t="shared" si="0"/>
        <v>998</v>
      </c>
      <c r="L12" s="92">
        <f t="shared" si="1"/>
        <v>0.28663330950679056</v>
      </c>
      <c r="M12" s="237">
        <v>1599</v>
      </c>
      <c r="N12" s="238">
        <v>1299</v>
      </c>
      <c r="O12" s="246">
        <v>1092</v>
      </c>
      <c r="P12" s="238">
        <v>0</v>
      </c>
      <c r="Q12" s="238">
        <f t="shared" si="2"/>
        <v>1092</v>
      </c>
      <c r="R12" s="255">
        <f t="shared" si="3"/>
        <v>0.31707317073170732</v>
      </c>
      <c r="S12" s="168">
        <v>1199</v>
      </c>
      <c r="T12" s="103">
        <v>80</v>
      </c>
      <c r="U12" s="52">
        <f t="shared" si="4"/>
        <v>1012</v>
      </c>
      <c r="V12" s="212">
        <f t="shared" si="5"/>
        <v>0.15596330275229359</v>
      </c>
    </row>
    <row r="13" spans="1:22" s="4" customFormat="1" ht="12.75" customHeight="1">
      <c r="A13" s="112" t="s">
        <v>68</v>
      </c>
      <c r="B13" s="25" t="s">
        <v>29</v>
      </c>
      <c r="C13" s="132"/>
      <c r="D13" s="31">
        <v>0.83</v>
      </c>
      <c r="E13" s="26" t="s">
        <v>79</v>
      </c>
      <c r="F13" s="81">
        <v>1374</v>
      </c>
      <c r="G13" s="67">
        <v>1299</v>
      </c>
      <c r="H13" s="60">
        <v>1099</v>
      </c>
      <c r="I13" s="60">
        <v>923</v>
      </c>
      <c r="J13" s="60">
        <v>8</v>
      </c>
      <c r="K13" s="81">
        <f t="shared" si="0"/>
        <v>915</v>
      </c>
      <c r="L13" s="90">
        <f t="shared" si="1"/>
        <v>0.29561200923787528</v>
      </c>
      <c r="M13" s="237">
        <v>1499</v>
      </c>
      <c r="N13" s="238">
        <v>1199</v>
      </c>
      <c r="O13" s="246">
        <v>1009</v>
      </c>
      <c r="P13" s="238">
        <v>0</v>
      </c>
      <c r="Q13" s="238">
        <f t="shared" si="2"/>
        <v>1009</v>
      </c>
      <c r="R13" s="255">
        <f t="shared" si="3"/>
        <v>0.32688458972648432</v>
      </c>
      <c r="S13" s="167">
        <v>1099</v>
      </c>
      <c r="T13" s="104">
        <v>81</v>
      </c>
      <c r="U13" s="37">
        <f t="shared" si="4"/>
        <v>928</v>
      </c>
      <c r="V13" s="210">
        <f t="shared" si="5"/>
        <v>0.15559599636032756</v>
      </c>
    </row>
    <row r="14" spans="1:22" s="4" customFormat="1" ht="12.75" customHeight="1">
      <c r="A14" s="112" t="s">
        <v>625</v>
      </c>
      <c r="B14" s="22" t="s">
        <v>29</v>
      </c>
      <c r="C14" s="224" t="s">
        <v>5</v>
      </c>
      <c r="D14" s="31">
        <v>0.83</v>
      </c>
      <c r="E14" s="26" t="s">
        <v>627</v>
      </c>
      <c r="F14" s="83">
        <v>1484</v>
      </c>
      <c r="G14" s="67">
        <v>1299</v>
      </c>
      <c r="H14" s="62">
        <v>1099</v>
      </c>
      <c r="I14" s="62">
        <v>925</v>
      </c>
      <c r="J14" s="62">
        <v>16</v>
      </c>
      <c r="K14" s="83">
        <f>IFERROR(I14-J14,I14)</f>
        <v>909</v>
      </c>
      <c r="L14" s="92">
        <f>IFERROR((G14-K14)/G14, " ")</f>
        <v>0.30023094688221708</v>
      </c>
      <c r="M14" s="237">
        <v>1499</v>
      </c>
      <c r="N14" s="238">
        <v>1199</v>
      </c>
      <c r="O14" s="246">
        <v>1011</v>
      </c>
      <c r="P14" s="238">
        <v>0</v>
      </c>
      <c r="Q14" s="238">
        <f t="shared" si="2"/>
        <v>1011</v>
      </c>
      <c r="R14" s="255">
        <f t="shared" si="3"/>
        <v>0.3255503669112742</v>
      </c>
      <c r="S14" s="168">
        <v>1099</v>
      </c>
      <c r="T14" s="103">
        <v>81</v>
      </c>
      <c r="U14" s="52">
        <f t="shared" si="4"/>
        <v>930</v>
      </c>
      <c r="V14" s="212">
        <f t="shared" si="5"/>
        <v>0.1537761601455869</v>
      </c>
    </row>
    <row r="15" spans="1:22" s="4" customFormat="1" ht="12.75" customHeight="1" thickBot="1">
      <c r="A15" s="27" t="s">
        <v>570</v>
      </c>
      <c r="B15" s="24" t="s">
        <v>29</v>
      </c>
      <c r="C15" s="75"/>
      <c r="D15" s="32">
        <v>0.83</v>
      </c>
      <c r="E15" s="2" t="s">
        <v>617</v>
      </c>
      <c r="F15" s="82">
        <v>1869</v>
      </c>
      <c r="G15" s="38">
        <v>1799</v>
      </c>
      <c r="H15" s="61">
        <v>1549</v>
      </c>
      <c r="I15" s="61">
        <v>1258</v>
      </c>
      <c r="J15" s="61">
        <v>0</v>
      </c>
      <c r="K15" s="82">
        <f t="shared" si="0"/>
        <v>1258</v>
      </c>
      <c r="L15" s="91">
        <f t="shared" si="1"/>
        <v>0.30072262367982211</v>
      </c>
      <c r="M15" s="239">
        <v>2199</v>
      </c>
      <c r="N15" s="240">
        <v>1699</v>
      </c>
      <c r="O15" s="247">
        <v>1383</v>
      </c>
      <c r="P15" s="240">
        <v>0</v>
      </c>
      <c r="Q15" s="240">
        <f t="shared" si="2"/>
        <v>1383</v>
      </c>
      <c r="R15" s="256">
        <f t="shared" si="3"/>
        <v>0.37107776261937242</v>
      </c>
      <c r="S15" s="170">
        <v>1599</v>
      </c>
      <c r="T15" s="102">
        <v>76</v>
      </c>
      <c r="U15" s="39">
        <f t="shared" si="4"/>
        <v>1307</v>
      </c>
      <c r="V15" s="211">
        <f t="shared" si="5"/>
        <v>0.18261413383364603</v>
      </c>
    </row>
    <row r="16" spans="1:22" s="4" customFormat="1" ht="12.75" customHeight="1">
      <c r="A16" s="28" t="s">
        <v>130</v>
      </c>
      <c r="B16" s="22" t="s">
        <v>29</v>
      </c>
      <c r="C16" s="77"/>
      <c r="D16" s="33">
        <v>1.19</v>
      </c>
      <c r="E16" s="6" t="s">
        <v>131</v>
      </c>
      <c r="F16" s="83">
        <v>1374</v>
      </c>
      <c r="G16" s="68">
        <v>1299</v>
      </c>
      <c r="H16" s="62">
        <v>999</v>
      </c>
      <c r="I16" s="62">
        <v>817</v>
      </c>
      <c r="J16" s="68">
        <v>0</v>
      </c>
      <c r="K16" s="68">
        <f t="shared" si="0"/>
        <v>817</v>
      </c>
      <c r="L16" s="92">
        <f t="shared" si="1"/>
        <v>0.3710546574287914</v>
      </c>
      <c r="M16" s="241">
        <v>1399</v>
      </c>
      <c r="N16" s="242">
        <v>1099</v>
      </c>
      <c r="O16" s="248">
        <v>901</v>
      </c>
      <c r="P16" s="242">
        <v>0</v>
      </c>
      <c r="Q16" s="242">
        <f t="shared" si="2"/>
        <v>901</v>
      </c>
      <c r="R16" s="257">
        <f t="shared" si="3"/>
        <v>0.35596854896354541</v>
      </c>
      <c r="S16" s="168">
        <v>999</v>
      </c>
      <c r="T16" s="103">
        <v>75</v>
      </c>
      <c r="U16" s="52">
        <f t="shared" si="4"/>
        <v>826</v>
      </c>
      <c r="V16" s="212">
        <f t="shared" si="5"/>
        <v>0.17317317317317318</v>
      </c>
    </row>
    <row r="17" spans="1:22" s="4" customFormat="1" ht="12.75" customHeight="1">
      <c r="A17" s="28" t="s">
        <v>654</v>
      </c>
      <c r="B17" s="22" t="s">
        <v>29</v>
      </c>
      <c r="C17" s="77" t="s">
        <v>5</v>
      </c>
      <c r="D17" s="33">
        <v>1.19</v>
      </c>
      <c r="E17" s="6" t="s">
        <v>655</v>
      </c>
      <c r="F17" s="83">
        <v>879</v>
      </c>
      <c r="G17" s="68">
        <v>799</v>
      </c>
      <c r="H17" s="62">
        <v>0</v>
      </c>
      <c r="I17" s="62">
        <v>698</v>
      </c>
      <c r="J17" s="68">
        <v>0</v>
      </c>
      <c r="K17" s="68">
        <f t="shared" si="0"/>
        <v>698</v>
      </c>
      <c r="L17" s="92">
        <f t="shared" si="1"/>
        <v>0.12640801001251564</v>
      </c>
      <c r="M17" s="237">
        <v>899</v>
      </c>
      <c r="N17" s="238">
        <v>799</v>
      </c>
      <c r="O17" s="246">
        <v>747</v>
      </c>
      <c r="P17" s="238">
        <v>0</v>
      </c>
      <c r="Q17" s="238">
        <f t="shared" si="2"/>
        <v>747</v>
      </c>
      <c r="R17" s="255">
        <f t="shared" si="3"/>
        <v>0.16907675194660735</v>
      </c>
      <c r="S17" s="126">
        <v>899</v>
      </c>
      <c r="T17" s="52">
        <v>0</v>
      </c>
      <c r="U17" s="52">
        <f t="shared" si="4"/>
        <v>747</v>
      </c>
      <c r="V17" s="212">
        <f t="shared" ref="V17:V80" si="6">(S17-U17)/S17</f>
        <v>0.16907675194660735</v>
      </c>
    </row>
    <row r="18" spans="1:22" s="4" customFormat="1" ht="12.75" customHeight="1">
      <c r="A18" s="112" t="s">
        <v>132</v>
      </c>
      <c r="B18" s="25" t="s">
        <v>29</v>
      </c>
      <c r="C18" s="74"/>
      <c r="D18" s="31">
        <v>1.19</v>
      </c>
      <c r="E18" s="26" t="s">
        <v>133</v>
      </c>
      <c r="F18" s="81">
        <v>1924</v>
      </c>
      <c r="G18" s="67">
        <v>1799</v>
      </c>
      <c r="H18" s="60">
        <v>1399</v>
      </c>
      <c r="I18" s="60">
        <v>1143</v>
      </c>
      <c r="J18" s="67">
        <v>0</v>
      </c>
      <c r="K18" s="67">
        <f t="shared" si="0"/>
        <v>1143</v>
      </c>
      <c r="L18" s="90">
        <f t="shared" ref="L18:L88" si="7">IFERROR((G18-K18)/G18, " ")</f>
        <v>0.36464702612562533</v>
      </c>
      <c r="M18" s="237">
        <v>1899</v>
      </c>
      <c r="N18" s="238">
        <v>1499</v>
      </c>
      <c r="O18" s="246">
        <v>1228</v>
      </c>
      <c r="P18" s="238">
        <v>0</v>
      </c>
      <c r="Q18" s="238">
        <f t="shared" ref="Q18:Q81" si="8">O18-P18</f>
        <v>1228</v>
      </c>
      <c r="R18" s="255">
        <f t="shared" ref="R18:R81" si="9">IFERROR((M18-Q18)/M18, " ")</f>
        <v>0.35334386519220645</v>
      </c>
      <c r="S18" s="167">
        <v>1399</v>
      </c>
      <c r="T18" s="104">
        <v>75</v>
      </c>
      <c r="U18" s="37">
        <f t="shared" ref="U18:U81" si="10">Q18-T18</f>
        <v>1153</v>
      </c>
      <c r="V18" s="210">
        <f t="shared" si="6"/>
        <v>0.1758398856325947</v>
      </c>
    </row>
    <row r="19" spans="1:22" s="4" customFormat="1" ht="12.75" customHeight="1">
      <c r="A19" s="112" t="s">
        <v>134</v>
      </c>
      <c r="B19" s="25" t="s">
        <v>29</v>
      </c>
      <c r="C19" s="74"/>
      <c r="D19" s="31">
        <v>1.19</v>
      </c>
      <c r="E19" s="26" t="s">
        <v>135</v>
      </c>
      <c r="F19" s="81">
        <v>1814</v>
      </c>
      <c r="G19" s="68">
        <v>1649</v>
      </c>
      <c r="H19" s="62">
        <v>1199</v>
      </c>
      <c r="I19" s="60">
        <v>979</v>
      </c>
      <c r="J19" s="67">
        <v>0</v>
      </c>
      <c r="K19" s="67">
        <f t="shared" si="0"/>
        <v>979</v>
      </c>
      <c r="L19" s="90">
        <f t="shared" si="7"/>
        <v>0.4063068526379624</v>
      </c>
      <c r="M19" s="237">
        <v>1799</v>
      </c>
      <c r="N19" s="238">
        <v>1399</v>
      </c>
      <c r="O19" s="246">
        <v>1144</v>
      </c>
      <c r="P19" s="238">
        <v>0</v>
      </c>
      <c r="Q19" s="238">
        <f t="shared" si="8"/>
        <v>1144</v>
      </c>
      <c r="R19" s="255">
        <f t="shared" si="9"/>
        <v>0.36409116175653139</v>
      </c>
      <c r="S19" s="167">
        <v>1299</v>
      </c>
      <c r="T19" s="104">
        <v>75</v>
      </c>
      <c r="U19" s="37">
        <f t="shared" si="10"/>
        <v>1069</v>
      </c>
      <c r="V19" s="210">
        <f t="shared" si="6"/>
        <v>0.17705927636643573</v>
      </c>
    </row>
    <row r="20" spans="1:22" s="4" customFormat="1" ht="12.75" customHeight="1">
      <c r="A20" s="112" t="s">
        <v>632</v>
      </c>
      <c r="B20" s="25" t="s">
        <v>29</v>
      </c>
      <c r="C20" s="77" t="s">
        <v>5</v>
      </c>
      <c r="D20" s="31">
        <v>1.19</v>
      </c>
      <c r="E20" s="26" t="s">
        <v>634</v>
      </c>
      <c r="F20" s="81">
        <v>1979</v>
      </c>
      <c r="G20" s="68">
        <v>1799</v>
      </c>
      <c r="H20" s="62">
        <v>1349</v>
      </c>
      <c r="I20" s="60">
        <v>1119</v>
      </c>
      <c r="J20" s="67">
        <v>0</v>
      </c>
      <c r="K20" s="67">
        <f t="shared" si="0"/>
        <v>1119</v>
      </c>
      <c r="L20" s="90">
        <f t="shared" si="7"/>
        <v>0.37798777098387992</v>
      </c>
      <c r="M20" s="237">
        <v>1899</v>
      </c>
      <c r="N20" s="238">
        <v>1499</v>
      </c>
      <c r="O20" s="246">
        <v>1246</v>
      </c>
      <c r="P20" s="238">
        <v>0</v>
      </c>
      <c r="Q20" s="238">
        <f t="shared" si="8"/>
        <v>1246</v>
      </c>
      <c r="R20" s="255">
        <f t="shared" si="9"/>
        <v>0.34386519220642442</v>
      </c>
      <c r="S20" s="167">
        <v>1399</v>
      </c>
      <c r="T20" s="104">
        <v>76</v>
      </c>
      <c r="U20" s="37">
        <f t="shared" si="10"/>
        <v>1170</v>
      </c>
      <c r="V20" s="210">
        <f t="shared" si="6"/>
        <v>0.16368834882058614</v>
      </c>
    </row>
    <row r="21" spans="1:22" s="4" customFormat="1" ht="12.75" customHeight="1">
      <c r="A21" s="112" t="s">
        <v>633</v>
      </c>
      <c r="B21" s="25" t="s">
        <v>29</v>
      </c>
      <c r="C21" s="77" t="s">
        <v>5</v>
      </c>
      <c r="D21" s="31">
        <v>1.19</v>
      </c>
      <c r="E21" s="26" t="s">
        <v>635</v>
      </c>
      <c r="F21" s="81">
        <v>1869</v>
      </c>
      <c r="G21" s="68">
        <v>1699</v>
      </c>
      <c r="H21" s="62">
        <v>1249</v>
      </c>
      <c r="I21" s="60">
        <v>1036</v>
      </c>
      <c r="J21" s="67">
        <v>0</v>
      </c>
      <c r="K21" s="67">
        <f t="shared" ref="K21:K93" si="11">IFERROR(I21-J21,I21)</f>
        <v>1036</v>
      </c>
      <c r="L21" s="90">
        <f t="shared" si="7"/>
        <v>0.39022954679223071</v>
      </c>
      <c r="M21" s="237">
        <v>1799</v>
      </c>
      <c r="N21" s="238">
        <v>1399</v>
      </c>
      <c r="O21" s="246">
        <v>1163</v>
      </c>
      <c r="P21" s="238">
        <v>0</v>
      </c>
      <c r="Q21" s="238">
        <f t="shared" si="8"/>
        <v>1163</v>
      </c>
      <c r="R21" s="255">
        <f t="shared" si="9"/>
        <v>0.35352973874374655</v>
      </c>
      <c r="S21" s="167">
        <v>1299</v>
      </c>
      <c r="T21" s="104">
        <v>76</v>
      </c>
      <c r="U21" s="37">
        <f t="shared" si="10"/>
        <v>1087</v>
      </c>
      <c r="V21" s="210">
        <f t="shared" si="6"/>
        <v>0.16320246343341033</v>
      </c>
    </row>
    <row r="22" spans="1:22" s="4" customFormat="1" ht="12.75" customHeight="1">
      <c r="A22" s="112" t="s">
        <v>566</v>
      </c>
      <c r="B22" s="25" t="s">
        <v>29</v>
      </c>
      <c r="C22" s="74"/>
      <c r="D22" s="31">
        <v>1.19</v>
      </c>
      <c r="E22" s="26" t="s">
        <v>569</v>
      </c>
      <c r="F22" s="81">
        <v>2309</v>
      </c>
      <c r="G22" s="67">
        <v>2099</v>
      </c>
      <c r="H22" s="60">
        <v>1499</v>
      </c>
      <c r="I22" s="60">
        <v>1213</v>
      </c>
      <c r="J22" s="67">
        <v>0</v>
      </c>
      <c r="K22" s="67">
        <f t="shared" si="11"/>
        <v>1213</v>
      </c>
      <c r="L22" s="90">
        <f t="shared" si="7"/>
        <v>0.42210576464983324</v>
      </c>
      <c r="M22" s="237">
        <v>2099</v>
      </c>
      <c r="N22" s="238">
        <v>2099</v>
      </c>
      <c r="O22" s="246">
        <v>1217</v>
      </c>
      <c r="P22" s="238">
        <v>0</v>
      </c>
      <c r="Q22" s="238">
        <f t="shared" si="8"/>
        <v>1217</v>
      </c>
      <c r="R22" s="255">
        <f t="shared" si="9"/>
        <v>0.4202000952834683</v>
      </c>
      <c r="S22" s="167">
        <v>1499</v>
      </c>
      <c r="T22" s="37">
        <v>0</v>
      </c>
      <c r="U22" s="37">
        <f t="shared" si="10"/>
        <v>1217</v>
      </c>
      <c r="V22" s="210">
        <f t="shared" si="6"/>
        <v>0.18812541694462975</v>
      </c>
    </row>
    <row r="23" spans="1:22" s="4" customFormat="1" ht="12.75" customHeight="1">
      <c r="A23" s="112" t="s">
        <v>565</v>
      </c>
      <c r="B23" s="25" t="s">
        <v>29</v>
      </c>
      <c r="C23" s="74"/>
      <c r="D23" s="31">
        <v>1.19</v>
      </c>
      <c r="E23" s="26" t="s">
        <v>569</v>
      </c>
      <c r="F23" s="81">
        <v>2199</v>
      </c>
      <c r="G23" s="67">
        <v>1999</v>
      </c>
      <c r="H23" s="60">
        <v>1399</v>
      </c>
      <c r="I23" s="60">
        <v>1149</v>
      </c>
      <c r="J23" s="67">
        <v>0</v>
      </c>
      <c r="K23" s="67">
        <f t="shared" si="11"/>
        <v>1149</v>
      </c>
      <c r="L23" s="90">
        <f t="shared" si="7"/>
        <v>0.42521260630315155</v>
      </c>
      <c r="M23" s="237">
        <v>2099</v>
      </c>
      <c r="N23" s="238">
        <v>1599</v>
      </c>
      <c r="O23" s="246">
        <v>1316</v>
      </c>
      <c r="P23" s="238">
        <v>0</v>
      </c>
      <c r="Q23" s="238">
        <f t="shared" si="8"/>
        <v>1316</v>
      </c>
      <c r="R23" s="255">
        <f t="shared" si="9"/>
        <v>0.37303477846593613</v>
      </c>
      <c r="S23" s="167">
        <v>1499</v>
      </c>
      <c r="T23" s="104">
        <v>75</v>
      </c>
      <c r="U23" s="37">
        <f t="shared" si="10"/>
        <v>1241</v>
      </c>
      <c r="V23" s="210">
        <f t="shared" si="6"/>
        <v>0.17211474316210806</v>
      </c>
    </row>
    <row r="24" spans="1:22" s="4" customFormat="1" ht="12.75" customHeight="1">
      <c r="A24" s="112" t="s">
        <v>636</v>
      </c>
      <c r="B24" s="25" t="s">
        <v>29</v>
      </c>
      <c r="C24" s="77" t="s">
        <v>5</v>
      </c>
      <c r="D24" s="31">
        <v>1.19</v>
      </c>
      <c r="E24" s="26" t="s">
        <v>638</v>
      </c>
      <c r="F24" s="81">
        <v>2419</v>
      </c>
      <c r="G24" s="67">
        <v>2199</v>
      </c>
      <c r="H24" s="60">
        <v>1549</v>
      </c>
      <c r="I24" s="60">
        <v>1272</v>
      </c>
      <c r="J24" s="67">
        <v>0</v>
      </c>
      <c r="K24" s="67">
        <f t="shared" si="11"/>
        <v>1272</v>
      </c>
      <c r="L24" s="90">
        <f t="shared" si="7"/>
        <v>0.42155525238744884</v>
      </c>
      <c r="M24" s="237">
        <v>2299</v>
      </c>
      <c r="N24" s="238">
        <v>1799</v>
      </c>
      <c r="O24" s="246">
        <v>1480</v>
      </c>
      <c r="P24" s="238">
        <v>0</v>
      </c>
      <c r="Q24" s="238">
        <f t="shared" si="8"/>
        <v>1480</v>
      </c>
      <c r="R24" s="255">
        <f t="shared" si="9"/>
        <v>0.35624184428012179</v>
      </c>
      <c r="S24" s="167">
        <v>1549</v>
      </c>
      <c r="T24" s="104">
        <v>195</v>
      </c>
      <c r="U24" s="37">
        <f t="shared" si="10"/>
        <v>1285</v>
      </c>
      <c r="V24" s="210">
        <f t="shared" si="6"/>
        <v>0.17043253712072304</v>
      </c>
    </row>
    <row r="25" spans="1:22" s="4" customFormat="1" ht="12.75" customHeight="1">
      <c r="A25" s="112" t="s">
        <v>637</v>
      </c>
      <c r="B25" s="25" t="s">
        <v>29</v>
      </c>
      <c r="C25" s="77" t="s">
        <v>5</v>
      </c>
      <c r="D25" s="31">
        <v>1.19</v>
      </c>
      <c r="E25" s="26" t="s">
        <v>639</v>
      </c>
      <c r="F25" s="81">
        <v>2309</v>
      </c>
      <c r="G25" s="67">
        <v>2049</v>
      </c>
      <c r="H25" s="60">
        <v>1449</v>
      </c>
      <c r="I25" s="60">
        <v>1156</v>
      </c>
      <c r="J25" s="67">
        <v>0</v>
      </c>
      <c r="K25" s="67">
        <f t="shared" si="11"/>
        <v>1156</v>
      </c>
      <c r="L25" s="90">
        <f t="shared" si="7"/>
        <v>0.43582235236700828</v>
      </c>
      <c r="M25" s="237">
        <v>2199</v>
      </c>
      <c r="N25" s="238">
        <v>1699</v>
      </c>
      <c r="O25" s="246">
        <v>1358</v>
      </c>
      <c r="P25" s="238">
        <v>0</v>
      </c>
      <c r="Q25" s="238">
        <f t="shared" si="8"/>
        <v>1358</v>
      </c>
      <c r="R25" s="255">
        <f t="shared" si="9"/>
        <v>0.38244656662119147</v>
      </c>
      <c r="S25" s="167">
        <v>1599</v>
      </c>
      <c r="T25" s="104">
        <v>75</v>
      </c>
      <c r="U25" s="37">
        <f t="shared" si="10"/>
        <v>1283</v>
      </c>
      <c r="V25" s="210">
        <f t="shared" si="6"/>
        <v>0.19762351469668543</v>
      </c>
    </row>
    <row r="26" spans="1:22" s="4" customFormat="1" ht="12.75" customHeight="1">
      <c r="A26" s="112" t="s">
        <v>136</v>
      </c>
      <c r="B26" s="25" t="s">
        <v>29</v>
      </c>
      <c r="C26" s="74"/>
      <c r="D26" s="31">
        <v>1.19</v>
      </c>
      <c r="E26" s="26" t="s">
        <v>137</v>
      </c>
      <c r="F26" s="81">
        <v>2639</v>
      </c>
      <c r="G26" s="67">
        <v>2499</v>
      </c>
      <c r="H26" s="60">
        <v>1999</v>
      </c>
      <c r="I26" s="60">
        <v>1637</v>
      </c>
      <c r="J26" s="67">
        <v>0</v>
      </c>
      <c r="K26" s="67">
        <f t="shared" si="11"/>
        <v>1637</v>
      </c>
      <c r="L26" s="90">
        <f t="shared" si="7"/>
        <v>0.34493797519007602</v>
      </c>
      <c r="M26" s="237">
        <v>2699</v>
      </c>
      <c r="N26" s="238">
        <v>2199</v>
      </c>
      <c r="O26" s="246">
        <v>1804</v>
      </c>
      <c r="P26" s="238">
        <v>0</v>
      </c>
      <c r="Q26" s="238">
        <f t="shared" si="8"/>
        <v>1804</v>
      </c>
      <c r="R26" s="255">
        <f t="shared" si="9"/>
        <v>0.33160429788810669</v>
      </c>
      <c r="S26" s="167">
        <v>1999</v>
      </c>
      <c r="T26" s="104">
        <v>153</v>
      </c>
      <c r="U26" s="37">
        <f t="shared" si="10"/>
        <v>1651</v>
      </c>
      <c r="V26" s="210">
        <f t="shared" si="6"/>
        <v>0.17408704352176088</v>
      </c>
    </row>
    <row r="27" spans="1:22" s="4" customFormat="1" ht="12.75" customHeight="1">
      <c r="A27" s="28" t="s">
        <v>640</v>
      </c>
      <c r="B27" s="25" t="s">
        <v>29</v>
      </c>
      <c r="C27" s="77" t="s">
        <v>5</v>
      </c>
      <c r="D27" s="31">
        <v>1.19</v>
      </c>
      <c r="E27" s="6" t="s">
        <v>641</v>
      </c>
      <c r="F27" s="83">
        <v>2749</v>
      </c>
      <c r="G27" s="68">
        <v>2499</v>
      </c>
      <c r="H27" s="62">
        <v>1999</v>
      </c>
      <c r="I27" s="62">
        <v>1594</v>
      </c>
      <c r="J27" s="62">
        <v>0</v>
      </c>
      <c r="K27" s="67">
        <f t="shared" si="11"/>
        <v>1594</v>
      </c>
      <c r="L27" s="90">
        <f t="shared" si="7"/>
        <v>0.36214485794317725</v>
      </c>
      <c r="M27" s="237">
        <v>2799</v>
      </c>
      <c r="N27" s="238">
        <v>2199</v>
      </c>
      <c r="O27" s="246">
        <v>1758</v>
      </c>
      <c r="P27" s="238">
        <v>0</v>
      </c>
      <c r="Q27" s="238">
        <f t="shared" si="8"/>
        <v>1758</v>
      </c>
      <c r="R27" s="255">
        <f t="shared" si="9"/>
        <v>0.37191854233654875</v>
      </c>
      <c r="S27" s="168">
        <v>2099</v>
      </c>
      <c r="T27" s="103">
        <v>74</v>
      </c>
      <c r="U27" s="52">
        <f t="shared" si="10"/>
        <v>1684</v>
      </c>
      <c r="V27" s="212">
        <f t="shared" si="6"/>
        <v>0.19771319676036209</v>
      </c>
    </row>
    <row r="28" spans="1:22" s="4" customFormat="1" ht="12.75" customHeight="1">
      <c r="A28" s="28" t="s">
        <v>191</v>
      </c>
      <c r="B28" s="22" t="s">
        <v>29</v>
      </c>
      <c r="C28" s="77"/>
      <c r="D28" s="33">
        <v>1.19</v>
      </c>
      <c r="E28" s="6" t="s">
        <v>193</v>
      </c>
      <c r="F28" s="83">
        <v>3409</v>
      </c>
      <c r="G28" s="68">
        <v>3199</v>
      </c>
      <c r="H28" s="62">
        <v>2599</v>
      </c>
      <c r="I28" s="62">
        <v>2128</v>
      </c>
      <c r="J28" s="62">
        <v>0</v>
      </c>
      <c r="K28" s="83">
        <f t="shared" si="11"/>
        <v>2128</v>
      </c>
      <c r="L28" s="92">
        <f t="shared" si="7"/>
        <v>0.33479212253829321</v>
      </c>
      <c r="M28" s="237">
        <v>3699</v>
      </c>
      <c r="N28" s="238">
        <v>2899</v>
      </c>
      <c r="O28" s="246">
        <v>2381</v>
      </c>
      <c r="P28" s="238">
        <v>0</v>
      </c>
      <c r="Q28" s="238">
        <f t="shared" si="8"/>
        <v>2381</v>
      </c>
      <c r="R28" s="255">
        <f t="shared" si="9"/>
        <v>0.35631251689645849</v>
      </c>
      <c r="S28" s="168">
        <v>2599</v>
      </c>
      <c r="T28" s="103">
        <v>230</v>
      </c>
      <c r="U28" s="52">
        <f t="shared" si="10"/>
        <v>2151</v>
      </c>
      <c r="V28" s="212">
        <f t="shared" si="6"/>
        <v>0.17237398999615236</v>
      </c>
    </row>
    <row r="29" spans="1:22" s="4" customFormat="1" ht="12.75" customHeight="1" thickBot="1">
      <c r="A29" s="27" t="s">
        <v>192</v>
      </c>
      <c r="B29" s="24" t="s">
        <v>29</v>
      </c>
      <c r="C29" s="75"/>
      <c r="D29" s="32">
        <v>1.19</v>
      </c>
      <c r="E29" s="2" t="s">
        <v>193</v>
      </c>
      <c r="F29" s="82">
        <v>3299</v>
      </c>
      <c r="G29" s="38">
        <v>3099</v>
      </c>
      <c r="H29" s="61">
        <v>2499</v>
      </c>
      <c r="I29" s="61">
        <v>2047</v>
      </c>
      <c r="J29" s="61">
        <v>0</v>
      </c>
      <c r="K29" s="82">
        <f t="shared" si="11"/>
        <v>2047</v>
      </c>
      <c r="L29" s="91">
        <f t="shared" si="7"/>
        <v>0.33946434333656017</v>
      </c>
      <c r="M29" s="239">
        <v>3599</v>
      </c>
      <c r="N29" s="240">
        <v>2799</v>
      </c>
      <c r="O29" s="247">
        <v>2299</v>
      </c>
      <c r="P29" s="240">
        <v>0</v>
      </c>
      <c r="Q29" s="240">
        <f t="shared" si="8"/>
        <v>2299</v>
      </c>
      <c r="R29" s="256">
        <f t="shared" si="9"/>
        <v>0.3612114476243401</v>
      </c>
      <c r="S29" s="170">
        <v>2499</v>
      </c>
      <c r="T29" s="102">
        <v>230</v>
      </c>
      <c r="U29" s="39">
        <f t="shared" si="10"/>
        <v>2069</v>
      </c>
      <c r="V29" s="211">
        <f t="shared" si="6"/>
        <v>0.17206882753101241</v>
      </c>
    </row>
    <row r="30" spans="1:22" s="4" customFormat="1" ht="12.75" customHeight="1">
      <c r="A30" s="113" t="s">
        <v>501</v>
      </c>
      <c r="B30" s="128" t="s">
        <v>29</v>
      </c>
      <c r="C30" s="133"/>
      <c r="D30" s="129">
        <v>1.19</v>
      </c>
      <c r="E30" s="130" t="s">
        <v>503</v>
      </c>
      <c r="F30" s="80">
        <v>1869</v>
      </c>
      <c r="G30" s="72">
        <v>1799</v>
      </c>
      <c r="H30" s="64">
        <v>1399</v>
      </c>
      <c r="I30" s="64">
        <v>1124</v>
      </c>
      <c r="J30" s="64">
        <v>0</v>
      </c>
      <c r="K30" s="80">
        <f t="shared" si="11"/>
        <v>1124</v>
      </c>
      <c r="L30" s="93">
        <f t="shared" si="7"/>
        <v>0.37520844913841023</v>
      </c>
      <c r="M30" s="241">
        <v>2099</v>
      </c>
      <c r="N30" s="242">
        <v>1599</v>
      </c>
      <c r="O30" s="248">
        <v>1287</v>
      </c>
      <c r="P30" s="242">
        <v>0</v>
      </c>
      <c r="Q30" s="242">
        <f t="shared" si="8"/>
        <v>1287</v>
      </c>
      <c r="R30" s="257">
        <f t="shared" si="9"/>
        <v>0.38685088137208196</v>
      </c>
      <c r="S30" s="185">
        <v>1299</v>
      </c>
      <c r="T30" s="250">
        <v>230</v>
      </c>
      <c r="U30" s="73">
        <f t="shared" si="10"/>
        <v>1057</v>
      </c>
      <c r="V30" s="215">
        <f t="shared" si="6"/>
        <v>0.18629715165511931</v>
      </c>
    </row>
    <row r="31" spans="1:22" s="4" customFormat="1" ht="12.75" customHeight="1">
      <c r="A31" s="28" t="s">
        <v>502</v>
      </c>
      <c r="B31" s="22" t="s">
        <v>29</v>
      </c>
      <c r="C31" s="77"/>
      <c r="D31" s="33">
        <v>1.19</v>
      </c>
      <c r="E31" s="6" t="s">
        <v>504</v>
      </c>
      <c r="F31" s="83">
        <v>2529</v>
      </c>
      <c r="G31" s="68">
        <v>2399</v>
      </c>
      <c r="H31" s="62">
        <v>1899</v>
      </c>
      <c r="I31" s="62">
        <v>1550</v>
      </c>
      <c r="J31" s="62">
        <v>0</v>
      </c>
      <c r="K31" s="83">
        <f t="shared" si="11"/>
        <v>1550</v>
      </c>
      <c r="L31" s="92">
        <f t="shared" si="7"/>
        <v>0.35389745727386412</v>
      </c>
      <c r="M31" s="237">
        <v>2599</v>
      </c>
      <c r="N31" s="238">
        <v>1999</v>
      </c>
      <c r="O31" s="246">
        <v>1635</v>
      </c>
      <c r="P31" s="238">
        <v>0</v>
      </c>
      <c r="Q31" s="238">
        <f t="shared" si="8"/>
        <v>1635</v>
      </c>
      <c r="R31" s="255">
        <f t="shared" si="9"/>
        <v>0.37091188918814927</v>
      </c>
      <c r="S31" s="168">
        <v>1499</v>
      </c>
      <c r="T31" s="103">
        <v>391</v>
      </c>
      <c r="U31" s="52">
        <f t="shared" si="10"/>
        <v>1244</v>
      </c>
      <c r="V31" s="212">
        <f t="shared" si="6"/>
        <v>0.17011340893929286</v>
      </c>
    </row>
    <row r="32" spans="1:22" s="4" customFormat="1" ht="12.75" customHeight="1">
      <c r="A32" s="114" t="s">
        <v>656</v>
      </c>
      <c r="B32" s="134" t="s">
        <v>29</v>
      </c>
      <c r="C32" s="74" t="s">
        <v>5</v>
      </c>
      <c r="D32" s="136">
        <v>1.19</v>
      </c>
      <c r="E32" s="137" t="s">
        <v>658</v>
      </c>
      <c r="F32" s="116">
        <v>2529</v>
      </c>
      <c r="G32" s="118">
        <v>2399</v>
      </c>
      <c r="H32" s="115">
        <v>1899</v>
      </c>
      <c r="I32" s="115">
        <v>1517</v>
      </c>
      <c r="J32" s="115">
        <v>0</v>
      </c>
      <c r="K32" s="116">
        <f t="shared" si="11"/>
        <v>1517</v>
      </c>
      <c r="L32" s="94">
        <f t="shared" si="7"/>
        <v>0.36765318882867859</v>
      </c>
      <c r="M32" s="237">
        <v>2799</v>
      </c>
      <c r="N32" s="238">
        <v>2049</v>
      </c>
      <c r="O32" s="246">
        <v>1641</v>
      </c>
      <c r="P32" s="238">
        <v>0</v>
      </c>
      <c r="Q32" s="238">
        <f t="shared" si="8"/>
        <v>1641</v>
      </c>
      <c r="R32" s="255">
        <f t="shared" si="9"/>
        <v>0.4137191854233655</v>
      </c>
      <c r="S32" s="186">
        <v>1799</v>
      </c>
      <c r="T32" s="251">
        <v>194</v>
      </c>
      <c r="U32" s="117">
        <f t="shared" si="10"/>
        <v>1447</v>
      </c>
      <c r="V32" s="213">
        <f t="shared" si="6"/>
        <v>0.19566425792106726</v>
      </c>
    </row>
    <row r="33" spans="1:22" s="4" customFormat="1" ht="12.75" customHeight="1">
      <c r="A33" s="112" t="s">
        <v>506</v>
      </c>
      <c r="B33" s="25" t="s">
        <v>29</v>
      </c>
      <c r="C33" s="74"/>
      <c r="D33" s="31">
        <v>1.19</v>
      </c>
      <c r="E33" s="26" t="s">
        <v>505</v>
      </c>
      <c r="F33" s="81">
        <v>3299</v>
      </c>
      <c r="G33" s="67">
        <v>3099</v>
      </c>
      <c r="H33" s="60">
        <v>2499</v>
      </c>
      <c r="I33" s="60">
        <v>2053</v>
      </c>
      <c r="J33" s="60">
        <v>0</v>
      </c>
      <c r="K33" s="81">
        <f t="shared" si="11"/>
        <v>2053</v>
      </c>
      <c r="L33" s="90">
        <f t="shared" si="7"/>
        <v>0.33752823491448852</v>
      </c>
      <c r="M33" s="237">
        <v>3299</v>
      </c>
      <c r="N33" s="238">
        <v>2599</v>
      </c>
      <c r="O33" s="246">
        <v>2140</v>
      </c>
      <c r="P33" s="238">
        <v>0</v>
      </c>
      <c r="Q33" s="238">
        <f t="shared" si="8"/>
        <v>2140</v>
      </c>
      <c r="R33" s="255">
        <f t="shared" si="9"/>
        <v>0.35131858138829947</v>
      </c>
      <c r="S33" s="167">
        <v>1999</v>
      </c>
      <c r="T33" s="104">
        <v>475</v>
      </c>
      <c r="U33" s="37">
        <f t="shared" si="10"/>
        <v>1665</v>
      </c>
      <c r="V33" s="210">
        <f t="shared" si="6"/>
        <v>0.16708354177088544</v>
      </c>
    </row>
    <row r="34" spans="1:22" s="4" customFormat="1" ht="12.75" customHeight="1" thickBot="1">
      <c r="A34" s="63" t="s">
        <v>657</v>
      </c>
      <c r="B34" s="54" t="s">
        <v>29</v>
      </c>
      <c r="C34" s="119" t="s">
        <v>5</v>
      </c>
      <c r="D34" s="55">
        <v>1.19</v>
      </c>
      <c r="E34" s="56" t="s">
        <v>659</v>
      </c>
      <c r="F34" s="85">
        <v>3299</v>
      </c>
      <c r="G34" s="120">
        <v>3099</v>
      </c>
      <c r="H34" s="65">
        <v>2499</v>
      </c>
      <c r="I34" s="65">
        <v>1993</v>
      </c>
      <c r="J34" s="65">
        <v>0</v>
      </c>
      <c r="K34" s="85">
        <f t="shared" si="11"/>
        <v>1993</v>
      </c>
      <c r="L34" s="101">
        <f t="shared" si="7"/>
        <v>0.35688931913520489</v>
      </c>
      <c r="M34" s="239">
        <v>3299</v>
      </c>
      <c r="N34" s="240">
        <v>2649</v>
      </c>
      <c r="O34" s="247">
        <v>2118</v>
      </c>
      <c r="P34" s="240">
        <v>0</v>
      </c>
      <c r="Q34" s="240">
        <f t="shared" si="8"/>
        <v>2118</v>
      </c>
      <c r="R34" s="256">
        <f t="shared" si="9"/>
        <v>0.35798726886935434</v>
      </c>
      <c r="S34" s="187">
        <v>2199</v>
      </c>
      <c r="T34" s="127">
        <v>352</v>
      </c>
      <c r="U34" s="57">
        <f t="shared" si="10"/>
        <v>1766</v>
      </c>
      <c r="V34" s="217">
        <f t="shared" si="6"/>
        <v>0.19690768531150524</v>
      </c>
    </row>
    <row r="35" spans="1:22" s="4" customFormat="1" ht="12.75" customHeight="1">
      <c r="A35" s="28" t="s">
        <v>70</v>
      </c>
      <c r="B35" s="22" t="s">
        <v>29</v>
      </c>
      <c r="C35" s="5"/>
      <c r="D35" s="33">
        <v>0.83</v>
      </c>
      <c r="E35" s="6" t="s">
        <v>81</v>
      </c>
      <c r="F35" s="83">
        <v>1044</v>
      </c>
      <c r="G35" s="68">
        <v>949</v>
      </c>
      <c r="H35" s="62">
        <v>849</v>
      </c>
      <c r="I35" s="62">
        <v>722</v>
      </c>
      <c r="J35" s="62">
        <v>12</v>
      </c>
      <c r="K35" s="83">
        <f t="shared" si="11"/>
        <v>710</v>
      </c>
      <c r="L35" s="92">
        <f t="shared" si="7"/>
        <v>0.25184404636459429</v>
      </c>
      <c r="M35" s="241">
        <v>1299</v>
      </c>
      <c r="N35" s="242">
        <v>1049</v>
      </c>
      <c r="O35" s="248">
        <v>895</v>
      </c>
      <c r="P35" s="242">
        <v>0</v>
      </c>
      <c r="Q35" s="242">
        <f t="shared" si="8"/>
        <v>895</v>
      </c>
      <c r="R35" s="257">
        <f t="shared" si="9"/>
        <v>0.31100846805234794</v>
      </c>
      <c r="S35" s="168">
        <v>949</v>
      </c>
      <c r="T35" s="103">
        <v>81</v>
      </c>
      <c r="U35" s="52">
        <f t="shared" si="10"/>
        <v>814</v>
      </c>
      <c r="V35" s="212">
        <f t="shared" si="6"/>
        <v>0.14225500526870391</v>
      </c>
    </row>
    <row r="36" spans="1:22" s="4" customFormat="1" ht="12.75" customHeight="1">
      <c r="A36" s="28" t="s">
        <v>72</v>
      </c>
      <c r="B36" s="22" t="s">
        <v>29</v>
      </c>
      <c r="C36" s="5"/>
      <c r="D36" s="31">
        <v>0.83</v>
      </c>
      <c r="E36" s="6" t="s">
        <v>80</v>
      </c>
      <c r="F36" s="81">
        <v>1374</v>
      </c>
      <c r="G36" s="67">
        <v>1299</v>
      </c>
      <c r="H36" s="60">
        <v>1099</v>
      </c>
      <c r="I36" s="60">
        <v>932</v>
      </c>
      <c r="J36" s="60">
        <v>12</v>
      </c>
      <c r="K36" s="81">
        <f t="shared" si="11"/>
        <v>920</v>
      </c>
      <c r="L36" s="90">
        <f t="shared" si="7"/>
        <v>0.29176289453425713</v>
      </c>
      <c r="M36" s="237">
        <v>1599</v>
      </c>
      <c r="N36" s="238">
        <v>1299</v>
      </c>
      <c r="O36" s="246">
        <v>1104</v>
      </c>
      <c r="P36" s="238">
        <v>0</v>
      </c>
      <c r="Q36" s="238">
        <f t="shared" si="8"/>
        <v>1104</v>
      </c>
      <c r="R36" s="255">
        <f t="shared" si="9"/>
        <v>0.30956848030018763</v>
      </c>
      <c r="S36" s="167">
        <v>1199</v>
      </c>
      <c r="T36" s="104">
        <v>80</v>
      </c>
      <c r="U36" s="37">
        <f t="shared" si="10"/>
        <v>1024</v>
      </c>
      <c r="V36" s="210">
        <f t="shared" si="6"/>
        <v>0.14595496246872394</v>
      </c>
    </row>
    <row r="37" spans="1:22" s="4" customFormat="1" ht="12.75" customHeight="1">
      <c r="A37" s="112" t="s">
        <v>71</v>
      </c>
      <c r="B37" s="22" t="s">
        <v>29</v>
      </c>
      <c r="C37" s="5"/>
      <c r="D37" s="31">
        <v>0.83</v>
      </c>
      <c r="E37" s="26" t="s">
        <v>80</v>
      </c>
      <c r="F37" s="81">
        <v>1264</v>
      </c>
      <c r="G37" s="67">
        <v>1199</v>
      </c>
      <c r="H37" s="60">
        <v>999</v>
      </c>
      <c r="I37" s="60">
        <v>847</v>
      </c>
      <c r="J37" s="60">
        <v>10</v>
      </c>
      <c r="K37" s="81">
        <f t="shared" si="11"/>
        <v>837</v>
      </c>
      <c r="L37" s="90">
        <f t="shared" si="7"/>
        <v>0.3019182652210175</v>
      </c>
      <c r="M37" s="237">
        <v>1499</v>
      </c>
      <c r="N37" s="238">
        <v>1199</v>
      </c>
      <c r="O37" s="246">
        <v>1019</v>
      </c>
      <c r="P37" s="238">
        <v>0</v>
      </c>
      <c r="Q37" s="238">
        <f t="shared" si="8"/>
        <v>1019</v>
      </c>
      <c r="R37" s="255">
        <f t="shared" si="9"/>
        <v>0.32021347565043362</v>
      </c>
      <c r="S37" s="167">
        <v>1099</v>
      </c>
      <c r="T37" s="104">
        <v>81</v>
      </c>
      <c r="U37" s="37">
        <f t="shared" si="10"/>
        <v>938</v>
      </c>
      <c r="V37" s="210">
        <f t="shared" si="6"/>
        <v>0.1464968152866242</v>
      </c>
    </row>
    <row r="38" spans="1:22" s="4" customFormat="1" ht="12.75" customHeight="1">
      <c r="A38" s="112" t="s">
        <v>628</v>
      </c>
      <c r="B38" s="22" t="s">
        <v>29</v>
      </c>
      <c r="C38" s="77" t="s">
        <v>5</v>
      </c>
      <c r="D38" s="31">
        <v>0.83</v>
      </c>
      <c r="E38" s="26" t="s">
        <v>630</v>
      </c>
      <c r="F38" s="81">
        <v>1374</v>
      </c>
      <c r="G38" s="68">
        <v>1199</v>
      </c>
      <c r="H38" s="62">
        <v>999</v>
      </c>
      <c r="I38" s="60">
        <v>850</v>
      </c>
      <c r="J38" s="60">
        <v>11</v>
      </c>
      <c r="K38" s="81">
        <f t="shared" si="11"/>
        <v>839</v>
      </c>
      <c r="L38" s="90">
        <f t="shared" si="7"/>
        <v>0.30025020850708922</v>
      </c>
      <c r="M38" s="237">
        <v>1699</v>
      </c>
      <c r="N38" s="238">
        <v>1299</v>
      </c>
      <c r="O38" s="246">
        <v>1108</v>
      </c>
      <c r="P38" s="238">
        <v>0</v>
      </c>
      <c r="Q38" s="238">
        <f t="shared" si="8"/>
        <v>1108</v>
      </c>
      <c r="R38" s="255">
        <f t="shared" si="9"/>
        <v>0.34785167745732781</v>
      </c>
      <c r="S38" s="167">
        <v>1199</v>
      </c>
      <c r="T38" s="104">
        <v>81</v>
      </c>
      <c r="U38" s="37">
        <f t="shared" si="10"/>
        <v>1027</v>
      </c>
      <c r="V38" s="210">
        <f t="shared" si="6"/>
        <v>0.14345287739783152</v>
      </c>
    </row>
    <row r="39" spans="1:22" s="4" customFormat="1" ht="12.75" customHeight="1">
      <c r="A39" s="112" t="s">
        <v>74</v>
      </c>
      <c r="B39" s="22" t="s">
        <v>29</v>
      </c>
      <c r="C39" s="5"/>
      <c r="D39" s="31">
        <v>0.83</v>
      </c>
      <c r="E39" s="26" t="s">
        <v>82</v>
      </c>
      <c r="F39" s="81">
        <v>1594</v>
      </c>
      <c r="G39" s="68">
        <v>1499</v>
      </c>
      <c r="H39" s="62">
        <v>1299</v>
      </c>
      <c r="I39" s="60">
        <v>1091</v>
      </c>
      <c r="J39" s="60">
        <v>11</v>
      </c>
      <c r="K39" s="81">
        <f t="shared" si="11"/>
        <v>1080</v>
      </c>
      <c r="L39" s="90">
        <f t="shared" si="7"/>
        <v>0.27951967978652437</v>
      </c>
      <c r="M39" s="237">
        <v>1799</v>
      </c>
      <c r="N39" s="238">
        <v>1499</v>
      </c>
      <c r="O39" s="246">
        <v>1261</v>
      </c>
      <c r="P39" s="238">
        <v>0</v>
      </c>
      <c r="Q39" s="238">
        <f t="shared" si="8"/>
        <v>1261</v>
      </c>
      <c r="R39" s="255">
        <f t="shared" si="9"/>
        <v>0.29905503057254029</v>
      </c>
      <c r="S39" s="167">
        <v>1399</v>
      </c>
      <c r="T39" s="104">
        <v>80</v>
      </c>
      <c r="U39" s="37">
        <f t="shared" si="10"/>
        <v>1181</v>
      </c>
      <c r="V39" s="210">
        <f t="shared" si="6"/>
        <v>0.15582558970693353</v>
      </c>
    </row>
    <row r="40" spans="1:22" s="4" customFormat="1" ht="12.75" customHeight="1">
      <c r="A40" s="112" t="s">
        <v>73</v>
      </c>
      <c r="B40" s="22" t="s">
        <v>29</v>
      </c>
      <c r="C40" s="132"/>
      <c r="D40" s="31">
        <v>0.83</v>
      </c>
      <c r="E40" s="26" t="s">
        <v>82</v>
      </c>
      <c r="F40" s="81">
        <v>1484</v>
      </c>
      <c r="G40" s="67">
        <v>1399</v>
      </c>
      <c r="H40" s="60">
        <v>1199</v>
      </c>
      <c r="I40" s="60">
        <v>1008</v>
      </c>
      <c r="J40" s="60">
        <v>10</v>
      </c>
      <c r="K40" s="81">
        <f t="shared" si="11"/>
        <v>998</v>
      </c>
      <c r="L40" s="90">
        <f t="shared" si="7"/>
        <v>0.28663330950679056</v>
      </c>
      <c r="M40" s="237">
        <v>1699</v>
      </c>
      <c r="N40" s="238">
        <v>1399</v>
      </c>
      <c r="O40" s="246">
        <v>1179</v>
      </c>
      <c r="P40" s="238">
        <v>0</v>
      </c>
      <c r="Q40" s="238">
        <f t="shared" si="8"/>
        <v>1179</v>
      </c>
      <c r="R40" s="255">
        <f t="shared" si="9"/>
        <v>0.30606238964096527</v>
      </c>
      <c r="S40" s="167">
        <v>1299</v>
      </c>
      <c r="T40" s="104">
        <v>80</v>
      </c>
      <c r="U40" s="37">
        <f t="shared" si="10"/>
        <v>1099</v>
      </c>
      <c r="V40" s="210">
        <f t="shared" si="6"/>
        <v>0.15396458814472672</v>
      </c>
    </row>
    <row r="41" spans="1:22" s="4" customFormat="1" ht="12.75" customHeight="1">
      <c r="A41" s="196" t="s">
        <v>629</v>
      </c>
      <c r="B41" s="22" t="s">
        <v>29</v>
      </c>
      <c r="C41" s="77" t="s">
        <v>5</v>
      </c>
      <c r="D41" s="31">
        <v>0.83</v>
      </c>
      <c r="E41" s="163" t="s">
        <v>631</v>
      </c>
      <c r="F41" s="164">
        <v>1594</v>
      </c>
      <c r="G41" s="148">
        <v>1399</v>
      </c>
      <c r="H41" s="165">
        <v>1199</v>
      </c>
      <c r="I41" s="165">
        <v>1011</v>
      </c>
      <c r="J41" s="165">
        <v>12</v>
      </c>
      <c r="K41" s="164">
        <f t="shared" si="11"/>
        <v>999</v>
      </c>
      <c r="L41" s="166">
        <f t="shared" si="7"/>
        <v>0.28591851322373124</v>
      </c>
      <c r="M41" s="237">
        <v>1799</v>
      </c>
      <c r="N41" s="238">
        <v>1499</v>
      </c>
      <c r="O41" s="246">
        <v>1267</v>
      </c>
      <c r="P41" s="238">
        <v>0</v>
      </c>
      <c r="Q41" s="238">
        <f t="shared" si="8"/>
        <v>1267</v>
      </c>
      <c r="R41" s="255">
        <f t="shared" si="9"/>
        <v>0.29571984435797666</v>
      </c>
      <c r="S41" s="169">
        <v>1399</v>
      </c>
      <c r="T41" s="252">
        <v>80</v>
      </c>
      <c r="U41" s="147">
        <f t="shared" si="10"/>
        <v>1187</v>
      </c>
      <c r="V41" s="214">
        <f t="shared" si="6"/>
        <v>0.15153681200857755</v>
      </c>
    </row>
    <row r="42" spans="1:22" s="4" customFormat="1" ht="12.75" customHeight="1" thickBot="1">
      <c r="A42" s="27" t="s">
        <v>499</v>
      </c>
      <c r="B42" s="24" t="s">
        <v>29</v>
      </c>
      <c r="C42" s="75"/>
      <c r="D42" s="32">
        <v>0.83</v>
      </c>
      <c r="E42" s="2" t="s">
        <v>500</v>
      </c>
      <c r="F42" s="82">
        <v>1979</v>
      </c>
      <c r="G42" s="38">
        <v>1899</v>
      </c>
      <c r="H42" s="61">
        <v>1649</v>
      </c>
      <c r="I42" s="61">
        <v>1302</v>
      </c>
      <c r="J42" s="61">
        <v>0</v>
      </c>
      <c r="K42" s="82">
        <f t="shared" si="11"/>
        <v>1302</v>
      </c>
      <c r="L42" s="91">
        <f t="shared" si="7"/>
        <v>0.31437598736176936</v>
      </c>
      <c r="M42" s="239">
        <v>2399</v>
      </c>
      <c r="N42" s="240">
        <v>1899</v>
      </c>
      <c r="O42" s="247">
        <v>1544</v>
      </c>
      <c r="P42" s="240">
        <v>0</v>
      </c>
      <c r="Q42" s="240">
        <f t="shared" si="8"/>
        <v>1544</v>
      </c>
      <c r="R42" s="256">
        <f t="shared" si="9"/>
        <v>0.3563984993747395</v>
      </c>
      <c r="S42" s="170">
        <v>1799</v>
      </c>
      <c r="T42" s="102">
        <v>73</v>
      </c>
      <c r="U42" s="39">
        <f t="shared" si="10"/>
        <v>1471</v>
      </c>
      <c r="V42" s="211">
        <f t="shared" si="6"/>
        <v>0.18232351306281266</v>
      </c>
    </row>
    <row r="43" spans="1:22" s="4" customFormat="1" ht="12.75" customHeight="1">
      <c r="A43" s="28" t="s">
        <v>138</v>
      </c>
      <c r="B43" s="22" t="s">
        <v>29</v>
      </c>
      <c r="C43" s="77"/>
      <c r="D43" s="33">
        <v>1.19</v>
      </c>
      <c r="E43" s="6" t="s">
        <v>139</v>
      </c>
      <c r="F43" s="83">
        <v>1484</v>
      </c>
      <c r="G43" s="68">
        <v>1399</v>
      </c>
      <c r="H43" s="62">
        <v>1099</v>
      </c>
      <c r="I43" s="62">
        <v>824</v>
      </c>
      <c r="J43" s="68">
        <v>0</v>
      </c>
      <c r="K43" s="68">
        <f t="shared" si="11"/>
        <v>824</v>
      </c>
      <c r="L43" s="92">
        <f t="shared" si="7"/>
        <v>0.41100786275911366</v>
      </c>
      <c r="M43" s="241">
        <v>1599</v>
      </c>
      <c r="N43" s="242">
        <v>1299</v>
      </c>
      <c r="O43" s="248">
        <v>976</v>
      </c>
      <c r="P43" s="242">
        <v>0</v>
      </c>
      <c r="Q43" s="242">
        <f t="shared" si="8"/>
        <v>976</v>
      </c>
      <c r="R43" s="257">
        <f t="shared" si="9"/>
        <v>0.3896185115697311</v>
      </c>
      <c r="S43" s="168">
        <v>1199</v>
      </c>
      <c r="T43" s="103">
        <v>69</v>
      </c>
      <c r="U43" s="52">
        <f t="shared" si="10"/>
        <v>907</v>
      </c>
      <c r="V43" s="212">
        <f t="shared" si="6"/>
        <v>0.24353628023352794</v>
      </c>
    </row>
    <row r="44" spans="1:22" s="4" customFormat="1" ht="12.75" customHeight="1">
      <c r="A44" s="28" t="s">
        <v>642</v>
      </c>
      <c r="B44" s="25" t="s">
        <v>29</v>
      </c>
      <c r="C44" s="77" t="s">
        <v>5</v>
      </c>
      <c r="D44" s="31">
        <v>1.19</v>
      </c>
      <c r="E44" s="6" t="s">
        <v>643</v>
      </c>
      <c r="F44" s="83">
        <v>934</v>
      </c>
      <c r="G44" s="68">
        <v>849</v>
      </c>
      <c r="H44" s="62">
        <v>749</v>
      </c>
      <c r="I44" s="62">
        <v>662</v>
      </c>
      <c r="J44" s="68">
        <v>0</v>
      </c>
      <c r="K44" s="68">
        <f t="shared" si="11"/>
        <v>662</v>
      </c>
      <c r="L44" s="92">
        <f t="shared" si="7"/>
        <v>0.22025912838633688</v>
      </c>
      <c r="M44" s="237">
        <v>999</v>
      </c>
      <c r="N44" s="238">
        <v>899</v>
      </c>
      <c r="O44" s="246">
        <v>797</v>
      </c>
      <c r="P44" s="238">
        <v>0</v>
      </c>
      <c r="Q44" s="238">
        <f t="shared" si="8"/>
        <v>797</v>
      </c>
      <c r="R44" s="255">
        <f t="shared" si="9"/>
        <v>0.2022022022022022</v>
      </c>
      <c r="S44" s="126">
        <v>999</v>
      </c>
      <c r="T44" s="52">
        <v>0</v>
      </c>
      <c r="U44" s="52">
        <f t="shared" si="10"/>
        <v>797</v>
      </c>
      <c r="V44" s="212">
        <f t="shared" si="6"/>
        <v>0.2022022022022022</v>
      </c>
    </row>
    <row r="45" spans="1:22" s="4" customFormat="1" ht="12.75" customHeight="1">
      <c r="A45" s="112" t="s">
        <v>140</v>
      </c>
      <c r="B45" s="25" t="s">
        <v>29</v>
      </c>
      <c r="C45" s="74"/>
      <c r="D45" s="31">
        <v>1.19</v>
      </c>
      <c r="E45" s="26" t="s">
        <v>141</v>
      </c>
      <c r="F45" s="81">
        <v>2034</v>
      </c>
      <c r="G45" s="68">
        <v>1899</v>
      </c>
      <c r="H45" s="62">
        <v>1499</v>
      </c>
      <c r="I45" s="60">
        <v>1153</v>
      </c>
      <c r="J45" s="67">
        <v>0</v>
      </c>
      <c r="K45" s="67">
        <f t="shared" si="11"/>
        <v>1153</v>
      </c>
      <c r="L45" s="90">
        <f t="shared" si="7"/>
        <v>0.39283833596629802</v>
      </c>
      <c r="M45" s="237">
        <v>2099</v>
      </c>
      <c r="N45" s="238">
        <v>1699</v>
      </c>
      <c r="O45" s="246">
        <v>1310</v>
      </c>
      <c r="P45" s="238">
        <v>0</v>
      </c>
      <c r="Q45" s="238">
        <f t="shared" si="8"/>
        <v>1310</v>
      </c>
      <c r="R45" s="255">
        <f t="shared" si="9"/>
        <v>0.37589328251548354</v>
      </c>
      <c r="S45" s="167">
        <v>1599</v>
      </c>
      <c r="T45" s="104">
        <v>70</v>
      </c>
      <c r="U45" s="37">
        <f t="shared" si="10"/>
        <v>1240</v>
      </c>
      <c r="V45" s="210">
        <f t="shared" si="6"/>
        <v>0.22451532207629768</v>
      </c>
    </row>
    <row r="46" spans="1:22" s="4" customFormat="1" ht="12.65" customHeight="1">
      <c r="A46" s="112" t="s">
        <v>142</v>
      </c>
      <c r="B46" s="25" t="s">
        <v>29</v>
      </c>
      <c r="C46" s="74"/>
      <c r="D46" s="31">
        <v>1.19</v>
      </c>
      <c r="E46" s="26" t="s">
        <v>143</v>
      </c>
      <c r="F46" s="81">
        <v>1924</v>
      </c>
      <c r="G46" s="67">
        <v>1799</v>
      </c>
      <c r="H46" s="60">
        <v>1299</v>
      </c>
      <c r="I46" s="60">
        <v>996</v>
      </c>
      <c r="J46" s="67">
        <v>0</v>
      </c>
      <c r="K46" s="67">
        <f t="shared" si="11"/>
        <v>996</v>
      </c>
      <c r="L46" s="90">
        <f t="shared" si="7"/>
        <v>0.44635908838243471</v>
      </c>
      <c r="M46" s="237">
        <v>1999</v>
      </c>
      <c r="N46" s="238">
        <v>1599</v>
      </c>
      <c r="O46" s="246">
        <v>1230</v>
      </c>
      <c r="P46" s="238">
        <v>0</v>
      </c>
      <c r="Q46" s="238">
        <f t="shared" si="8"/>
        <v>1230</v>
      </c>
      <c r="R46" s="255">
        <f t="shared" si="9"/>
        <v>0.38469234617308656</v>
      </c>
      <c r="S46" s="167">
        <v>1499</v>
      </c>
      <c r="T46" s="104">
        <v>70</v>
      </c>
      <c r="U46" s="37">
        <f t="shared" si="10"/>
        <v>1160</v>
      </c>
      <c r="V46" s="210">
        <f t="shared" si="6"/>
        <v>0.22615076717811874</v>
      </c>
    </row>
    <row r="47" spans="1:22" s="4" customFormat="1" ht="12.75" customHeight="1">
      <c r="A47" s="112" t="s">
        <v>644</v>
      </c>
      <c r="B47" s="25" t="s">
        <v>29</v>
      </c>
      <c r="C47" s="77" t="s">
        <v>5</v>
      </c>
      <c r="D47" s="31">
        <v>1.19</v>
      </c>
      <c r="E47" s="26" t="s">
        <v>646</v>
      </c>
      <c r="F47" s="81">
        <v>2089</v>
      </c>
      <c r="G47" s="68">
        <v>1899</v>
      </c>
      <c r="H47" s="62">
        <v>1449</v>
      </c>
      <c r="I47" s="60">
        <v>1131</v>
      </c>
      <c r="J47" s="67">
        <v>0</v>
      </c>
      <c r="K47" s="67">
        <f t="shared" si="11"/>
        <v>1131</v>
      </c>
      <c r="L47" s="90">
        <f t="shared" si="7"/>
        <v>0.40442338072669826</v>
      </c>
      <c r="M47" s="237">
        <v>2099</v>
      </c>
      <c r="N47" s="238">
        <v>1699</v>
      </c>
      <c r="O47" s="246">
        <v>1329</v>
      </c>
      <c r="P47" s="238">
        <v>0</v>
      </c>
      <c r="Q47" s="238">
        <f t="shared" si="8"/>
        <v>1329</v>
      </c>
      <c r="R47" s="255">
        <f t="shared" si="9"/>
        <v>0.36684135302525012</v>
      </c>
      <c r="S47" s="167">
        <v>1599</v>
      </c>
      <c r="T47" s="104">
        <v>70</v>
      </c>
      <c r="U47" s="37">
        <f t="shared" si="10"/>
        <v>1259</v>
      </c>
      <c r="V47" s="210">
        <f t="shared" si="6"/>
        <v>0.21263289555972484</v>
      </c>
    </row>
    <row r="48" spans="1:22" s="4" customFormat="1" ht="12.75" customHeight="1">
      <c r="A48" s="112" t="s">
        <v>645</v>
      </c>
      <c r="B48" s="25" t="s">
        <v>29</v>
      </c>
      <c r="C48" s="77" t="s">
        <v>5</v>
      </c>
      <c r="D48" s="31">
        <v>1.19</v>
      </c>
      <c r="E48" s="26" t="s">
        <v>647</v>
      </c>
      <c r="F48" s="81">
        <v>1979</v>
      </c>
      <c r="G48" s="68">
        <v>1799</v>
      </c>
      <c r="H48" s="62">
        <v>1349</v>
      </c>
      <c r="I48" s="60">
        <v>1049</v>
      </c>
      <c r="J48" s="67">
        <v>0</v>
      </c>
      <c r="K48" s="67">
        <f t="shared" si="11"/>
        <v>1049</v>
      </c>
      <c r="L48" s="90">
        <f t="shared" si="7"/>
        <v>0.41689827682045583</v>
      </c>
      <c r="M48" s="237">
        <v>1999</v>
      </c>
      <c r="N48" s="238">
        <v>1599</v>
      </c>
      <c r="O48" s="246">
        <v>1246</v>
      </c>
      <c r="P48" s="238">
        <v>0</v>
      </c>
      <c r="Q48" s="238">
        <f t="shared" si="8"/>
        <v>1246</v>
      </c>
      <c r="R48" s="255">
        <f t="shared" si="9"/>
        <v>0.37668834417208602</v>
      </c>
      <c r="S48" s="167">
        <v>1499</v>
      </c>
      <c r="T48" s="104">
        <v>72</v>
      </c>
      <c r="U48" s="37">
        <f t="shared" si="10"/>
        <v>1174</v>
      </c>
      <c r="V48" s="210">
        <f t="shared" si="6"/>
        <v>0.21681120747164775</v>
      </c>
    </row>
    <row r="49" spans="1:22" s="4" customFormat="1" ht="12.75" customHeight="1">
      <c r="A49" s="112" t="s">
        <v>144</v>
      </c>
      <c r="B49" s="25" t="s">
        <v>29</v>
      </c>
      <c r="C49" s="74"/>
      <c r="D49" s="31">
        <v>1.19</v>
      </c>
      <c r="E49" s="26" t="s">
        <v>145</v>
      </c>
      <c r="F49" s="81">
        <v>2419</v>
      </c>
      <c r="G49" s="68">
        <v>2199</v>
      </c>
      <c r="H49" s="62">
        <v>1499</v>
      </c>
      <c r="I49" s="60">
        <v>1166</v>
      </c>
      <c r="J49" s="67">
        <v>0</v>
      </c>
      <c r="K49" s="67">
        <f t="shared" si="11"/>
        <v>1166</v>
      </c>
      <c r="L49" s="90">
        <f t="shared" si="7"/>
        <v>0.46975898135516142</v>
      </c>
      <c r="M49" s="237">
        <v>2499</v>
      </c>
      <c r="N49" s="238">
        <v>1899</v>
      </c>
      <c r="O49" s="246">
        <v>1481</v>
      </c>
      <c r="P49" s="238">
        <v>0</v>
      </c>
      <c r="Q49" s="238">
        <f t="shared" si="8"/>
        <v>1481</v>
      </c>
      <c r="R49" s="255">
        <f t="shared" si="9"/>
        <v>0.40736294517807126</v>
      </c>
      <c r="S49" s="167">
        <v>1799</v>
      </c>
      <c r="T49" s="104">
        <v>72</v>
      </c>
      <c r="U49" s="37">
        <f t="shared" si="10"/>
        <v>1409</v>
      </c>
      <c r="V49" s="210">
        <f t="shared" si="6"/>
        <v>0.21678710394663703</v>
      </c>
    </row>
    <row r="50" spans="1:22" s="4" customFormat="1" ht="12.65" customHeight="1">
      <c r="A50" s="112" t="s">
        <v>146</v>
      </c>
      <c r="B50" s="25" t="s">
        <v>29</v>
      </c>
      <c r="C50" s="74"/>
      <c r="D50" s="31">
        <v>1.19</v>
      </c>
      <c r="E50" s="26" t="s">
        <v>147</v>
      </c>
      <c r="F50" s="81">
        <v>2309</v>
      </c>
      <c r="G50" s="67">
        <v>2099</v>
      </c>
      <c r="H50" s="60">
        <v>1399</v>
      </c>
      <c r="I50" s="60">
        <v>1089</v>
      </c>
      <c r="J50" s="67">
        <v>0</v>
      </c>
      <c r="K50" s="67">
        <f t="shared" si="11"/>
        <v>1089</v>
      </c>
      <c r="L50" s="90">
        <f t="shared" si="7"/>
        <v>0.48118151500714629</v>
      </c>
      <c r="M50" s="237">
        <v>2399</v>
      </c>
      <c r="N50" s="238">
        <v>1799</v>
      </c>
      <c r="O50" s="246">
        <v>1405</v>
      </c>
      <c r="P50" s="238">
        <v>0</v>
      </c>
      <c r="Q50" s="238">
        <f t="shared" si="8"/>
        <v>1405</v>
      </c>
      <c r="R50" s="255">
        <f t="shared" si="9"/>
        <v>0.41433930804501878</v>
      </c>
      <c r="S50" s="167">
        <v>1699</v>
      </c>
      <c r="T50" s="104">
        <v>72</v>
      </c>
      <c r="U50" s="37">
        <f t="shared" si="10"/>
        <v>1333</v>
      </c>
      <c r="V50" s="210">
        <f t="shared" si="6"/>
        <v>0.21542083578575633</v>
      </c>
    </row>
    <row r="51" spans="1:22" s="4" customFormat="1" ht="12.75" customHeight="1">
      <c r="A51" s="112" t="s">
        <v>648</v>
      </c>
      <c r="B51" s="25" t="s">
        <v>29</v>
      </c>
      <c r="C51" s="77" t="s">
        <v>5</v>
      </c>
      <c r="D51" s="31">
        <v>1.19</v>
      </c>
      <c r="E51" s="26" t="s">
        <v>650</v>
      </c>
      <c r="F51" s="81">
        <v>2529</v>
      </c>
      <c r="G51" s="67">
        <v>2299</v>
      </c>
      <c r="H51" s="60">
        <v>1649</v>
      </c>
      <c r="I51" s="60">
        <v>1283</v>
      </c>
      <c r="J51" s="67">
        <v>0</v>
      </c>
      <c r="K51" s="67">
        <f t="shared" si="11"/>
        <v>1283</v>
      </c>
      <c r="L51" s="90">
        <f t="shared" si="7"/>
        <v>0.44193127446715963</v>
      </c>
      <c r="M51" s="237">
        <v>2599</v>
      </c>
      <c r="N51" s="238">
        <v>1999</v>
      </c>
      <c r="O51" s="246">
        <v>1558</v>
      </c>
      <c r="P51" s="238">
        <v>0</v>
      </c>
      <c r="Q51" s="238">
        <f t="shared" si="8"/>
        <v>1558</v>
      </c>
      <c r="R51" s="255">
        <f t="shared" si="9"/>
        <v>0.400538668718738</v>
      </c>
      <c r="S51" s="167">
        <v>1899</v>
      </c>
      <c r="T51" s="104">
        <v>71</v>
      </c>
      <c r="U51" s="37">
        <f t="shared" si="10"/>
        <v>1487</v>
      </c>
      <c r="V51" s="210">
        <f t="shared" si="6"/>
        <v>0.21695629278567669</v>
      </c>
    </row>
    <row r="52" spans="1:22" s="4" customFormat="1" ht="12.75" customHeight="1">
      <c r="A52" s="112" t="s">
        <v>649</v>
      </c>
      <c r="B52" s="25" t="s">
        <v>29</v>
      </c>
      <c r="C52" s="77" t="s">
        <v>5</v>
      </c>
      <c r="D52" s="31">
        <v>1.19</v>
      </c>
      <c r="E52" s="26" t="s">
        <v>651</v>
      </c>
      <c r="F52" s="81">
        <v>2419</v>
      </c>
      <c r="G52" s="67">
        <v>2149</v>
      </c>
      <c r="H52" s="60">
        <v>1549</v>
      </c>
      <c r="I52" s="60">
        <v>1206</v>
      </c>
      <c r="J52" s="67">
        <v>0</v>
      </c>
      <c r="K52" s="67">
        <f t="shared" si="11"/>
        <v>1206</v>
      </c>
      <c r="L52" s="90">
        <f t="shared" si="7"/>
        <v>0.43880874825500232</v>
      </c>
      <c r="M52" s="237">
        <v>2499</v>
      </c>
      <c r="N52" s="238">
        <v>1899</v>
      </c>
      <c r="O52" s="246">
        <v>1483</v>
      </c>
      <c r="P52" s="238">
        <v>0</v>
      </c>
      <c r="Q52" s="238">
        <f t="shared" si="8"/>
        <v>1483</v>
      </c>
      <c r="R52" s="255">
        <f t="shared" si="9"/>
        <v>0.40656262505002</v>
      </c>
      <c r="S52" s="167">
        <v>1799</v>
      </c>
      <c r="T52" s="104">
        <v>72</v>
      </c>
      <c r="U52" s="37">
        <f t="shared" si="10"/>
        <v>1411</v>
      </c>
      <c r="V52" s="210">
        <f t="shared" si="6"/>
        <v>0.21567537520844915</v>
      </c>
    </row>
    <row r="53" spans="1:22" s="4" customFormat="1" ht="12.75" customHeight="1">
      <c r="A53" s="112" t="s">
        <v>148</v>
      </c>
      <c r="B53" s="25" t="s">
        <v>29</v>
      </c>
      <c r="C53" s="74"/>
      <c r="D53" s="31">
        <v>1.19</v>
      </c>
      <c r="E53" s="26" t="s">
        <v>149</v>
      </c>
      <c r="F53" s="81">
        <v>2749</v>
      </c>
      <c r="G53" s="67">
        <v>2599</v>
      </c>
      <c r="H53" s="60">
        <v>1999</v>
      </c>
      <c r="I53" s="60">
        <v>1637</v>
      </c>
      <c r="J53" s="67">
        <v>0</v>
      </c>
      <c r="K53" s="67">
        <f t="shared" si="11"/>
        <v>1637</v>
      </c>
      <c r="L53" s="90">
        <f t="shared" si="7"/>
        <v>0.37014236244709503</v>
      </c>
      <c r="M53" s="237">
        <v>2999</v>
      </c>
      <c r="N53" s="238">
        <v>2299</v>
      </c>
      <c r="O53" s="246">
        <v>1889</v>
      </c>
      <c r="P53" s="238">
        <v>0</v>
      </c>
      <c r="Q53" s="238">
        <f t="shared" si="8"/>
        <v>1889</v>
      </c>
      <c r="R53" s="255">
        <f t="shared" si="9"/>
        <v>0.37012337445815274</v>
      </c>
      <c r="S53" s="167">
        <v>2299</v>
      </c>
      <c r="T53" s="37">
        <v>0</v>
      </c>
      <c r="U53" s="37">
        <f t="shared" si="10"/>
        <v>1889</v>
      </c>
      <c r="V53" s="210">
        <f t="shared" si="6"/>
        <v>0.17833840800347978</v>
      </c>
    </row>
    <row r="54" spans="1:22" s="4" customFormat="1" ht="12.75" customHeight="1">
      <c r="A54" s="28" t="s">
        <v>652</v>
      </c>
      <c r="B54" s="25" t="s">
        <v>29</v>
      </c>
      <c r="C54" s="77" t="s">
        <v>5</v>
      </c>
      <c r="D54" s="31">
        <v>1.19</v>
      </c>
      <c r="E54" s="6" t="s">
        <v>653</v>
      </c>
      <c r="F54" s="83">
        <v>2859</v>
      </c>
      <c r="G54" s="68">
        <v>2599</v>
      </c>
      <c r="H54" s="62">
        <v>1999</v>
      </c>
      <c r="I54" s="62">
        <v>1594</v>
      </c>
      <c r="J54" s="62">
        <v>0</v>
      </c>
      <c r="K54" s="83">
        <f t="shared" si="11"/>
        <v>1594</v>
      </c>
      <c r="L54" s="92">
        <f t="shared" si="7"/>
        <v>0.38668718737976143</v>
      </c>
      <c r="M54" s="237">
        <v>2999</v>
      </c>
      <c r="N54" s="238">
        <v>2299</v>
      </c>
      <c r="O54" s="246">
        <v>1838</v>
      </c>
      <c r="P54" s="238">
        <v>0</v>
      </c>
      <c r="Q54" s="238">
        <f t="shared" si="8"/>
        <v>1838</v>
      </c>
      <c r="R54" s="255">
        <f t="shared" si="9"/>
        <v>0.38712904301433809</v>
      </c>
      <c r="S54" s="168">
        <v>2299</v>
      </c>
      <c r="T54" s="52">
        <v>0</v>
      </c>
      <c r="U54" s="52">
        <f t="shared" si="10"/>
        <v>1838</v>
      </c>
      <c r="V54" s="212">
        <f t="shared" si="6"/>
        <v>0.20052196607220529</v>
      </c>
    </row>
    <row r="55" spans="1:22" s="4" customFormat="1" ht="12.75" customHeight="1">
      <c r="A55" s="28" t="s">
        <v>194</v>
      </c>
      <c r="B55" s="22" t="s">
        <v>29</v>
      </c>
      <c r="C55" s="77"/>
      <c r="D55" s="31">
        <v>1.19</v>
      </c>
      <c r="E55" s="6" t="s">
        <v>196</v>
      </c>
      <c r="F55" s="83">
        <v>3629</v>
      </c>
      <c r="G55" s="68">
        <v>3399</v>
      </c>
      <c r="H55" s="62">
        <v>2799</v>
      </c>
      <c r="I55" s="62">
        <v>2291</v>
      </c>
      <c r="J55" s="62">
        <v>0</v>
      </c>
      <c r="K55" s="83">
        <f t="shared" si="11"/>
        <v>2291</v>
      </c>
      <c r="L55" s="92">
        <f t="shared" si="7"/>
        <v>0.32597822889085026</v>
      </c>
      <c r="M55" s="237">
        <v>3899</v>
      </c>
      <c r="N55" s="238">
        <v>3099</v>
      </c>
      <c r="O55" s="246">
        <v>2542</v>
      </c>
      <c r="P55" s="238">
        <v>0</v>
      </c>
      <c r="Q55" s="238">
        <f t="shared" si="8"/>
        <v>2542</v>
      </c>
      <c r="R55" s="255">
        <f t="shared" si="9"/>
        <v>0.34803795845088487</v>
      </c>
      <c r="S55" s="168">
        <v>2799</v>
      </c>
      <c r="T55" s="103">
        <v>230</v>
      </c>
      <c r="U55" s="52">
        <f t="shared" si="10"/>
        <v>2312</v>
      </c>
      <c r="V55" s="212">
        <f t="shared" si="6"/>
        <v>0.17399071096820293</v>
      </c>
    </row>
    <row r="56" spans="1:22" s="4" customFormat="1" ht="12.75" customHeight="1" thickBot="1">
      <c r="A56" s="63" t="s">
        <v>195</v>
      </c>
      <c r="B56" s="24" t="s">
        <v>29</v>
      </c>
      <c r="C56" s="75"/>
      <c r="D56" s="32">
        <v>1.19</v>
      </c>
      <c r="E56" s="56" t="s">
        <v>196</v>
      </c>
      <c r="F56" s="85">
        <v>3519</v>
      </c>
      <c r="G56" s="120">
        <v>3299</v>
      </c>
      <c r="H56" s="65">
        <v>2699</v>
      </c>
      <c r="I56" s="65">
        <v>2210</v>
      </c>
      <c r="J56" s="65">
        <v>0</v>
      </c>
      <c r="K56" s="85">
        <f t="shared" si="11"/>
        <v>2210</v>
      </c>
      <c r="L56" s="101">
        <f t="shared" si="7"/>
        <v>0.3301000303122158</v>
      </c>
      <c r="M56" s="239">
        <v>3799</v>
      </c>
      <c r="N56" s="240">
        <v>2999</v>
      </c>
      <c r="O56" s="247">
        <v>2463</v>
      </c>
      <c r="P56" s="240">
        <v>0</v>
      </c>
      <c r="Q56" s="240">
        <f t="shared" si="8"/>
        <v>2463</v>
      </c>
      <c r="R56" s="256">
        <f t="shared" si="9"/>
        <v>0.35167149249802582</v>
      </c>
      <c r="S56" s="187">
        <v>2699</v>
      </c>
      <c r="T56" s="127">
        <v>230</v>
      </c>
      <c r="U56" s="57">
        <f t="shared" si="10"/>
        <v>2233</v>
      </c>
      <c r="V56" s="217">
        <f t="shared" si="6"/>
        <v>0.1726565394590589</v>
      </c>
    </row>
    <row r="57" spans="1:22" s="4" customFormat="1" ht="12.75" customHeight="1" thickBot="1">
      <c r="A57" s="124" t="s">
        <v>197</v>
      </c>
      <c r="B57" s="176" t="s">
        <v>29</v>
      </c>
      <c r="C57" s="182"/>
      <c r="D57" s="178">
        <v>1.19</v>
      </c>
      <c r="E57" s="179" t="s">
        <v>198</v>
      </c>
      <c r="F57" s="84">
        <v>2969</v>
      </c>
      <c r="G57" s="193">
        <v>2799</v>
      </c>
      <c r="H57" s="195">
        <v>2199</v>
      </c>
      <c r="I57" s="195">
        <v>1801</v>
      </c>
      <c r="J57" s="195">
        <v>0</v>
      </c>
      <c r="K57" s="84">
        <f t="shared" si="11"/>
        <v>1801</v>
      </c>
      <c r="L57" s="95">
        <f t="shared" si="7"/>
        <v>0.35655591282600929</v>
      </c>
      <c r="M57" s="243">
        <v>3299</v>
      </c>
      <c r="N57" s="244">
        <v>2599</v>
      </c>
      <c r="O57" s="249">
        <v>2134</v>
      </c>
      <c r="P57" s="244">
        <v>0</v>
      </c>
      <c r="Q57" s="244">
        <f t="shared" si="8"/>
        <v>2134</v>
      </c>
      <c r="R57" s="258">
        <f t="shared" si="9"/>
        <v>0.35313731433767809</v>
      </c>
      <c r="S57" s="188">
        <v>2199</v>
      </c>
      <c r="T57" s="183">
        <v>311</v>
      </c>
      <c r="U57" s="59">
        <f t="shared" si="10"/>
        <v>1823</v>
      </c>
      <c r="V57" s="216">
        <f t="shared" si="6"/>
        <v>0.17098681218735789</v>
      </c>
    </row>
    <row r="58" spans="1:22" s="4" customFormat="1" ht="12.75" customHeight="1">
      <c r="A58" s="113" t="s">
        <v>507</v>
      </c>
      <c r="B58" s="128" t="s">
        <v>29</v>
      </c>
      <c r="C58" s="133" t="s">
        <v>5</v>
      </c>
      <c r="D58" s="129">
        <v>0.14000000000000001</v>
      </c>
      <c r="E58" s="130" t="s">
        <v>510</v>
      </c>
      <c r="F58" s="80">
        <v>1099</v>
      </c>
      <c r="G58" s="72">
        <v>1049</v>
      </c>
      <c r="H58" s="64">
        <v>749</v>
      </c>
      <c r="I58" s="64">
        <v>602</v>
      </c>
      <c r="J58" s="64">
        <v>0</v>
      </c>
      <c r="K58" s="80">
        <f t="shared" si="11"/>
        <v>602</v>
      </c>
      <c r="L58" s="93">
        <f t="shared" si="7"/>
        <v>0.42612011439466158</v>
      </c>
      <c r="M58" s="241">
        <v>1299</v>
      </c>
      <c r="N58" s="242">
        <v>999</v>
      </c>
      <c r="O58" s="248">
        <v>805</v>
      </c>
      <c r="P58" s="242">
        <v>0</v>
      </c>
      <c r="Q58" s="242">
        <f t="shared" si="8"/>
        <v>805</v>
      </c>
      <c r="R58" s="257">
        <f t="shared" si="9"/>
        <v>0.38029253271747498</v>
      </c>
      <c r="S58" s="185">
        <v>749</v>
      </c>
      <c r="T58" s="250">
        <v>193</v>
      </c>
      <c r="U58" s="73">
        <f t="shared" si="10"/>
        <v>612</v>
      </c>
      <c r="V58" s="215">
        <f t="shared" si="6"/>
        <v>0.18291054739652871</v>
      </c>
    </row>
    <row r="59" spans="1:22" s="4" customFormat="1" ht="12.75" customHeight="1">
      <c r="A59" s="28" t="s">
        <v>7</v>
      </c>
      <c r="B59" s="22" t="s">
        <v>29</v>
      </c>
      <c r="C59" s="5"/>
      <c r="D59" s="33">
        <v>0.14000000000000001</v>
      </c>
      <c r="E59" s="6" t="s">
        <v>511</v>
      </c>
      <c r="F59" s="83">
        <v>1319</v>
      </c>
      <c r="G59" s="68">
        <v>1199</v>
      </c>
      <c r="H59" s="62">
        <v>799</v>
      </c>
      <c r="I59" s="62">
        <v>647</v>
      </c>
      <c r="J59" s="62">
        <v>10</v>
      </c>
      <c r="K59" s="83">
        <f t="shared" si="11"/>
        <v>637</v>
      </c>
      <c r="L59" s="92">
        <f t="shared" si="7"/>
        <v>0.46872393661384487</v>
      </c>
      <c r="M59" s="237">
        <v>1299</v>
      </c>
      <c r="N59" s="238">
        <v>999</v>
      </c>
      <c r="O59" s="246">
        <v>811</v>
      </c>
      <c r="P59" s="238">
        <v>0</v>
      </c>
      <c r="Q59" s="238">
        <f t="shared" si="8"/>
        <v>811</v>
      </c>
      <c r="R59" s="255">
        <f t="shared" si="9"/>
        <v>0.37567359507313319</v>
      </c>
      <c r="S59" s="168">
        <v>699</v>
      </c>
      <c r="T59" s="103">
        <v>235</v>
      </c>
      <c r="U59" s="52">
        <f t="shared" si="10"/>
        <v>576</v>
      </c>
      <c r="V59" s="212">
        <f t="shared" si="6"/>
        <v>0.17596566523605151</v>
      </c>
    </row>
    <row r="60" spans="1:22" s="4" customFormat="1" ht="12.75" customHeight="1">
      <c r="A60" s="112" t="s">
        <v>508</v>
      </c>
      <c r="B60" s="22" t="s">
        <v>29</v>
      </c>
      <c r="C60" s="74" t="s">
        <v>5</v>
      </c>
      <c r="D60" s="33">
        <v>0.14000000000000001</v>
      </c>
      <c r="E60" s="26" t="s">
        <v>511</v>
      </c>
      <c r="F60" s="81">
        <v>1319</v>
      </c>
      <c r="G60" s="67">
        <v>1199</v>
      </c>
      <c r="H60" s="60">
        <v>799</v>
      </c>
      <c r="I60" s="60">
        <v>642</v>
      </c>
      <c r="J60" s="60">
        <v>0</v>
      </c>
      <c r="K60" s="81">
        <f t="shared" si="11"/>
        <v>642</v>
      </c>
      <c r="L60" s="90">
        <f t="shared" si="7"/>
        <v>0.4645537948290242</v>
      </c>
      <c r="M60" s="237">
        <v>1199</v>
      </c>
      <c r="N60" s="238">
        <v>799</v>
      </c>
      <c r="O60" s="246">
        <v>645</v>
      </c>
      <c r="P60" s="238">
        <v>0</v>
      </c>
      <c r="Q60" s="238">
        <f t="shared" si="8"/>
        <v>645</v>
      </c>
      <c r="R60" s="255">
        <f t="shared" si="9"/>
        <v>0.46205170975813176</v>
      </c>
      <c r="S60" s="126">
        <v>1199</v>
      </c>
      <c r="T60" s="37">
        <v>0</v>
      </c>
      <c r="U60" s="37">
        <f t="shared" si="10"/>
        <v>645</v>
      </c>
      <c r="V60" s="210">
        <f t="shared" si="6"/>
        <v>0.46205170975813176</v>
      </c>
    </row>
    <row r="61" spans="1:22" s="4" customFormat="1" ht="12.75" customHeight="1">
      <c r="A61" s="112" t="s">
        <v>8</v>
      </c>
      <c r="B61" s="25" t="s">
        <v>29</v>
      </c>
      <c r="C61" s="132"/>
      <c r="D61" s="31">
        <v>0.18</v>
      </c>
      <c r="E61" s="26" t="s">
        <v>512</v>
      </c>
      <c r="F61" s="81">
        <v>1429</v>
      </c>
      <c r="G61" s="67">
        <v>1299</v>
      </c>
      <c r="H61" s="60">
        <v>899</v>
      </c>
      <c r="I61" s="60">
        <v>728</v>
      </c>
      <c r="J61" s="60">
        <v>10</v>
      </c>
      <c r="K61" s="81">
        <f t="shared" si="11"/>
        <v>718</v>
      </c>
      <c r="L61" s="90">
        <f t="shared" si="7"/>
        <v>0.4472671285604311</v>
      </c>
      <c r="M61" s="237">
        <v>1399</v>
      </c>
      <c r="N61" s="238">
        <v>1099</v>
      </c>
      <c r="O61" s="246">
        <v>892</v>
      </c>
      <c r="P61" s="238">
        <v>0</v>
      </c>
      <c r="Q61" s="238">
        <f t="shared" si="8"/>
        <v>892</v>
      </c>
      <c r="R61" s="255">
        <f t="shared" si="9"/>
        <v>0.36240171551107936</v>
      </c>
      <c r="S61" s="168">
        <v>899</v>
      </c>
      <c r="T61" s="104">
        <v>150</v>
      </c>
      <c r="U61" s="37">
        <f t="shared" si="10"/>
        <v>742</v>
      </c>
      <c r="V61" s="210">
        <f t="shared" si="6"/>
        <v>0.1746384872080089</v>
      </c>
    </row>
    <row r="62" spans="1:22" s="4" customFormat="1" ht="12.75" customHeight="1" thickBot="1">
      <c r="A62" s="63" t="s">
        <v>509</v>
      </c>
      <c r="B62" s="54" t="s">
        <v>29</v>
      </c>
      <c r="C62" s="119" t="s">
        <v>5</v>
      </c>
      <c r="D62" s="55">
        <v>0.18</v>
      </c>
      <c r="E62" s="56" t="s">
        <v>512</v>
      </c>
      <c r="F62" s="85">
        <v>1429</v>
      </c>
      <c r="G62" s="120">
        <v>1299</v>
      </c>
      <c r="H62" s="65">
        <v>899</v>
      </c>
      <c r="I62" s="65">
        <v>722</v>
      </c>
      <c r="J62" s="65">
        <v>0</v>
      </c>
      <c r="K62" s="85">
        <f t="shared" si="11"/>
        <v>722</v>
      </c>
      <c r="L62" s="101">
        <f t="shared" si="7"/>
        <v>0.44418783679753654</v>
      </c>
      <c r="M62" s="239">
        <v>1299</v>
      </c>
      <c r="N62" s="240">
        <v>899</v>
      </c>
      <c r="O62" s="247">
        <v>726</v>
      </c>
      <c r="P62" s="240">
        <v>0</v>
      </c>
      <c r="Q62" s="240">
        <f t="shared" si="8"/>
        <v>726</v>
      </c>
      <c r="R62" s="256">
        <f t="shared" si="9"/>
        <v>0.44110854503464203</v>
      </c>
      <c r="S62" s="126">
        <v>1299</v>
      </c>
      <c r="T62" s="57">
        <v>0</v>
      </c>
      <c r="U62" s="57">
        <f t="shared" si="10"/>
        <v>726</v>
      </c>
      <c r="V62" s="217">
        <f t="shared" si="6"/>
        <v>0.44110854503464203</v>
      </c>
    </row>
    <row r="63" spans="1:22" s="4" customFormat="1" ht="12.75" customHeight="1">
      <c r="A63" s="113" t="s">
        <v>513</v>
      </c>
      <c r="B63" s="128" t="s">
        <v>29</v>
      </c>
      <c r="C63" s="133" t="s">
        <v>5</v>
      </c>
      <c r="D63" s="129">
        <v>0.22</v>
      </c>
      <c r="E63" s="130" t="s">
        <v>514</v>
      </c>
      <c r="F63" s="80">
        <v>1099</v>
      </c>
      <c r="G63" s="72">
        <v>1049</v>
      </c>
      <c r="H63" s="64">
        <v>749</v>
      </c>
      <c r="I63" s="64">
        <v>602</v>
      </c>
      <c r="J63" s="64">
        <v>0</v>
      </c>
      <c r="K63" s="80">
        <f t="shared" si="11"/>
        <v>602</v>
      </c>
      <c r="L63" s="93">
        <f t="shared" si="7"/>
        <v>0.42612011439466158</v>
      </c>
      <c r="M63" s="241">
        <v>1299</v>
      </c>
      <c r="N63" s="242">
        <v>999</v>
      </c>
      <c r="O63" s="248">
        <v>805</v>
      </c>
      <c r="P63" s="242">
        <v>0</v>
      </c>
      <c r="Q63" s="242">
        <f t="shared" si="8"/>
        <v>805</v>
      </c>
      <c r="R63" s="257">
        <f t="shared" si="9"/>
        <v>0.38029253271747498</v>
      </c>
      <c r="S63" s="185">
        <v>749</v>
      </c>
      <c r="T63" s="250">
        <v>193</v>
      </c>
      <c r="U63" s="73">
        <f t="shared" si="10"/>
        <v>612</v>
      </c>
      <c r="V63" s="215">
        <f t="shared" si="6"/>
        <v>0.18291054739652871</v>
      </c>
    </row>
    <row r="64" spans="1:22" s="4" customFormat="1" ht="12.75" customHeight="1">
      <c r="A64" s="28" t="s">
        <v>235</v>
      </c>
      <c r="B64" s="22" t="s">
        <v>29</v>
      </c>
      <c r="C64" s="77"/>
      <c r="D64" s="33">
        <v>0.22</v>
      </c>
      <c r="E64" s="6" t="s">
        <v>516</v>
      </c>
      <c r="F64" s="83">
        <v>1209</v>
      </c>
      <c r="G64" s="68">
        <v>1149</v>
      </c>
      <c r="H64" s="62">
        <v>849</v>
      </c>
      <c r="I64" s="62">
        <v>694</v>
      </c>
      <c r="J64" s="62">
        <v>0</v>
      </c>
      <c r="K64" s="83">
        <f t="shared" si="11"/>
        <v>694</v>
      </c>
      <c r="L64" s="92">
        <f t="shared" si="7"/>
        <v>0.39599651871192343</v>
      </c>
      <c r="M64" s="237">
        <v>1249</v>
      </c>
      <c r="N64" s="238">
        <v>999</v>
      </c>
      <c r="O64" s="246">
        <v>819</v>
      </c>
      <c r="P64" s="238">
        <v>0</v>
      </c>
      <c r="Q64" s="238">
        <f t="shared" si="8"/>
        <v>819</v>
      </c>
      <c r="R64" s="255">
        <f t="shared" si="9"/>
        <v>0.34427542033626901</v>
      </c>
      <c r="S64" s="168">
        <v>849</v>
      </c>
      <c r="T64" s="103">
        <v>116</v>
      </c>
      <c r="U64" s="52">
        <f t="shared" si="10"/>
        <v>703</v>
      </c>
      <c r="V64" s="212">
        <f t="shared" si="6"/>
        <v>0.17196702002355713</v>
      </c>
    </row>
    <row r="65" spans="1:22" s="4" customFormat="1" ht="12.75" customHeight="1">
      <c r="A65" s="112" t="s">
        <v>236</v>
      </c>
      <c r="B65" s="25" t="s">
        <v>29</v>
      </c>
      <c r="C65" s="74"/>
      <c r="D65" s="31">
        <v>0.22</v>
      </c>
      <c r="E65" s="6" t="s">
        <v>515</v>
      </c>
      <c r="F65" s="81">
        <v>1099</v>
      </c>
      <c r="G65" s="67">
        <v>1049</v>
      </c>
      <c r="H65" s="60">
        <v>749</v>
      </c>
      <c r="I65" s="60">
        <v>612</v>
      </c>
      <c r="J65" s="60">
        <v>0</v>
      </c>
      <c r="K65" s="81">
        <f t="shared" si="11"/>
        <v>612</v>
      </c>
      <c r="L65" s="90">
        <f t="shared" si="7"/>
        <v>0.41658722592945663</v>
      </c>
      <c r="M65" s="237">
        <v>1149</v>
      </c>
      <c r="N65" s="238">
        <v>899</v>
      </c>
      <c r="O65" s="246">
        <v>736</v>
      </c>
      <c r="P65" s="238">
        <v>0</v>
      </c>
      <c r="Q65" s="238">
        <f t="shared" si="8"/>
        <v>736</v>
      </c>
      <c r="R65" s="255">
        <f t="shared" si="9"/>
        <v>0.35944299390774587</v>
      </c>
      <c r="S65" s="167">
        <v>699</v>
      </c>
      <c r="T65" s="104">
        <v>156</v>
      </c>
      <c r="U65" s="37">
        <f t="shared" si="10"/>
        <v>580</v>
      </c>
      <c r="V65" s="210">
        <f t="shared" si="6"/>
        <v>0.17024320457796852</v>
      </c>
    </row>
    <row r="66" spans="1:22" s="4" customFormat="1" ht="12.75" customHeight="1">
      <c r="A66" s="112" t="s">
        <v>239</v>
      </c>
      <c r="B66" s="25" t="s">
        <v>29</v>
      </c>
      <c r="C66" s="74"/>
      <c r="D66" s="31">
        <v>0.22</v>
      </c>
      <c r="E66" s="26" t="s">
        <v>244</v>
      </c>
      <c r="F66" s="81">
        <v>1649</v>
      </c>
      <c r="G66" s="67">
        <v>1549</v>
      </c>
      <c r="H66" s="60">
        <v>1099</v>
      </c>
      <c r="I66" s="60">
        <v>900</v>
      </c>
      <c r="J66" s="60">
        <v>0</v>
      </c>
      <c r="K66" s="81">
        <f t="shared" si="11"/>
        <v>900</v>
      </c>
      <c r="L66" s="90">
        <f t="shared" si="7"/>
        <v>0.41897998708844414</v>
      </c>
      <c r="M66" s="237">
        <v>1649</v>
      </c>
      <c r="N66" s="238">
        <v>1299</v>
      </c>
      <c r="O66" s="246">
        <v>1066</v>
      </c>
      <c r="P66" s="238">
        <v>0</v>
      </c>
      <c r="Q66" s="238">
        <f t="shared" si="8"/>
        <v>1066</v>
      </c>
      <c r="R66" s="255">
        <f t="shared" si="9"/>
        <v>0.35354760460885387</v>
      </c>
      <c r="S66" s="167">
        <v>1099</v>
      </c>
      <c r="T66" s="104">
        <v>156</v>
      </c>
      <c r="U66" s="37">
        <f t="shared" si="10"/>
        <v>910</v>
      </c>
      <c r="V66" s="210">
        <f t="shared" si="6"/>
        <v>0.17197452229299362</v>
      </c>
    </row>
    <row r="67" spans="1:22" s="4" customFormat="1" ht="12.75" customHeight="1">
      <c r="A67" s="112" t="s">
        <v>237</v>
      </c>
      <c r="B67" s="25" t="s">
        <v>29</v>
      </c>
      <c r="C67" s="74"/>
      <c r="D67" s="31">
        <v>0.27</v>
      </c>
      <c r="E67" s="26" t="s">
        <v>241</v>
      </c>
      <c r="F67" s="81">
        <v>1319</v>
      </c>
      <c r="G67" s="67">
        <v>1249</v>
      </c>
      <c r="H67" s="60">
        <v>949</v>
      </c>
      <c r="I67" s="60">
        <v>776</v>
      </c>
      <c r="J67" s="60">
        <v>0</v>
      </c>
      <c r="K67" s="81">
        <f t="shared" si="11"/>
        <v>776</v>
      </c>
      <c r="L67" s="90">
        <f t="shared" si="7"/>
        <v>0.37870296236989592</v>
      </c>
      <c r="M67" s="237">
        <v>1349</v>
      </c>
      <c r="N67" s="238">
        <v>1099</v>
      </c>
      <c r="O67" s="246">
        <v>901</v>
      </c>
      <c r="P67" s="238">
        <v>0</v>
      </c>
      <c r="Q67" s="238">
        <f t="shared" si="8"/>
        <v>901</v>
      </c>
      <c r="R67" s="255">
        <f t="shared" si="9"/>
        <v>0.33209785025945143</v>
      </c>
      <c r="S67" s="167">
        <v>949</v>
      </c>
      <c r="T67" s="104">
        <v>117</v>
      </c>
      <c r="U67" s="37">
        <f t="shared" si="10"/>
        <v>784</v>
      </c>
      <c r="V67" s="210">
        <f t="shared" si="6"/>
        <v>0.17386722866174922</v>
      </c>
    </row>
    <row r="68" spans="1:22" s="4" customFormat="1" ht="12.75" customHeight="1">
      <c r="A68" s="112" t="s">
        <v>238</v>
      </c>
      <c r="B68" s="25" t="s">
        <v>29</v>
      </c>
      <c r="C68" s="74"/>
      <c r="D68" s="31">
        <v>0.27</v>
      </c>
      <c r="E68" s="26" t="s">
        <v>242</v>
      </c>
      <c r="F68" s="81">
        <v>1209</v>
      </c>
      <c r="G68" s="67">
        <v>1149</v>
      </c>
      <c r="H68" s="60">
        <v>849</v>
      </c>
      <c r="I68" s="60">
        <v>694</v>
      </c>
      <c r="J68" s="60">
        <v>0</v>
      </c>
      <c r="K68" s="81">
        <f t="shared" si="11"/>
        <v>694</v>
      </c>
      <c r="L68" s="90">
        <f t="shared" si="7"/>
        <v>0.39599651871192343</v>
      </c>
      <c r="M68" s="237">
        <v>1249</v>
      </c>
      <c r="N68" s="238">
        <v>999</v>
      </c>
      <c r="O68" s="246">
        <v>819</v>
      </c>
      <c r="P68" s="238">
        <v>0</v>
      </c>
      <c r="Q68" s="238">
        <f t="shared" si="8"/>
        <v>819</v>
      </c>
      <c r="R68" s="255">
        <f t="shared" si="9"/>
        <v>0.34427542033626901</v>
      </c>
      <c r="S68" s="167">
        <v>849</v>
      </c>
      <c r="T68" s="104">
        <v>116</v>
      </c>
      <c r="U68" s="37">
        <f t="shared" si="10"/>
        <v>703</v>
      </c>
      <c r="V68" s="210">
        <f t="shared" si="6"/>
        <v>0.17196702002355713</v>
      </c>
    </row>
    <row r="69" spans="1:22" s="4" customFormat="1" ht="12.75" customHeight="1" thickBot="1">
      <c r="A69" s="27" t="s">
        <v>240</v>
      </c>
      <c r="B69" s="24" t="s">
        <v>29</v>
      </c>
      <c r="C69" s="75"/>
      <c r="D69" s="32">
        <v>0.27</v>
      </c>
      <c r="E69" s="2" t="s">
        <v>243</v>
      </c>
      <c r="F69" s="82">
        <v>1759</v>
      </c>
      <c r="G69" s="38">
        <v>1649</v>
      </c>
      <c r="H69" s="61">
        <v>1199</v>
      </c>
      <c r="I69" s="61">
        <v>983</v>
      </c>
      <c r="J69" s="61">
        <v>0</v>
      </c>
      <c r="K69" s="82">
        <f t="shared" si="11"/>
        <v>983</v>
      </c>
      <c r="L69" s="91">
        <f t="shared" si="7"/>
        <v>0.40388114008489995</v>
      </c>
      <c r="M69" s="239">
        <v>1749</v>
      </c>
      <c r="N69" s="240">
        <v>1349</v>
      </c>
      <c r="O69" s="247">
        <v>1109</v>
      </c>
      <c r="P69" s="240">
        <v>0</v>
      </c>
      <c r="Q69" s="240">
        <f t="shared" si="8"/>
        <v>1109</v>
      </c>
      <c r="R69" s="256">
        <f t="shared" si="9"/>
        <v>0.36592338479130931</v>
      </c>
      <c r="S69" s="170">
        <v>1199</v>
      </c>
      <c r="T69" s="102">
        <v>115</v>
      </c>
      <c r="U69" s="39">
        <f t="shared" si="10"/>
        <v>994</v>
      </c>
      <c r="V69" s="211">
        <f t="shared" si="6"/>
        <v>0.17097581317764804</v>
      </c>
    </row>
    <row r="70" spans="1:22" s="4" customFormat="1" ht="13.5" customHeight="1">
      <c r="A70" s="28" t="s">
        <v>517</v>
      </c>
      <c r="B70" s="22" t="s">
        <v>29</v>
      </c>
      <c r="C70" s="133"/>
      <c r="D70" s="33">
        <v>0.22</v>
      </c>
      <c r="E70" s="6" t="s">
        <v>521</v>
      </c>
      <c r="F70" s="83">
        <v>1539</v>
      </c>
      <c r="G70" s="68">
        <v>1449</v>
      </c>
      <c r="H70" s="62">
        <v>999</v>
      </c>
      <c r="I70" s="62">
        <v>796</v>
      </c>
      <c r="J70" s="62">
        <v>0</v>
      </c>
      <c r="K70" s="83">
        <f t="shared" si="11"/>
        <v>796</v>
      </c>
      <c r="L70" s="92">
        <f t="shared" si="7"/>
        <v>0.45065562456866803</v>
      </c>
      <c r="M70" s="241">
        <v>1599</v>
      </c>
      <c r="N70" s="242">
        <v>1199</v>
      </c>
      <c r="O70" s="248">
        <v>958</v>
      </c>
      <c r="P70" s="242">
        <v>0</v>
      </c>
      <c r="Q70" s="242">
        <f t="shared" si="8"/>
        <v>958</v>
      </c>
      <c r="R70" s="257">
        <f t="shared" si="9"/>
        <v>0.40087554721701063</v>
      </c>
      <c r="S70" s="168">
        <v>999</v>
      </c>
      <c r="T70" s="103">
        <v>157</v>
      </c>
      <c r="U70" s="52">
        <f t="shared" si="10"/>
        <v>801</v>
      </c>
      <c r="V70" s="212">
        <f t="shared" si="6"/>
        <v>0.1981981981981982</v>
      </c>
    </row>
    <row r="71" spans="1:22" s="4" customFormat="1" ht="12.75" customHeight="1">
      <c r="A71" s="112" t="s">
        <v>518</v>
      </c>
      <c r="B71" s="25" t="s">
        <v>29</v>
      </c>
      <c r="C71" s="74"/>
      <c r="D71" s="31">
        <v>0.22</v>
      </c>
      <c r="E71" s="26" t="s">
        <v>522</v>
      </c>
      <c r="F71" s="67">
        <v>2419</v>
      </c>
      <c r="G71" s="67">
        <v>2249</v>
      </c>
      <c r="H71" s="67">
        <v>1899</v>
      </c>
      <c r="I71" s="67">
        <v>1526</v>
      </c>
      <c r="J71" s="67">
        <v>0</v>
      </c>
      <c r="K71" s="67">
        <f t="shared" si="11"/>
        <v>1526</v>
      </c>
      <c r="L71" s="90">
        <f t="shared" si="7"/>
        <v>0.32147621164962203</v>
      </c>
      <c r="M71" s="237">
        <v>2599</v>
      </c>
      <c r="N71" s="238">
        <v>2099</v>
      </c>
      <c r="O71" s="246">
        <v>1691</v>
      </c>
      <c r="P71" s="238">
        <v>0</v>
      </c>
      <c r="Q71" s="238">
        <f t="shared" si="8"/>
        <v>1691</v>
      </c>
      <c r="R71" s="255">
        <f t="shared" si="9"/>
        <v>0.34936514043863026</v>
      </c>
      <c r="S71" s="167">
        <v>1899</v>
      </c>
      <c r="T71" s="104">
        <v>150</v>
      </c>
      <c r="U71" s="37">
        <f t="shared" si="10"/>
        <v>1541</v>
      </c>
      <c r="V71" s="210">
        <f t="shared" si="6"/>
        <v>0.1885202738283307</v>
      </c>
    </row>
    <row r="72" spans="1:22" s="4" customFormat="1" ht="12.75" customHeight="1">
      <c r="A72" s="112" t="s">
        <v>519</v>
      </c>
      <c r="B72" s="25" t="s">
        <v>29</v>
      </c>
      <c r="C72" s="74"/>
      <c r="D72" s="31">
        <v>0.27</v>
      </c>
      <c r="E72" s="26" t="s">
        <v>523</v>
      </c>
      <c r="F72" s="67">
        <v>1869</v>
      </c>
      <c r="G72" s="67">
        <v>1749</v>
      </c>
      <c r="H72" s="67">
        <v>1299</v>
      </c>
      <c r="I72" s="67">
        <v>1036</v>
      </c>
      <c r="J72" s="67">
        <v>0</v>
      </c>
      <c r="K72" s="67">
        <f t="shared" si="11"/>
        <v>1036</v>
      </c>
      <c r="L72" s="90">
        <f t="shared" si="7"/>
        <v>0.40766152086906804</v>
      </c>
      <c r="M72" s="237">
        <v>1899</v>
      </c>
      <c r="N72" s="238">
        <v>1449</v>
      </c>
      <c r="O72" s="246">
        <v>1158</v>
      </c>
      <c r="P72" s="238">
        <v>0</v>
      </c>
      <c r="Q72" s="238">
        <f t="shared" si="8"/>
        <v>1158</v>
      </c>
      <c r="R72" s="255">
        <f t="shared" si="9"/>
        <v>0.39020537124802529</v>
      </c>
      <c r="S72" s="167">
        <v>1299</v>
      </c>
      <c r="T72" s="104">
        <v>115</v>
      </c>
      <c r="U72" s="37">
        <f t="shared" si="10"/>
        <v>1043</v>
      </c>
      <c r="V72" s="210">
        <f t="shared" si="6"/>
        <v>0.19707467282525018</v>
      </c>
    </row>
    <row r="73" spans="1:22" s="4" customFormat="1" ht="12.75" customHeight="1" thickBot="1">
      <c r="A73" s="27" t="s">
        <v>520</v>
      </c>
      <c r="B73" s="24" t="s">
        <v>29</v>
      </c>
      <c r="C73" s="119"/>
      <c r="D73" s="32">
        <v>0.27</v>
      </c>
      <c r="E73" s="2" t="s">
        <v>524</v>
      </c>
      <c r="F73" s="38">
        <v>2749</v>
      </c>
      <c r="G73" s="38">
        <v>2699</v>
      </c>
      <c r="H73" s="38">
        <v>2199</v>
      </c>
      <c r="I73" s="38">
        <v>1766</v>
      </c>
      <c r="J73" s="38">
        <v>0</v>
      </c>
      <c r="K73" s="38">
        <f t="shared" si="11"/>
        <v>1766</v>
      </c>
      <c r="L73" s="91">
        <f t="shared" si="7"/>
        <v>0.34568358651352354</v>
      </c>
      <c r="M73" s="239">
        <v>2899</v>
      </c>
      <c r="N73" s="240">
        <v>2349</v>
      </c>
      <c r="O73" s="247">
        <v>1890</v>
      </c>
      <c r="P73" s="240">
        <v>0</v>
      </c>
      <c r="Q73" s="240">
        <f t="shared" si="8"/>
        <v>1890</v>
      </c>
      <c r="R73" s="256">
        <f t="shared" si="9"/>
        <v>0.34805105208692655</v>
      </c>
      <c r="S73" s="170">
        <v>2199</v>
      </c>
      <c r="T73" s="102">
        <v>110</v>
      </c>
      <c r="U73" s="39">
        <f t="shared" si="10"/>
        <v>1780</v>
      </c>
      <c r="V73" s="211">
        <f t="shared" si="6"/>
        <v>0.19054115507048658</v>
      </c>
    </row>
    <row r="74" spans="1:22" s="4" customFormat="1" ht="13.5" customHeight="1">
      <c r="A74" s="28" t="s">
        <v>607</v>
      </c>
      <c r="B74" s="22" t="s">
        <v>29</v>
      </c>
      <c r="C74" s="223" t="s">
        <v>5</v>
      </c>
      <c r="D74" s="33">
        <v>0.27</v>
      </c>
      <c r="E74" s="6" t="s">
        <v>611</v>
      </c>
      <c r="F74" s="83">
        <v>879</v>
      </c>
      <c r="G74" s="68">
        <v>799</v>
      </c>
      <c r="H74" s="62">
        <v>599</v>
      </c>
      <c r="I74" s="62">
        <v>492</v>
      </c>
      <c r="J74" s="62">
        <v>0</v>
      </c>
      <c r="K74" s="83">
        <f t="shared" si="11"/>
        <v>492</v>
      </c>
      <c r="L74" s="92">
        <f t="shared" si="7"/>
        <v>0.38423028785982477</v>
      </c>
      <c r="M74" s="241">
        <v>999</v>
      </c>
      <c r="N74" s="242">
        <v>799</v>
      </c>
      <c r="O74" s="248">
        <v>657</v>
      </c>
      <c r="P74" s="242">
        <v>0</v>
      </c>
      <c r="Q74" s="242">
        <f t="shared" si="8"/>
        <v>657</v>
      </c>
      <c r="R74" s="257">
        <f t="shared" si="9"/>
        <v>0.34234234234234234</v>
      </c>
      <c r="S74" s="168">
        <v>599</v>
      </c>
      <c r="T74" s="103">
        <v>158</v>
      </c>
      <c r="U74" s="52">
        <f t="shared" si="10"/>
        <v>499</v>
      </c>
      <c r="V74" s="212">
        <f t="shared" si="6"/>
        <v>0.1669449081803005</v>
      </c>
    </row>
    <row r="75" spans="1:22" s="4" customFormat="1" ht="12.75" customHeight="1">
      <c r="A75" s="112" t="s">
        <v>609</v>
      </c>
      <c r="B75" s="25" t="s">
        <v>29</v>
      </c>
      <c r="C75" s="171" t="s">
        <v>5</v>
      </c>
      <c r="D75" s="31">
        <v>0.27</v>
      </c>
      <c r="E75" s="26" t="s">
        <v>612</v>
      </c>
      <c r="F75" s="67">
        <v>1539</v>
      </c>
      <c r="G75" s="67">
        <v>1399</v>
      </c>
      <c r="H75" s="67">
        <v>1049</v>
      </c>
      <c r="I75" s="67">
        <v>861</v>
      </c>
      <c r="J75" s="67">
        <v>0</v>
      </c>
      <c r="K75" s="67">
        <f t="shared" si="11"/>
        <v>861</v>
      </c>
      <c r="L75" s="90">
        <f t="shared" si="7"/>
        <v>0.38456040028591854</v>
      </c>
      <c r="M75" s="237">
        <v>1499</v>
      </c>
      <c r="N75" s="238">
        <v>1199</v>
      </c>
      <c r="O75" s="246">
        <v>987</v>
      </c>
      <c r="P75" s="238">
        <v>0</v>
      </c>
      <c r="Q75" s="238">
        <f t="shared" si="8"/>
        <v>987</v>
      </c>
      <c r="R75" s="255">
        <f t="shared" si="9"/>
        <v>0.34156104069379584</v>
      </c>
      <c r="S75" s="167">
        <v>1049</v>
      </c>
      <c r="T75" s="104">
        <v>117</v>
      </c>
      <c r="U75" s="37">
        <f t="shared" si="10"/>
        <v>870</v>
      </c>
      <c r="V75" s="210">
        <f t="shared" si="6"/>
        <v>0.17063870352716873</v>
      </c>
    </row>
    <row r="76" spans="1:22" s="4" customFormat="1" ht="12.75" customHeight="1">
      <c r="A76" s="112" t="s">
        <v>608</v>
      </c>
      <c r="B76" s="25" t="s">
        <v>29</v>
      </c>
      <c r="C76" s="171" t="s">
        <v>5</v>
      </c>
      <c r="D76" s="31">
        <v>0.27</v>
      </c>
      <c r="E76" s="26" t="s">
        <v>613</v>
      </c>
      <c r="F76" s="67">
        <v>989</v>
      </c>
      <c r="G76" s="67">
        <v>899</v>
      </c>
      <c r="H76" s="67">
        <v>699</v>
      </c>
      <c r="I76" s="67">
        <v>575</v>
      </c>
      <c r="J76" s="67">
        <v>0</v>
      </c>
      <c r="K76" s="67">
        <f t="shared" si="11"/>
        <v>575</v>
      </c>
      <c r="L76" s="90">
        <f t="shared" si="7"/>
        <v>0.3604004449388209</v>
      </c>
      <c r="M76" s="237">
        <v>1099</v>
      </c>
      <c r="N76" s="238">
        <v>899</v>
      </c>
      <c r="O76" s="246">
        <v>741</v>
      </c>
      <c r="P76" s="238">
        <v>0</v>
      </c>
      <c r="Q76" s="238">
        <f t="shared" si="8"/>
        <v>741</v>
      </c>
      <c r="R76" s="255">
        <f t="shared" si="9"/>
        <v>0.32575068243858052</v>
      </c>
      <c r="S76" s="167">
        <v>699</v>
      </c>
      <c r="T76" s="104">
        <v>157</v>
      </c>
      <c r="U76" s="37">
        <f t="shared" si="10"/>
        <v>584</v>
      </c>
      <c r="V76" s="210">
        <f t="shared" si="6"/>
        <v>0.16452074391988555</v>
      </c>
    </row>
    <row r="77" spans="1:22" s="4" customFormat="1" ht="12.75" customHeight="1" thickBot="1">
      <c r="A77" s="27" t="s">
        <v>610</v>
      </c>
      <c r="B77" s="24" t="s">
        <v>29</v>
      </c>
      <c r="C77" s="225" t="s">
        <v>5</v>
      </c>
      <c r="D77" s="32">
        <v>0.27</v>
      </c>
      <c r="E77" s="2" t="s">
        <v>614</v>
      </c>
      <c r="F77" s="38">
        <v>1649</v>
      </c>
      <c r="G77" s="38">
        <v>1499</v>
      </c>
      <c r="H77" s="38">
        <v>1099</v>
      </c>
      <c r="I77" s="38">
        <v>903</v>
      </c>
      <c r="J77" s="38">
        <v>0</v>
      </c>
      <c r="K77" s="38">
        <f t="shared" si="11"/>
        <v>903</v>
      </c>
      <c r="L77" s="91">
        <f t="shared" si="7"/>
        <v>0.39759839893262172</v>
      </c>
      <c r="M77" s="239">
        <v>1599</v>
      </c>
      <c r="N77" s="240">
        <v>1299</v>
      </c>
      <c r="O77" s="247">
        <v>1070</v>
      </c>
      <c r="P77" s="240">
        <v>0</v>
      </c>
      <c r="Q77" s="240">
        <f t="shared" si="8"/>
        <v>1070</v>
      </c>
      <c r="R77" s="256">
        <f t="shared" si="9"/>
        <v>0.33083176985616009</v>
      </c>
      <c r="S77" s="170">
        <v>1099</v>
      </c>
      <c r="T77" s="102">
        <v>157</v>
      </c>
      <c r="U77" s="39">
        <f t="shared" si="10"/>
        <v>913</v>
      </c>
      <c r="V77" s="211">
        <f t="shared" si="6"/>
        <v>0.16924476797088261</v>
      </c>
    </row>
    <row r="78" spans="1:22" s="4" customFormat="1" ht="13.5" customHeight="1">
      <c r="A78" s="28" t="s">
        <v>525</v>
      </c>
      <c r="B78" s="22" t="s">
        <v>29</v>
      </c>
      <c r="C78" s="77"/>
      <c r="D78" s="33">
        <v>0.79</v>
      </c>
      <c r="E78" s="6" t="s">
        <v>527</v>
      </c>
      <c r="F78" s="83">
        <v>2199</v>
      </c>
      <c r="G78" s="68">
        <v>1999</v>
      </c>
      <c r="H78" s="62">
        <v>1499</v>
      </c>
      <c r="I78" s="62">
        <v>1217</v>
      </c>
      <c r="J78" s="62">
        <v>0</v>
      </c>
      <c r="K78" s="83">
        <f t="shared" si="11"/>
        <v>1217</v>
      </c>
      <c r="L78" s="92">
        <f t="shared" si="7"/>
        <v>0.39119559779889945</v>
      </c>
      <c r="M78" s="241">
        <v>2199</v>
      </c>
      <c r="N78" s="242">
        <v>1699</v>
      </c>
      <c r="O78" s="248">
        <v>1383</v>
      </c>
      <c r="P78" s="242">
        <v>0</v>
      </c>
      <c r="Q78" s="242">
        <f t="shared" si="8"/>
        <v>1383</v>
      </c>
      <c r="R78" s="257">
        <f t="shared" si="9"/>
        <v>0.37107776261937242</v>
      </c>
      <c r="S78" s="168">
        <v>1499</v>
      </c>
      <c r="T78" s="103">
        <v>153</v>
      </c>
      <c r="U78" s="52">
        <f t="shared" si="10"/>
        <v>1230</v>
      </c>
      <c r="V78" s="212">
        <f t="shared" si="6"/>
        <v>0.17945296864576385</v>
      </c>
    </row>
    <row r="79" spans="1:22" s="4" customFormat="1" ht="13.5" customHeight="1">
      <c r="A79" s="28" t="s">
        <v>526</v>
      </c>
      <c r="B79" s="22" t="s">
        <v>29</v>
      </c>
      <c r="C79" s="77"/>
      <c r="D79" s="33">
        <v>0.79</v>
      </c>
      <c r="E79" s="6" t="s">
        <v>528</v>
      </c>
      <c r="F79" s="83">
        <v>2859</v>
      </c>
      <c r="G79" s="68">
        <v>2599</v>
      </c>
      <c r="H79" s="62">
        <v>1999</v>
      </c>
      <c r="I79" s="62">
        <v>1625</v>
      </c>
      <c r="J79" s="62">
        <v>0</v>
      </c>
      <c r="K79" s="83">
        <f t="shared" si="11"/>
        <v>1625</v>
      </c>
      <c r="L79" s="92">
        <f t="shared" si="7"/>
        <v>0.37475952289342057</v>
      </c>
      <c r="M79" s="237">
        <v>2799</v>
      </c>
      <c r="N79" s="238">
        <v>2199</v>
      </c>
      <c r="O79" s="246">
        <v>1793</v>
      </c>
      <c r="P79" s="238">
        <v>0</v>
      </c>
      <c r="Q79" s="238">
        <f t="shared" si="8"/>
        <v>1793</v>
      </c>
      <c r="R79" s="255">
        <f t="shared" si="9"/>
        <v>0.35941407645587709</v>
      </c>
      <c r="S79" s="168">
        <v>1999</v>
      </c>
      <c r="T79" s="103">
        <v>153</v>
      </c>
      <c r="U79" s="52">
        <f t="shared" si="10"/>
        <v>1640</v>
      </c>
      <c r="V79" s="212">
        <f t="shared" si="6"/>
        <v>0.17958979489744872</v>
      </c>
    </row>
    <row r="80" spans="1:22" s="4" customFormat="1" ht="12.75" customHeight="1">
      <c r="A80" s="112" t="s">
        <v>245</v>
      </c>
      <c r="B80" s="25" t="s">
        <v>29</v>
      </c>
      <c r="C80" s="74"/>
      <c r="D80" s="31">
        <v>0.79</v>
      </c>
      <c r="E80" s="26" t="s">
        <v>246</v>
      </c>
      <c r="F80" s="67">
        <v>2309</v>
      </c>
      <c r="G80" s="67">
        <v>2099</v>
      </c>
      <c r="H80" s="67">
        <v>1599</v>
      </c>
      <c r="I80" s="67">
        <v>1307</v>
      </c>
      <c r="J80" s="67">
        <v>0</v>
      </c>
      <c r="K80" s="67">
        <f t="shared" si="11"/>
        <v>1307</v>
      </c>
      <c r="L80" s="90">
        <f t="shared" si="7"/>
        <v>0.37732253454025727</v>
      </c>
      <c r="M80" s="237">
        <v>2299</v>
      </c>
      <c r="N80" s="238">
        <v>1799</v>
      </c>
      <c r="O80" s="246">
        <v>1474</v>
      </c>
      <c r="P80" s="238">
        <v>0</v>
      </c>
      <c r="Q80" s="238">
        <f t="shared" si="8"/>
        <v>1474</v>
      </c>
      <c r="R80" s="255">
        <f t="shared" si="9"/>
        <v>0.35885167464114831</v>
      </c>
      <c r="S80" s="167">
        <v>1599</v>
      </c>
      <c r="T80" s="104">
        <v>154</v>
      </c>
      <c r="U80" s="37">
        <f t="shared" si="10"/>
        <v>1320</v>
      </c>
      <c r="V80" s="210">
        <f t="shared" si="6"/>
        <v>0.17448405253283303</v>
      </c>
    </row>
    <row r="81" spans="1:22" s="4" customFormat="1" ht="12.75" customHeight="1">
      <c r="A81" s="112" t="s">
        <v>247</v>
      </c>
      <c r="B81" s="25" t="s">
        <v>29</v>
      </c>
      <c r="C81" s="74"/>
      <c r="D81" s="31">
        <v>0.79</v>
      </c>
      <c r="E81" s="26" t="s">
        <v>246</v>
      </c>
      <c r="F81" s="67">
        <v>2199</v>
      </c>
      <c r="G81" s="67">
        <v>1999</v>
      </c>
      <c r="H81" s="67">
        <v>1499</v>
      </c>
      <c r="I81" s="67">
        <v>1226</v>
      </c>
      <c r="J81" s="67">
        <v>0</v>
      </c>
      <c r="K81" s="67">
        <f t="shared" si="11"/>
        <v>1226</v>
      </c>
      <c r="L81" s="90">
        <f t="shared" si="7"/>
        <v>0.38669334667333666</v>
      </c>
      <c r="M81" s="237">
        <v>2199</v>
      </c>
      <c r="N81" s="238">
        <v>1699</v>
      </c>
      <c r="O81" s="246">
        <v>1394</v>
      </c>
      <c r="P81" s="238">
        <v>0</v>
      </c>
      <c r="Q81" s="238">
        <f t="shared" si="8"/>
        <v>1394</v>
      </c>
      <c r="R81" s="255">
        <f t="shared" si="9"/>
        <v>0.36607548885857205</v>
      </c>
      <c r="S81" s="167">
        <v>1499</v>
      </c>
      <c r="T81" s="104">
        <v>154</v>
      </c>
      <c r="U81" s="37">
        <f t="shared" si="10"/>
        <v>1240</v>
      </c>
      <c r="V81" s="210">
        <f t="shared" ref="V81:V110" si="12">(S81-U81)/S81</f>
        <v>0.17278185456971315</v>
      </c>
    </row>
    <row r="82" spans="1:22" s="4" customFormat="1" ht="12.75" customHeight="1" thickBot="1">
      <c r="A82" s="27" t="s">
        <v>248</v>
      </c>
      <c r="B82" s="24" t="s">
        <v>29</v>
      </c>
      <c r="C82" s="75"/>
      <c r="D82" s="32">
        <v>0.79</v>
      </c>
      <c r="E82" s="2" t="s">
        <v>529</v>
      </c>
      <c r="F82" s="38">
        <v>3189</v>
      </c>
      <c r="G82" s="38">
        <v>2999</v>
      </c>
      <c r="H82" s="38">
        <v>2199</v>
      </c>
      <c r="I82" s="38">
        <v>1719</v>
      </c>
      <c r="J82" s="38">
        <v>0</v>
      </c>
      <c r="K82" s="38">
        <f t="shared" si="11"/>
        <v>1719</v>
      </c>
      <c r="L82" s="91">
        <f t="shared" si="7"/>
        <v>0.42680893631210404</v>
      </c>
      <c r="M82" s="239">
        <v>3199</v>
      </c>
      <c r="N82" s="240">
        <v>2399</v>
      </c>
      <c r="O82" s="247">
        <v>1880</v>
      </c>
      <c r="P82" s="240">
        <v>0</v>
      </c>
      <c r="Q82" s="240">
        <f t="shared" ref="Q82:Q110" si="13">O82-P82</f>
        <v>1880</v>
      </c>
      <c r="R82" s="256">
        <f t="shared" ref="R82:R110" si="14">IFERROR((M82-Q82)/M82, " ")</f>
        <v>0.41231634885901847</v>
      </c>
      <c r="S82" s="170">
        <v>2199</v>
      </c>
      <c r="T82" s="102">
        <v>150</v>
      </c>
      <c r="U82" s="39">
        <f t="shared" ref="U82:U110" si="15">Q82-T82</f>
        <v>1730</v>
      </c>
      <c r="V82" s="211">
        <f t="shared" si="12"/>
        <v>0.21327876307412461</v>
      </c>
    </row>
    <row r="83" spans="1:22" s="4" customFormat="1" ht="12.75" customHeight="1">
      <c r="A83" s="112" t="s">
        <v>249</v>
      </c>
      <c r="B83" s="25" t="s">
        <v>29</v>
      </c>
      <c r="C83" s="74"/>
      <c r="D83" s="31">
        <v>1.56</v>
      </c>
      <c r="E83" s="26" t="s">
        <v>252</v>
      </c>
      <c r="F83" s="67">
        <v>3409</v>
      </c>
      <c r="G83" s="67">
        <v>3199</v>
      </c>
      <c r="H83" s="67">
        <v>2399</v>
      </c>
      <c r="I83" s="67">
        <v>1895</v>
      </c>
      <c r="J83" s="67">
        <v>0</v>
      </c>
      <c r="K83" s="67">
        <f>IFERROR(I83-J83,I83)</f>
        <v>1895</v>
      </c>
      <c r="L83" s="90">
        <f t="shared" si="7"/>
        <v>0.40762738355736167</v>
      </c>
      <c r="M83" s="241">
        <v>3399</v>
      </c>
      <c r="N83" s="242">
        <v>2599</v>
      </c>
      <c r="O83" s="248">
        <v>2058</v>
      </c>
      <c r="P83" s="242">
        <v>0</v>
      </c>
      <c r="Q83" s="242">
        <f t="shared" si="13"/>
        <v>2058</v>
      </c>
      <c r="R83" s="257">
        <f t="shared" si="14"/>
        <v>0.39452780229479256</v>
      </c>
      <c r="S83" s="167">
        <v>2399</v>
      </c>
      <c r="T83" s="104">
        <v>150</v>
      </c>
      <c r="U83" s="37">
        <f t="shared" si="15"/>
        <v>1908</v>
      </c>
      <c r="V83" s="210">
        <f t="shared" si="12"/>
        <v>0.20466861192163402</v>
      </c>
    </row>
    <row r="84" spans="1:22" s="4" customFormat="1" ht="12.75" customHeight="1">
      <c r="A84" s="112" t="s">
        <v>250</v>
      </c>
      <c r="B84" s="25" t="s">
        <v>29</v>
      </c>
      <c r="C84" s="74"/>
      <c r="D84" s="31">
        <v>1.56</v>
      </c>
      <c r="E84" s="26" t="s">
        <v>252</v>
      </c>
      <c r="F84" s="67">
        <v>3299</v>
      </c>
      <c r="G84" s="67">
        <v>3099</v>
      </c>
      <c r="H84" s="67">
        <v>2299</v>
      </c>
      <c r="I84" s="67">
        <v>1816</v>
      </c>
      <c r="J84" s="67">
        <v>0</v>
      </c>
      <c r="K84" s="67">
        <f t="shared" si="11"/>
        <v>1816</v>
      </c>
      <c r="L84" s="90">
        <f t="shared" si="7"/>
        <v>0.41400451758631818</v>
      </c>
      <c r="M84" s="237">
        <v>3299</v>
      </c>
      <c r="N84" s="238">
        <v>2499</v>
      </c>
      <c r="O84" s="246">
        <v>1978</v>
      </c>
      <c r="P84" s="238">
        <v>0</v>
      </c>
      <c r="Q84" s="238">
        <f t="shared" si="13"/>
        <v>1978</v>
      </c>
      <c r="R84" s="255">
        <f t="shared" si="14"/>
        <v>0.40042437102152167</v>
      </c>
      <c r="S84" s="167">
        <v>2299</v>
      </c>
      <c r="T84" s="104">
        <v>150</v>
      </c>
      <c r="U84" s="37">
        <f t="shared" si="15"/>
        <v>1828</v>
      </c>
      <c r="V84" s="210">
        <f t="shared" si="12"/>
        <v>0.20487168334058287</v>
      </c>
    </row>
    <row r="85" spans="1:22" s="4" customFormat="1" ht="12.75" customHeight="1" thickBot="1">
      <c r="A85" s="27" t="s">
        <v>251</v>
      </c>
      <c r="B85" s="24" t="s">
        <v>29</v>
      </c>
      <c r="C85" s="75"/>
      <c r="D85" s="32">
        <v>1.56</v>
      </c>
      <c r="E85" s="2" t="s">
        <v>253</v>
      </c>
      <c r="F85" s="38">
        <v>4289</v>
      </c>
      <c r="G85" s="38">
        <v>3999</v>
      </c>
      <c r="H85" s="38">
        <v>2999</v>
      </c>
      <c r="I85" s="38">
        <v>2320</v>
      </c>
      <c r="J85" s="38">
        <v>0</v>
      </c>
      <c r="K85" s="38">
        <f t="shared" si="11"/>
        <v>2320</v>
      </c>
      <c r="L85" s="91">
        <f t="shared" si="7"/>
        <v>0.41985496374093523</v>
      </c>
      <c r="M85" s="239">
        <v>4099</v>
      </c>
      <c r="N85" s="240">
        <v>3199</v>
      </c>
      <c r="O85" s="247">
        <v>2480</v>
      </c>
      <c r="P85" s="240">
        <v>0</v>
      </c>
      <c r="Q85" s="240">
        <f t="shared" si="13"/>
        <v>2480</v>
      </c>
      <c r="R85" s="256">
        <f t="shared" si="14"/>
        <v>0.39497438399609663</v>
      </c>
      <c r="S85" s="170">
        <v>2999</v>
      </c>
      <c r="T85" s="102">
        <v>147</v>
      </c>
      <c r="U85" s="39">
        <f t="shared" si="15"/>
        <v>2333</v>
      </c>
      <c r="V85" s="211">
        <f t="shared" si="12"/>
        <v>0.22207402467489162</v>
      </c>
    </row>
    <row r="86" spans="1:22" s="4" customFormat="1" ht="12.75" customHeight="1">
      <c r="A86" s="114" t="s">
        <v>254</v>
      </c>
      <c r="B86" s="134" t="s">
        <v>29</v>
      </c>
      <c r="C86" s="74"/>
      <c r="D86" s="136">
        <v>1.19</v>
      </c>
      <c r="E86" s="26" t="s">
        <v>257</v>
      </c>
      <c r="F86" s="116">
        <v>3849</v>
      </c>
      <c r="G86" s="118">
        <v>3599</v>
      </c>
      <c r="H86" s="115">
        <v>2699</v>
      </c>
      <c r="I86" s="115">
        <v>2132</v>
      </c>
      <c r="J86" s="115">
        <v>0</v>
      </c>
      <c r="K86" s="116">
        <f t="shared" si="11"/>
        <v>2132</v>
      </c>
      <c r="L86" s="94">
        <f t="shared" si="7"/>
        <v>0.40761322589608223</v>
      </c>
      <c r="M86" s="241">
        <v>3899</v>
      </c>
      <c r="N86" s="242">
        <v>2999</v>
      </c>
      <c r="O86" s="248">
        <v>2375</v>
      </c>
      <c r="P86" s="242">
        <v>0</v>
      </c>
      <c r="Q86" s="242">
        <f t="shared" si="13"/>
        <v>2375</v>
      </c>
      <c r="R86" s="257">
        <f t="shared" si="14"/>
        <v>0.39086945370607851</v>
      </c>
      <c r="S86" s="186">
        <v>2699</v>
      </c>
      <c r="T86" s="251">
        <v>230</v>
      </c>
      <c r="U86" s="117">
        <f t="shared" si="15"/>
        <v>2145</v>
      </c>
      <c r="V86" s="213">
        <f t="shared" si="12"/>
        <v>0.20526120785476101</v>
      </c>
    </row>
    <row r="87" spans="1:22" s="4" customFormat="1" ht="12.75" customHeight="1">
      <c r="A87" s="196" t="s">
        <v>255</v>
      </c>
      <c r="B87" s="160" t="s">
        <v>29</v>
      </c>
      <c r="C87" s="74"/>
      <c r="D87" s="162">
        <v>1.19</v>
      </c>
      <c r="E87" s="137" t="s">
        <v>257</v>
      </c>
      <c r="F87" s="164">
        <v>3739</v>
      </c>
      <c r="G87" s="67">
        <v>3499</v>
      </c>
      <c r="H87" s="165">
        <v>2599</v>
      </c>
      <c r="I87" s="165">
        <v>2053</v>
      </c>
      <c r="J87" s="165">
        <v>0</v>
      </c>
      <c r="K87" s="164">
        <f t="shared" si="11"/>
        <v>2053</v>
      </c>
      <c r="L87" s="166">
        <f t="shared" si="7"/>
        <v>0.41326093169476996</v>
      </c>
      <c r="M87" s="237">
        <v>3799</v>
      </c>
      <c r="N87" s="238">
        <v>2899</v>
      </c>
      <c r="O87" s="246">
        <v>2295</v>
      </c>
      <c r="P87" s="238">
        <v>0</v>
      </c>
      <c r="Q87" s="238">
        <f t="shared" si="13"/>
        <v>2295</v>
      </c>
      <c r="R87" s="255">
        <f t="shared" si="14"/>
        <v>0.39589365622532247</v>
      </c>
      <c r="S87" s="169">
        <v>2599</v>
      </c>
      <c r="T87" s="252">
        <v>230</v>
      </c>
      <c r="U87" s="147">
        <f t="shared" si="15"/>
        <v>2065</v>
      </c>
      <c r="V87" s="214">
        <f t="shared" si="12"/>
        <v>0.20546363986148519</v>
      </c>
    </row>
    <row r="88" spans="1:22" s="4" customFormat="1" ht="12.75" customHeight="1" thickBot="1">
      <c r="A88" s="27" t="s">
        <v>256</v>
      </c>
      <c r="B88" s="24" t="s">
        <v>29</v>
      </c>
      <c r="C88" s="75"/>
      <c r="D88" s="32">
        <v>1.19</v>
      </c>
      <c r="E88" s="2" t="s">
        <v>258</v>
      </c>
      <c r="F88" s="82">
        <v>4729</v>
      </c>
      <c r="G88" s="38">
        <v>4399</v>
      </c>
      <c r="H88" s="61">
        <v>3299</v>
      </c>
      <c r="I88" s="61">
        <v>2578</v>
      </c>
      <c r="J88" s="61">
        <v>0</v>
      </c>
      <c r="K88" s="82">
        <f t="shared" si="11"/>
        <v>2578</v>
      </c>
      <c r="L88" s="91">
        <f t="shared" si="7"/>
        <v>0.41395771766310524</v>
      </c>
      <c r="M88" s="239">
        <v>4599</v>
      </c>
      <c r="N88" s="240">
        <v>3599</v>
      </c>
      <c r="O88" s="247">
        <v>2820</v>
      </c>
      <c r="P88" s="240">
        <v>0</v>
      </c>
      <c r="Q88" s="240">
        <f t="shared" si="13"/>
        <v>2820</v>
      </c>
      <c r="R88" s="256">
        <f t="shared" si="14"/>
        <v>0.38682322243966077</v>
      </c>
      <c r="S88" s="170">
        <v>3299</v>
      </c>
      <c r="T88" s="102">
        <v>226</v>
      </c>
      <c r="U88" s="39">
        <f t="shared" si="15"/>
        <v>2594</v>
      </c>
      <c r="V88" s="211">
        <f t="shared" si="12"/>
        <v>0.21370112155198545</v>
      </c>
    </row>
    <row r="89" spans="1:22" s="4" customFormat="1" ht="12.75" customHeight="1">
      <c r="A89" s="28" t="s">
        <v>86</v>
      </c>
      <c r="B89" s="22" t="s">
        <v>29</v>
      </c>
      <c r="C89" s="5"/>
      <c r="D89" s="33" t="s">
        <v>89</v>
      </c>
      <c r="E89" s="6" t="s">
        <v>83</v>
      </c>
      <c r="F89" s="83">
        <v>1319</v>
      </c>
      <c r="G89" s="68">
        <v>1299</v>
      </c>
      <c r="H89" s="62">
        <v>1079</v>
      </c>
      <c r="I89" s="62">
        <v>839</v>
      </c>
      <c r="J89" s="62">
        <v>0</v>
      </c>
      <c r="K89" s="83">
        <f t="shared" si="11"/>
        <v>839</v>
      </c>
      <c r="L89" s="92">
        <f t="shared" ref="L89:L110" si="16">IFERROR((G89-K89)/G89, " ")</f>
        <v>0.35411855273287146</v>
      </c>
      <c r="M89" s="241">
        <v>1499</v>
      </c>
      <c r="N89" s="242">
        <v>1199</v>
      </c>
      <c r="O89" s="248">
        <v>935</v>
      </c>
      <c r="P89" s="242">
        <v>0</v>
      </c>
      <c r="Q89" s="242">
        <f t="shared" si="13"/>
        <v>935</v>
      </c>
      <c r="R89" s="257">
        <f t="shared" si="14"/>
        <v>0.37625083388925951</v>
      </c>
      <c r="S89" s="168">
        <v>1099</v>
      </c>
      <c r="T89" s="103">
        <v>72</v>
      </c>
      <c r="U89" s="52">
        <f t="shared" si="15"/>
        <v>863</v>
      </c>
      <c r="V89" s="212">
        <f t="shared" si="12"/>
        <v>0.21474067333939945</v>
      </c>
    </row>
    <row r="90" spans="1:22" s="4" customFormat="1" ht="12.75" customHeight="1">
      <c r="A90" s="112" t="s">
        <v>56</v>
      </c>
      <c r="B90" s="25" t="s">
        <v>29</v>
      </c>
      <c r="C90" s="74"/>
      <c r="D90" s="31" t="s">
        <v>89</v>
      </c>
      <c r="E90" s="26" t="s">
        <v>83</v>
      </c>
      <c r="F90" s="81">
        <v>1209</v>
      </c>
      <c r="G90" s="68">
        <v>1199</v>
      </c>
      <c r="H90" s="62">
        <v>979</v>
      </c>
      <c r="I90" s="60">
        <v>760</v>
      </c>
      <c r="J90" s="60">
        <v>0</v>
      </c>
      <c r="K90" s="81">
        <f t="shared" si="11"/>
        <v>760</v>
      </c>
      <c r="L90" s="90">
        <f t="shared" si="16"/>
        <v>0.36613844870725604</v>
      </c>
      <c r="M90" s="237">
        <v>1399</v>
      </c>
      <c r="N90" s="238">
        <v>1099</v>
      </c>
      <c r="O90" s="246">
        <v>856</v>
      </c>
      <c r="P90" s="238">
        <v>0</v>
      </c>
      <c r="Q90" s="238">
        <f t="shared" si="13"/>
        <v>856</v>
      </c>
      <c r="R90" s="255">
        <f t="shared" si="14"/>
        <v>0.38813438170121517</v>
      </c>
      <c r="S90" s="167">
        <v>999</v>
      </c>
      <c r="T90" s="104">
        <v>72</v>
      </c>
      <c r="U90" s="37">
        <f t="shared" si="15"/>
        <v>784</v>
      </c>
      <c r="V90" s="210">
        <f t="shared" si="12"/>
        <v>0.21521521521521522</v>
      </c>
    </row>
    <row r="91" spans="1:22" s="4" customFormat="1" ht="12.75" customHeight="1">
      <c r="A91" s="112" t="s">
        <v>87</v>
      </c>
      <c r="B91" s="25" t="s">
        <v>29</v>
      </c>
      <c r="C91" s="132"/>
      <c r="D91" s="31" t="s">
        <v>89</v>
      </c>
      <c r="E91" s="26" t="s">
        <v>84</v>
      </c>
      <c r="F91" s="81">
        <v>1429</v>
      </c>
      <c r="G91" s="67">
        <v>1349</v>
      </c>
      <c r="H91" s="60">
        <v>1099</v>
      </c>
      <c r="I91" s="60">
        <v>851</v>
      </c>
      <c r="J91" s="60">
        <v>0</v>
      </c>
      <c r="K91" s="81">
        <f t="shared" si="11"/>
        <v>851</v>
      </c>
      <c r="L91" s="90">
        <f t="shared" si="16"/>
        <v>0.36916234247590807</v>
      </c>
      <c r="M91" s="237">
        <v>1499</v>
      </c>
      <c r="N91" s="238">
        <v>1199</v>
      </c>
      <c r="O91" s="246">
        <v>931</v>
      </c>
      <c r="P91" s="238">
        <v>0</v>
      </c>
      <c r="Q91" s="238">
        <f t="shared" si="13"/>
        <v>931</v>
      </c>
      <c r="R91" s="255">
        <f t="shared" si="14"/>
        <v>0.3789192795196798</v>
      </c>
      <c r="S91" s="167">
        <v>1099</v>
      </c>
      <c r="T91" s="104">
        <v>71</v>
      </c>
      <c r="U91" s="37">
        <f t="shared" si="15"/>
        <v>860</v>
      </c>
      <c r="V91" s="210">
        <f t="shared" si="12"/>
        <v>0.21747042766151045</v>
      </c>
    </row>
    <row r="92" spans="1:22" s="4" customFormat="1" ht="12.75" customHeight="1" thickBot="1">
      <c r="A92" s="27" t="s">
        <v>57</v>
      </c>
      <c r="B92" s="24" t="s">
        <v>29</v>
      </c>
      <c r="C92" s="75"/>
      <c r="D92" s="32" t="s">
        <v>89</v>
      </c>
      <c r="E92" s="2" t="s">
        <v>84</v>
      </c>
      <c r="F92" s="82">
        <v>1319</v>
      </c>
      <c r="G92" s="120">
        <v>1299</v>
      </c>
      <c r="H92" s="65">
        <v>999</v>
      </c>
      <c r="I92" s="61">
        <v>774</v>
      </c>
      <c r="J92" s="61">
        <v>0</v>
      </c>
      <c r="K92" s="82">
        <f t="shared" si="11"/>
        <v>774</v>
      </c>
      <c r="L92" s="91">
        <f t="shared" si="16"/>
        <v>0.40415704387990764</v>
      </c>
      <c r="M92" s="239">
        <v>1399</v>
      </c>
      <c r="N92" s="240">
        <v>1099</v>
      </c>
      <c r="O92" s="247">
        <v>854</v>
      </c>
      <c r="P92" s="240">
        <v>0</v>
      </c>
      <c r="Q92" s="240">
        <f t="shared" si="13"/>
        <v>854</v>
      </c>
      <c r="R92" s="256">
        <f t="shared" si="14"/>
        <v>0.3895639742673338</v>
      </c>
      <c r="S92" s="170">
        <v>999</v>
      </c>
      <c r="T92" s="102">
        <v>72</v>
      </c>
      <c r="U92" s="39">
        <f t="shared" si="15"/>
        <v>782</v>
      </c>
      <c r="V92" s="211">
        <f t="shared" si="12"/>
        <v>0.21721721721721721</v>
      </c>
    </row>
    <row r="93" spans="1:22" s="4" customFormat="1" ht="12.75" customHeight="1" thickBot="1">
      <c r="A93" s="27" t="s">
        <v>175</v>
      </c>
      <c r="B93" s="24" t="s">
        <v>28</v>
      </c>
      <c r="C93" s="75"/>
      <c r="D93" s="32" t="s">
        <v>89</v>
      </c>
      <c r="E93" s="2" t="s">
        <v>176</v>
      </c>
      <c r="F93" s="82">
        <v>2419</v>
      </c>
      <c r="G93" s="38">
        <v>2199</v>
      </c>
      <c r="H93" s="61">
        <v>1699</v>
      </c>
      <c r="I93" s="61">
        <v>1381</v>
      </c>
      <c r="J93" s="61">
        <v>0</v>
      </c>
      <c r="K93" s="82">
        <f t="shared" si="11"/>
        <v>1381</v>
      </c>
      <c r="L93" s="91">
        <f t="shared" si="16"/>
        <v>0.37198726693951795</v>
      </c>
      <c r="M93" s="243">
        <v>3699</v>
      </c>
      <c r="N93" s="244">
        <v>2899</v>
      </c>
      <c r="O93" s="249">
        <v>2361</v>
      </c>
      <c r="P93" s="244">
        <v>0</v>
      </c>
      <c r="Q93" s="244">
        <f t="shared" si="13"/>
        <v>2361</v>
      </c>
      <c r="R93" s="258">
        <f t="shared" si="14"/>
        <v>0.36171938361719386</v>
      </c>
      <c r="S93" s="170">
        <v>2799</v>
      </c>
      <c r="T93" s="102">
        <v>70</v>
      </c>
      <c r="U93" s="39">
        <f t="shared" si="15"/>
        <v>2291</v>
      </c>
      <c r="V93" s="211">
        <f t="shared" si="12"/>
        <v>0.18149339049660593</v>
      </c>
    </row>
    <row r="94" spans="1:22" s="4" customFormat="1" ht="12.75" customHeight="1">
      <c r="A94" s="112" t="s">
        <v>534</v>
      </c>
      <c r="B94" s="25" t="s">
        <v>28</v>
      </c>
      <c r="C94" s="5"/>
      <c r="D94" s="31">
        <v>0.3</v>
      </c>
      <c r="E94" s="26" t="s">
        <v>535</v>
      </c>
      <c r="F94" s="81">
        <v>329</v>
      </c>
      <c r="G94" s="68">
        <v>349</v>
      </c>
      <c r="H94" s="62">
        <v>249</v>
      </c>
      <c r="I94" s="60">
        <v>216</v>
      </c>
      <c r="J94" s="60">
        <v>0</v>
      </c>
      <c r="K94" s="81">
        <f t="shared" ref="K94:K110" si="17">IFERROR(I94-J94,I94)</f>
        <v>216</v>
      </c>
      <c r="L94" s="90">
        <f t="shared" si="16"/>
        <v>0.38108882521489973</v>
      </c>
      <c r="M94" s="241">
        <v>399</v>
      </c>
      <c r="N94" s="242">
        <v>319</v>
      </c>
      <c r="O94" s="248">
        <v>277</v>
      </c>
      <c r="P94" s="242">
        <v>0</v>
      </c>
      <c r="Q94" s="242">
        <f t="shared" si="13"/>
        <v>277</v>
      </c>
      <c r="R94" s="257">
        <f t="shared" si="14"/>
        <v>0.30576441102756891</v>
      </c>
      <c r="S94" s="167">
        <v>299</v>
      </c>
      <c r="T94" s="104">
        <v>16</v>
      </c>
      <c r="U94" s="37">
        <f t="shared" si="15"/>
        <v>261</v>
      </c>
      <c r="V94" s="210">
        <f t="shared" si="12"/>
        <v>0.12709030100334448</v>
      </c>
    </row>
    <row r="95" spans="1:22" s="4" customFormat="1" ht="12" customHeight="1">
      <c r="A95" s="112" t="s">
        <v>199</v>
      </c>
      <c r="B95" s="25" t="s">
        <v>28</v>
      </c>
      <c r="C95" s="77"/>
      <c r="D95" s="31">
        <v>0.3</v>
      </c>
      <c r="E95" s="26" t="s">
        <v>201</v>
      </c>
      <c r="F95" s="81">
        <v>483</v>
      </c>
      <c r="G95" s="68">
        <v>489</v>
      </c>
      <c r="H95" s="62">
        <v>349</v>
      </c>
      <c r="I95" s="60">
        <v>294</v>
      </c>
      <c r="J95" s="60">
        <v>0</v>
      </c>
      <c r="K95" s="81">
        <f t="shared" si="17"/>
        <v>294</v>
      </c>
      <c r="L95" s="90">
        <f t="shared" si="16"/>
        <v>0.3987730061349693</v>
      </c>
      <c r="M95" s="237">
        <v>529</v>
      </c>
      <c r="N95" s="238">
        <v>429</v>
      </c>
      <c r="O95" s="246">
        <v>362</v>
      </c>
      <c r="P95" s="238">
        <v>0</v>
      </c>
      <c r="Q95" s="238">
        <f t="shared" si="13"/>
        <v>362</v>
      </c>
      <c r="R95" s="255">
        <f t="shared" si="14"/>
        <v>0.31568998109640833</v>
      </c>
      <c r="S95" s="167">
        <v>399</v>
      </c>
      <c r="T95" s="104">
        <v>22</v>
      </c>
      <c r="U95" s="37">
        <f t="shared" si="15"/>
        <v>340</v>
      </c>
      <c r="V95" s="210">
        <f t="shared" si="12"/>
        <v>0.14786967418546365</v>
      </c>
    </row>
    <row r="96" spans="1:22" s="4" customFormat="1" ht="12" customHeight="1">
      <c r="A96" s="112" t="s">
        <v>200</v>
      </c>
      <c r="B96" s="25" t="s">
        <v>28</v>
      </c>
      <c r="C96" s="77"/>
      <c r="D96" s="31">
        <v>0.3</v>
      </c>
      <c r="E96" s="26" t="s">
        <v>201</v>
      </c>
      <c r="F96" s="81">
        <v>428</v>
      </c>
      <c r="G96" s="68">
        <v>439</v>
      </c>
      <c r="H96" s="62">
        <v>299</v>
      </c>
      <c r="I96" s="60">
        <v>251</v>
      </c>
      <c r="J96" s="60">
        <v>0</v>
      </c>
      <c r="K96" s="81">
        <f t="shared" si="17"/>
        <v>251</v>
      </c>
      <c r="L96" s="90">
        <f t="shared" si="16"/>
        <v>0.42824601366742598</v>
      </c>
      <c r="M96" s="237">
        <v>479</v>
      </c>
      <c r="N96" s="238">
        <v>389</v>
      </c>
      <c r="O96" s="246">
        <v>328</v>
      </c>
      <c r="P96" s="238">
        <v>0</v>
      </c>
      <c r="Q96" s="238">
        <f t="shared" si="13"/>
        <v>328</v>
      </c>
      <c r="R96" s="255">
        <f t="shared" si="14"/>
        <v>0.31524008350730687</v>
      </c>
      <c r="S96" s="167">
        <v>359</v>
      </c>
      <c r="T96" s="104">
        <v>22</v>
      </c>
      <c r="U96" s="37">
        <f t="shared" si="15"/>
        <v>306</v>
      </c>
      <c r="V96" s="210">
        <f t="shared" si="12"/>
        <v>0.14763231197771587</v>
      </c>
    </row>
    <row r="97" spans="1:22" s="4" customFormat="1" ht="12" customHeight="1">
      <c r="A97" s="112" t="s">
        <v>618</v>
      </c>
      <c r="B97" s="25" t="s">
        <v>28</v>
      </c>
      <c r="C97" s="77" t="s">
        <v>5</v>
      </c>
      <c r="D97" s="31">
        <v>0.3</v>
      </c>
      <c r="E97" s="26" t="s">
        <v>620</v>
      </c>
      <c r="F97" s="81">
        <v>494</v>
      </c>
      <c r="G97" s="68">
        <v>449</v>
      </c>
      <c r="H97" s="62">
        <v>349</v>
      </c>
      <c r="I97" s="60">
        <v>295</v>
      </c>
      <c r="J97" s="60">
        <v>0</v>
      </c>
      <c r="K97" s="81">
        <f t="shared" si="17"/>
        <v>295</v>
      </c>
      <c r="L97" s="90">
        <f t="shared" si="16"/>
        <v>0.34298440979955458</v>
      </c>
      <c r="M97" s="237">
        <v>559</v>
      </c>
      <c r="N97" s="238">
        <v>459</v>
      </c>
      <c r="O97" s="246">
        <v>388</v>
      </c>
      <c r="P97" s="238">
        <v>0</v>
      </c>
      <c r="Q97" s="238">
        <f t="shared" si="13"/>
        <v>388</v>
      </c>
      <c r="R97" s="255">
        <f t="shared" si="14"/>
        <v>0.30590339892665475</v>
      </c>
      <c r="S97" s="167">
        <v>429</v>
      </c>
      <c r="T97" s="104">
        <v>22</v>
      </c>
      <c r="U97" s="37">
        <f t="shared" si="15"/>
        <v>366</v>
      </c>
      <c r="V97" s="210">
        <f t="shared" si="12"/>
        <v>0.14685314685314685</v>
      </c>
    </row>
    <row r="98" spans="1:22" s="4" customFormat="1" ht="12" customHeight="1">
      <c r="A98" s="112" t="s">
        <v>619</v>
      </c>
      <c r="B98" s="25" t="s">
        <v>28</v>
      </c>
      <c r="C98" s="77" t="s">
        <v>5</v>
      </c>
      <c r="D98" s="31">
        <v>0.3</v>
      </c>
      <c r="E98" s="26" t="s">
        <v>621</v>
      </c>
      <c r="F98" s="81">
        <v>439</v>
      </c>
      <c r="G98" s="68">
        <v>399</v>
      </c>
      <c r="H98" s="62">
        <v>299</v>
      </c>
      <c r="I98" s="60">
        <v>252</v>
      </c>
      <c r="J98" s="60">
        <v>0</v>
      </c>
      <c r="K98" s="81">
        <f t="shared" si="17"/>
        <v>252</v>
      </c>
      <c r="L98" s="90">
        <f t="shared" si="16"/>
        <v>0.36842105263157893</v>
      </c>
      <c r="M98" s="237">
        <v>509</v>
      </c>
      <c r="N98" s="238">
        <v>409</v>
      </c>
      <c r="O98" s="246">
        <v>345</v>
      </c>
      <c r="P98" s="238">
        <v>0</v>
      </c>
      <c r="Q98" s="238">
        <f t="shared" si="13"/>
        <v>345</v>
      </c>
      <c r="R98" s="255">
        <f t="shared" si="14"/>
        <v>0.32220039292730845</v>
      </c>
      <c r="S98" s="167">
        <v>379</v>
      </c>
      <c r="T98" s="104">
        <v>22</v>
      </c>
      <c r="U98" s="37">
        <f t="shared" si="15"/>
        <v>323</v>
      </c>
      <c r="V98" s="210">
        <f t="shared" si="12"/>
        <v>0.14775725593667546</v>
      </c>
    </row>
    <row r="99" spans="1:22" s="4" customFormat="1" ht="12.75" customHeight="1">
      <c r="A99" s="112" t="s">
        <v>202</v>
      </c>
      <c r="B99" s="25" t="s">
        <v>28</v>
      </c>
      <c r="C99" s="77"/>
      <c r="D99" s="31">
        <v>0.3</v>
      </c>
      <c r="E99" s="26" t="s">
        <v>204</v>
      </c>
      <c r="F99" s="81">
        <v>560</v>
      </c>
      <c r="G99" s="68">
        <v>529</v>
      </c>
      <c r="H99" s="62">
        <v>399</v>
      </c>
      <c r="I99" s="60">
        <v>310</v>
      </c>
      <c r="J99" s="60">
        <v>0</v>
      </c>
      <c r="K99" s="81">
        <f t="shared" si="17"/>
        <v>310</v>
      </c>
      <c r="L99" s="90">
        <f t="shared" si="16"/>
        <v>0.41398865784499056</v>
      </c>
      <c r="M99" s="237">
        <v>629</v>
      </c>
      <c r="N99" s="238">
        <v>509</v>
      </c>
      <c r="O99" s="246">
        <v>395</v>
      </c>
      <c r="P99" s="238">
        <v>0</v>
      </c>
      <c r="Q99" s="238">
        <f t="shared" si="13"/>
        <v>395</v>
      </c>
      <c r="R99" s="255">
        <f t="shared" si="14"/>
        <v>0.37201907790143085</v>
      </c>
      <c r="S99" s="167">
        <v>509</v>
      </c>
      <c r="T99" s="37">
        <v>0</v>
      </c>
      <c r="U99" s="37">
        <f t="shared" si="15"/>
        <v>395</v>
      </c>
      <c r="V99" s="210">
        <f t="shared" si="12"/>
        <v>0.22396856581532418</v>
      </c>
    </row>
    <row r="100" spans="1:22" s="4" customFormat="1" ht="12.75" customHeight="1">
      <c r="A100" s="112" t="s">
        <v>203</v>
      </c>
      <c r="B100" s="25" t="s">
        <v>28</v>
      </c>
      <c r="C100" s="77"/>
      <c r="D100" s="31">
        <v>0.3</v>
      </c>
      <c r="E100" s="26" t="s">
        <v>204</v>
      </c>
      <c r="F100" s="81">
        <v>505</v>
      </c>
      <c r="G100" s="68">
        <v>479</v>
      </c>
      <c r="H100" s="62">
        <v>349</v>
      </c>
      <c r="I100" s="60">
        <v>295</v>
      </c>
      <c r="J100" s="60">
        <v>0</v>
      </c>
      <c r="K100" s="81">
        <f t="shared" si="17"/>
        <v>295</v>
      </c>
      <c r="L100" s="90">
        <f t="shared" si="16"/>
        <v>0.38413361169102295</v>
      </c>
      <c r="M100" s="237">
        <v>579</v>
      </c>
      <c r="N100" s="238">
        <v>479</v>
      </c>
      <c r="O100" s="246">
        <v>406</v>
      </c>
      <c r="P100" s="238">
        <v>0</v>
      </c>
      <c r="Q100" s="238">
        <f t="shared" si="13"/>
        <v>406</v>
      </c>
      <c r="R100" s="255">
        <f t="shared" si="14"/>
        <v>0.29879101899827287</v>
      </c>
      <c r="S100" s="167">
        <v>479</v>
      </c>
      <c r="T100" s="37">
        <v>0</v>
      </c>
      <c r="U100" s="37">
        <f t="shared" si="15"/>
        <v>406</v>
      </c>
      <c r="V100" s="210">
        <f t="shared" si="12"/>
        <v>0.1524008350730689</v>
      </c>
    </row>
    <row r="101" spans="1:22" s="4" customFormat="1" ht="12.75" customHeight="1">
      <c r="A101" s="112" t="s">
        <v>205</v>
      </c>
      <c r="B101" s="25" t="s">
        <v>28</v>
      </c>
      <c r="C101" s="77"/>
      <c r="D101" s="31">
        <v>0.3</v>
      </c>
      <c r="E101" s="26" t="s">
        <v>210</v>
      </c>
      <c r="F101" s="81">
        <v>824</v>
      </c>
      <c r="G101" s="67">
        <v>799</v>
      </c>
      <c r="H101" s="60">
        <v>649</v>
      </c>
      <c r="I101" s="60">
        <v>526</v>
      </c>
      <c r="J101" s="60">
        <v>0</v>
      </c>
      <c r="K101" s="81">
        <f t="shared" si="17"/>
        <v>526</v>
      </c>
      <c r="L101" s="90">
        <f t="shared" si="16"/>
        <v>0.34167709637046306</v>
      </c>
      <c r="M101" s="237">
        <v>1149</v>
      </c>
      <c r="N101" s="238">
        <v>939</v>
      </c>
      <c r="O101" s="246">
        <v>763</v>
      </c>
      <c r="P101" s="238">
        <v>0</v>
      </c>
      <c r="Q101" s="238">
        <f t="shared" si="13"/>
        <v>763</v>
      </c>
      <c r="R101" s="255">
        <f t="shared" si="14"/>
        <v>0.33594429939077458</v>
      </c>
      <c r="S101" s="167">
        <v>939</v>
      </c>
      <c r="T101" s="37">
        <v>0</v>
      </c>
      <c r="U101" s="37">
        <f t="shared" si="15"/>
        <v>763</v>
      </c>
      <c r="V101" s="210">
        <f t="shared" si="12"/>
        <v>0.18743343982960597</v>
      </c>
    </row>
    <row r="102" spans="1:22" s="4" customFormat="1" ht="12.75" customHeight="1">
      <c r="A102" s="28" t="s">
        <v>206</v>
      </c>
      <c r="B102" s="25" t="s">
        <v>28</v>
      </c>
      <c r="C102" s="77"/>
      <c r="D102" s="31">
        <v>0.3</v>
      </c>
      <c r="E102" s="26" t="s">
        <v>210</v>
      </c>
      <c r="F102" s="83">
        <v>769</v>
      </c>
      <c r="G102" s="68">
        <v>749</v>
      </c>
      <c r="H102" s="62">
        <v>599</v>
      </c>
      <c r="I102" s="62">
        <v>485</v>
      </c>
      <c r="J102" s="62">
        <v>0</v>
      </c>
      <c r="K102" s="83">
        <f t="shared" si="17"/>
        <v>485</v>
      </c>
      <c r="L102" s="92">
        <f t="shared" si="16"/>
        <v>0.35246995994659547</v>
      </c>
      <c r="M102" s="237">
        <v>1049</v>
      </c>
      <c r="N102" s="238">
        <v>839</v>
      </c>
      <c r="O102" s="246">
        <v>682</v>
      </c>
      <c r="P102" s="238">
        <v>0</v>
      </c>
      <c r="Q102" s="238">
        <f t="shared" si="13"/>
        <v>682</v>
      </c>
      <c r="R102" s="255">
        <f t="shared" si="14"/>
        <v>0.34985700667302194</v>
      </c>
      <c r="S102" s="168">
        <v>839</v>
      </c>
      <c r="T102" s="52">
        <v>0</v>
      </c>
      <c r="U102" s="52">
        <f t="shared" si="15"/>
        <v>682</v>
      </c>
      <c r="V102" s="212">
        <f t="shared" si="12"/>
        <v>0.18712753277711561</v>
      </c>
    </row>
    <row r="103" spans="1:22" s="4" customFormat="1" ht="12.75" customHeight="1">
      <c r="A103" s="28" t="s">
        <v>530</v>
      </c>
      <c r="B103" s="25" t="s">
        <v>28</v>
      </c>
      <c r="C103" s="77"/>
      <c r="D103" s="31">
        <v>0.3</v>
      </c>
      <c r="E103" s="6" t="s">
        <v>532</v>
      </c>
      <c r="F103" s="83">
        <v>549</v>
      </c>
      <c r="G103" s="68">
        <v>519</v>
      </c>
      <c r="H103" s="62">
        <v>349</v>
      </c>
      <c r="I103" s="62">
        <v>293</v>
      </c>
      <c r="J103" s="62">
        <v>0</v>
      </c>
      <c r="K103" s="83">
        <f t="shared" si="17"/>
        <v>293</v>
      </c>
      <c r="L103" s="92">
        <f t="shared" si="16"/>
        <v>0.43545279383429675</v>
      </c>
      <c r="M103" s="237">
        <v>849</v>
      </c>
      <c r="N103" s="238">
        <v>639</v>
      </c>
      <c r="O103" s="246">
        <v>537</v>
      </c>
      <c r="P103" s="238">
        <v>0</v>
      </c>
      <c r="Q103" s="238">
        <f t="shared" si="13"/>
        <v>537</v>
      </c>
      <c r="R103" s="255">
        <f t="shared" si="14"/>
        <v>0.36749116607773852</v>
      </c>
      <c r="S103" s="168">
        <v>639</v>
      </c>
      <c r="T103" s="52">
        <v>0</v>
      </c>
      <c r="U103" s="52">
        <f t="shared" si="15"/>
        <v>537</v>
      </c>
      <c r="V103" s="212">
        <f t="shared" si="12"/>
        <v>0.15962441314553991</v>
      </c>
    </row>
    <row r="104" spans="1:22" s="4" customFormat="1" ht="12.75" customHeight="1">
      <c r="A104" s="28" t="s">
        <v>531</v>
      </c>
      <c r="B104" s="25" t="s">
        <v>28</v>
      </c>
      <c r="C104" s="77"/>
      <c r="D104" s="31">
        <v>0.3</v>
      </c>
      <c r="E104" s="6" t="s">
        <v>533</v>
      </c>
      <c r="F104" s="83">
        <v>659</v>
      </c>
      <c r="G104" s="68">
        <v>619</v>
      </c>
      <c r="H104" s="62">
        <v>449</v>
      </c>
      <c r="I104" s="62">
        <v>361</v>
      </c>
      <c r="J104" s="62">
        <v>0</v>
      </c>
      <c r="K104" s="83">
        <f t="shared" si="17"/>
        <v>361</v>
      </c>
      <c r="L104" s="92">
        <f t="shared" si="16"/>
        <v>0.41680129240710823</v>
      </c>
      <c r="M104" s="237">
        <v>949</v>
      </c>
      <c r="N104" s="238">
        <v>739</v>
      </c>
      <c r="O104" s="246">
        <v>596</v>
      </c>
      <c r="P104" s="238">
        <v>0</v>
      </c>
      <c r="Q104" s="238">
        <f t="shared" si="13"/>
        <v>596</v>
      </c>
      <c r="R104" s="255">
        <f t="shared" si="14"/>
        <v>0.3719704952581665</v>
      </c>
      <c r="S104" s="168">
        <v>739</v>
      </c>
      <c r="T104" s="52">
        <v>0</v>
      </c>
      <c r="U104" s="52">
        <f t="shared" si="15"/>
        <v>596</v>
      </c>
      <c r="V104" s="212">
        <f t="shared" si="12"/>
        <v>0.19350473612990526</v>
      </c>
    </row>
    <row r="105" spans="1:22" s="4" customFormat="1" ht="12.75" customHeight="1">
      <c r="A105" s="28" t="s">
        <v>207</v>
      </c>
      <c r="B105" s="25" t="s">
        <v>28</v>
      </c>
      <c r="C105" s="77"/>
      <c r="D105" s="31">
        <v>0.3</v>
      </c>
      <c r="E105" s="6" t="s">
        <v>211</v>
      </c>
      <c r="F105" s="83">
        <v>582</v>
      </c>
      <c r="G105" s="68">
        <v>579</v>
      </c>
      <c r="H105" s="62">
        <v>449</v>
      </c>
      <c r="I105" s="62">
        <v>363</v>
      </c>
      <c r="J105" s="62">
        <v>0</v>
      </c>
      <c r="K105" s="83">
        <f t="shared" si="17"/>
        <v>363</v>
      </c>
      <c r="L105" s="92">
        <f t="shared" si="16"/>
        <v>0.37305699481865284</v>
      </c>
      <c r="M105" s="237">
        <v>749</v>
      </c>
      <c r="N105" s="238">
        <v>589</v>
      </c>
      <c r="O105" s="246">
        <v>478</v>
      </c>
      <c r="P105" s="238">
        <v>0</v>
      </c>
      <c r="Q105" s="238">
        <f t="shared" si="13"/>
        <v>478</v>
      </c>
      <c r="R105" s="255">
        <f t="shared" si="14"/>
        <v>0.36181575433911883</v>
      </c>
      <c r="S105" s="168">
        <v>589</v>
      </c>
      <c r="T105" s="52">
        <v>0</v>
      </c>
      <c r="U105" s="52">
        <f t="shared" si="15"/>
        <v>478</v>
      </c>
      <c r="V105" s="212">
        <f t="shared" si="12"/>
        <v>0.18845500848896435</v>
      </c>
    </row>
    <row r="106" spans="1:22" s="4" customFormat="1" ht="12.75" customHeight="1">
      <c r="A106" s="28" t="s">
        <v>622</v>
      </c>
      <c r="B106" s="25" t="s">
        <v>28</v>
      </c>
      <c r="C106" s="77" t="s">
        <v>5</v>
      </c>
      <c r="D106" s="31">
        <v>0.3</v>
      </c>
      <c r="E106" s="6" t="s">
        <v>623</v>
      </c>
      <c r="F106" s="83">
        <v>604</v>
      </c>
      <c r="G106" s="68">
        <v>549</v>
      </c>
      <c r="H106" s="62">
        <v>449</v>
      </c>
      <c r="I106" s="62">
        <v>355</v>
      </c>
      <c r="J106" s="62">
        <v>0</v>
      </c>
      <c r="K106" s="83">
        <f t="shared" si="17"/>
        <v>355</v>
      </c>
      <c r="L106" s="92">
        <f t="shared" si="16"/>
        <v>0.3533697632058288</v>
      </c>
      <c r="M106" s="237">
        <v>749</v>
      </c>
      <c r="N106" s="238">
        <v>589</v>
      </c>
      <c r="O106" s="246">
        <v>467</v>
      </c>
      <c r="P106" s="238">
        <v>0</v>
      </c>
      <c r="Q106" s="238">
        <f t="shared" si="13"/>
        <v>467</v>
      </c>
      <c r="R106" s="255">
        <f t="shared" si="14"/>
        <v>0.37650200267022699</v>
      </c>
      <c r="S106" s="168">
        <v>589</v>
      </c>
      <c r="T106" s="52">
        <v>0</v>
      </c>
      <c r="U106" s="52">
        <f t="shared" si="15"/>
        <v>467</v>
      </c>
      <c r="V106" s="212">
        <f t="shared" si="12"/>
        <v>0.2071307300509338</v>
      </c>
    </row>
    <row r="107" spans="1:22" s="4" customFormat="1" ht="12.75" customHeight="1">
      <c r="A107" s="28" t="s">
        <v>208</v>
      </c>
      <c r="B107" s="25" t="s">
        <v>28</v>
      </c>
      <c r="C107" s="77"/>
      <c r="D107" s="31">
        <v>0.3</v>
      </c>
      <c r="E107" s="6" t="s">
        <v>212</v>
      </c>
      <c r="F107" s="83">
        <v>714</v>
      </c>
      <c r="G107" s="68">
        <v>669</v>
      </c>
      <c r="H107" s="62">
        <v>549</v>
      </c>
      <c r="I107" s="62">
        <v>445</v>
      </c>
      <c r="J107" s="62">
        <v>0</v>
      </c>
      <c r="K107" s="83">
        <f t="shared" si="17"/>
        <v>445</v>
      </c>
      <c r="L107" s="92">
        <f t="shared" si="16"/>
        <v>0.33482810164424515</v>
      </c>
      <c r="M107" s="237">
        <v>899</v>
      </c>
      <c r="N107" s="238">
        <v>709</v>
      </c>
      <c r="O107" s="246">
        <v>576</v>
      </c>
      <c r="P107" s="238">
        <v>0</v>
      </c>
      <c r="Q107" s="238">
        <f t="shared" si="13"/>
        <v>576</v>
      </c>
      <c r="R107" s="255">
        <f t="shared" si="14"/>
        <v>0.35928809788654059</v>
      </c>
      <c r="S107" s="168">
        <v>709</v>
      </c>
      <c r="T107" s="52">
        <v>0</v>
      </c>
      <c r="U107" s="52">
        <f t="shared" si="15"/>
        <v>576</v>
      </c>
      <c r="V107" s="212">
        <f t="shared" si="12"/>
        <v>0.18758815232722145</v>
      </c>
    </row>
    <row r="108" spans="1:22" s="4" customFormat="1" ht="12.75" customHeight="1" thickBot="1">
      <c r="A108" s="63" t="s">
        <v>209</v>
      </c>
      <c r="B108" s="24" t="s">
        <v>28</v>
      </c>
      <c r="C108" s="119"/>
      <c r="D108" s="32">
        <v>0.3</v>
      </c>
      <c r="E108" s="56" t="s">
        <v>212</v>
      </c>
      <c r="F108" s="85">
        <v>659</v>
      </c>
      <c r="G108" s="120">
        <v>649</v>
      </c>
      <c r="H108" s="65">
        <v>499</v>
      </c>
      <c r="I108" s="65">
        <v>405</v>
      </c>
      <c r="J108" s="65">
        <v>0</v>
      </c>
      <c r="K108" s="85">
        <f t="shared" si="17"/>
        <v>405</v>
      </c>
      <c r="L108" s="101">
        <f t="shared" si="16"/>
        <v>0.37596302003081666</v>
      </c>
      <c r="M108" s="239">
        <v>849</v>
      </c>
      <c r="N108" s="240">
        <v>679</v>
      </c>
      <c r="O108" s="247">
        <v>553</v>
      </c>
      <c r="P108" s="240">
        <v>0</v>
      </c>
      <c r="Q108" s="240">
        <f t="shared" si="13"/>
        <v>553</v>
      </c>
      <c r="R108" s="256">
        <f t="shared" si="14"/>
        <v>0.34864546525323908</v>
      </c>
      <c r="S108" s="187">
        <v>679</v>
      </c>
      <c r="T108" s="57">
        <v>0</v>
      </c>
      <c r="U108" s="57">
        <f t="shared" si="15"/>
        <v>553</v>
      </c>
      <c r="V108" s="217">
        <f t="shared" si="12"/>
        <v>0.18556701030927836</v>
      </c>
    </row>
    <row r="109" spans="1:22" s="4" customFormat="1" ht="12.75" customHeight="1">
      <c r="A109" s="28" t="s">
        <v>40</v>
      </c>
      <c r="B109" s="22" t="s">
        <v>21</v>
      </c>
      <c r="C109" s="5"/>
      <c r="D109" s="33">
        <v>0.1</v>
      </c>
      <c r="E109" s="6" t="s">
        <v>31</v>
      </c>
      <c r="F109" s="83">
        <v>307</v>
      </c>
      <c r="G109" s="68">
        <v>279</v>
      </c>
      <c r="H109" s="62">
        <v>279</v>
      </c>
      <c r="I109" s="62">
        <v>245</v>
      </c>
      <c r="J109" s="62">
        <v>0</v>
      </c>
      <c r="K109" s="83">
        <f t="shared" si="17"/>
        <v>245</v>
      </c>
      <c r="L109" s="92">
        <f t="shared" si="16"/>
        <v>0.12186379928315412</v>
      </c>
      <c r="M109" s="241">
        <v>599</v>
      </c>
      <c r="N109" s="242">
        <v>499</v>
      </c>
      <c r="O109" s="248">
        <v>439</v>
      </c>
      <c r="P109" s="242">
        <v>0</v>
      </c>
      <c r="Q109" s="242">
        <f t="shared" si="13"/>
        <v>439</v>
      </c>
      <c r="R109" s="257">
        <f t="shared" si="14"/>
        <v>0.26711185308848079</v>
      </c>
      <c r="S109" s="125">
        <v>599</v>
      </c>
      <c r="T109" s="52">
        <v>0</v>
      </c>
      <c r="U109" s="52">
        <f t="shared" si="15"/>
        <v>439</v>
      </c>
      <c r="V109" s="212">
        <f t="shared" si="12"/>
        <v>0.26711185308848079</v>
      </c>
    </row>
    <row r="110" spans="1:22" s="4" customFormat="1" ht="12.75" customHeight="1" thickBot="1">
      <c r="A110" s="27" t="s">
        <v>39</v>
      </c>
      <c r="B110" s="24" t="s">
        <v>21</v>
      </c>
      <c r="C110" s="7"/>
      <c r="D110" s="32">
        <v>0.1</v>
      </c>
      <c r="E110" s="2" t="s">
        <v>31</v>
      </c>
      <c r="F110" s="82">
        <v>285</v>
      </c>
      <c r="G110" s="38">
        <v>259</v>
      </c>
      <c r="H110" s="61">
        <v>259</v>
      </c>
      <c r="I110" s="61">
        <v>227</v>
      </c>
      <c r="J110" s="61">
        <v>0</v>
      </c>
      <c r="K110" s="82">
        <f t="shared" si="17"/>
        <v>227</v>
      </c>
      <c r="L110" s="91">
        <f t="shared" si="16"/>
        <v>0.12355212355212356</v>
      </c>
      <c r="M110" s="239">
        <v>599</v>
      </c>
      <c r="N110" s="240">
        <v>499</v>
      </c>
      <c r="O110" s="247">
        <v>439</v>
      </c>
      <c r="P110" s="240">
        <v>0</v>
      </c>
      <c r="Q110" s="240">
        <f t="shared" si="13"/>
        <v>439</v>
      </c>
      <c r="R110" s="256">
        <f t="shared" si="14"/>
        <v>0.26711185308848079</v>
      </c>
      <c r="S110" s="302">
        <v>599</v>
      </c>
      <c r="T110" s="39">
        <v>0</v>
      </c>
      <c r="U110" s="39">
        <f t="shared" si="15"/>
        <v>439</v>
      </c>
      <c r="V110" s="211">
        <f t="shared" si="12"/>
        <v>0.26711185308848079</v>
      </c>
    </row>
    <row r="121" spans="9:12">
      <c r="I121" s="189"/>
      <c r="J121" s="189"/>
      <c r="K121" s="189"/>
      <c r="L121" s="189"/>
    </row>
    <row r="122" spans="9:12">
      <c r="I122" s="189"/>
      <c r="J122" s="189"/>
      <c r="K122" s="189"/>
      <c r="L122" s="189"/>
    </row>
    <row r="123" spans="9:12">
      <c r="I123" s="189"/>
      <c r="J123" s="189"/>
      <c r="K123" s="189"/>
      <c r="L123" s="189"/>
    </row>
    <row r="124" spans="9:12">
      <c r="I124" s="189"/>
      <c r="J124" s="189"/>
      <c r="K124" s="189"/>
      <c r="L124" s="189"/>
    </row>
  </sheetData>
  <mergeCells count="3">
    <mergeCell ref="F2:I2"/>
    <mergeCell ref="S3:V3"/>
    <mergeCell ref="M4:R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1F573-99B7-43F6-A590-8D88F1AA51A1}">
  <sheetPr>
    <tabColor theme="0" tint="-0.499984740745262"/>
  </sheetPr>
  <dimension ref="A2:V4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796875" defaultRowHeight="14.5"/>
  <cols>
    <col min="1" max="1" width="14.7265625" style="8" customWidth="1"/>
    <col min="2" max="2" width="7.1796875" style="23" customWidth="1"/>
    <col min="3" max="3" width="13.54296875" style="13" customWidth="1"/>
    <col min="4" max="4" width="7" style="29" customWidth="1"/>
    <col min="5" max="5" width="58.1796875" style="1" customWidth="1"/>
    <col min="6" max="12" width="8.7265625" style="17" customWidth="1"/>
    <col min="13" max="17" width="7.453125" customWidth="1"/>
    <col min="18" max="18" width="7.453125" style="253" customWidth="1"/>
    <col min="19" max="16384" width="9.1796875" style="8"/>
  </cols>
  <sheetData>
    <row r="2" spans="1:22">
      <c r="F2" s="308">
        <v>45793</v>
      </c>
      <c r="G2" s="308"/>
      <c r="H2" s="308"/>
      <c r="I2" s="308"/>
      <c r="J2" s="78"/>
      <c r="K2" s="78"/>
      <c r="L2" s="78"/>
    </row>
    <row r="3" spans="1:22" ht="37.5" customHeight="1" thickBot="1">
      <c r="S3" s="307" t="s">
        <v>116</v>
      </c>
      <c r="T3" s="307"/>
      <c r="U3" s="307"/>
      <c r="V3" s="307"/>
    </row>
    <row r="4" spans="1:22" ht="15" customHeight="1" thickBot="1">
      <c r="A4" s="13"/>
      <c r="D4" s="23"/>
      <c r="F4" s="34"/>
      <c r="G4" s="34"/>
      <c r="H4" s="34"/>
      <c r="I4" s="34"/>
      <c r="J4" s="34"/>
      <c r="K4" s="34"/>
      <c r="L4" s="87"/>
      <c r="M4" s="309" t="s">
        <v>682</v>
      </c>
      <c r="N4" s="310"/>
      <c r="O4" s="310"/>
      <c r="P4" s="310"/>
      <c r="Q4" s="310"/>
      <c r="R4" s="311"/>
      <c r="S4" s="152" t="s">
        <v>680</v>
      </c>
      <c r="T4" s="153"/>
      <c r="U4" s="154"/>
      <c r="V4" s="155"/>
    </row>
    <row r="5" spans="1:22" s="20" customFormat="1" ht="15" customHeight="1" thickBot="1">
      <c r="A5" s="14"/>
      <c r="C5" s="14"/>
      <c r="D5" s="29"/>
      <c r="E5" s="111"/>
      <c r="F5" s="3"/>
      <c r="G5" s="3"/>
      <c r="H5" s="3"/>
      <c r="I5" s="3"/>
      <c r="J5" s="3"/>
      <c r="K5" s="3"/>
      <c r="L5" s="87"/>
      <c r="M5" s="312"/>
      <c r="N5" s="313"/>
      <c r="O5" s="313"/>
      <c r="P5" s="313"/>
      <c r="Q5" s="313"/>
      <c r="R5" s="314"/>
      <c r="S5" s="156" t="s">
        <v>14</v>
      </c>
      <c r="T5" s="36">
        <v>45796</v>
      </c>
      <c r="U5" s="36"/>
      <c r="V5" s="157"/>
    </row>
    <row r="6" spans="1:22" s="4" customFormat="1" ht="15" customHeight="1" thickBot="1">
      <c r="A6" s="69"/>
      <c r="B6" s="69"/>
      <c r="C6" s="69"/>
      <c r="D6" s="70"/>
      <c r="E6" s="71"/>
      <c r="F6" s="12"/>
      <c r="G6" s="12"/>
      <c r="H6" s="12"/>
      <c r="I6" s="12"/>
      <c r="J6" s="12"/>
      <c r="K6" s="12"/>
      <c r="L6" s="88"/>
      <c r="M6" s="315"/>
      <c r="N6" s="316"/>
      <c r="O6" s="316"/>
      <c r="P6" s="316"/>
      <c r="Q6" s="316"/>
      <c r="R6" s="317"/>
      <c r="S6" s="158" t="s">
        <v>15</v>
      </c>
      <c r="T6" s="151">
        <v>45812</v>
      </c>
      <c r="U6" s="151"/>
      <c r="V6" s="159"/>
    </row>
    <row r="7" spans="1:22" s="16" customFormat="1" ht="25" customHeigh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3</v>
      </c>
      <c r="G7" s="43" t="s">
        <v>4</v>
      </c>
      <c r="H7" s="43" t="s">
        <v>668</v>
      </c>
      <c r="I7" s="43" t="s">
        <v>10</v>
      </c>
      <c r="J7" s="43" t="s">
        <v>218</v>
      </c>
      <c r="K7" s="43" t="s">
        <v>47</v>
      </c>
      <c r="L7" s="218" t="s">
        <v>115</v>
      </c>
      <c r="M7" s="121" t="s">
        <v>4</v>
      </c>
      <c r="N7" s="122" t="s">
        <v>668</v>
      </c>
      <c r="O7" s="122" t="s">
        <v>10</v>
      </c>
      <c r="P7" s="122" t="s">
        <v>218</v>
      </c>
      <c r="Q7" s="122" t="s">
        <v>47</v>
      </c>
      <c r="R7" s="233" t="s">
        <v>115</v>
      </c>
      <c r="S7" s="184" t="s">
        <v>156</v>
      </c>
      <c r="T7" s="122" t="s">
        <v>13</v>
      </c>
      <c r="U7" s="122" t="s">
        <v>19</v>
      </c>
      <c r="V7" s="123" t="s">
        <v>114</v>
      </c>
    </row>
    <row r="8" spans="1:22" s="4" customFormat="1" ht="12.75" customHeight="1">
      <c r="A8" s="28" t="s">
        <v>295</v>
      </c>
      <c r="B8" s="25" t="s">
        <v>20</v>
      </c>
      <c r="C8" s="74"/>
      <c r="D8" s="31">
        <v>0.37</v>
      </c>
      <c r="E8" s="26" t="s">
        <v>217</v>
      </c>
      <c r="F8" s="83">
        <v>197</v>
      </c>
      <c r="G8" s="68">
        <v>199</v>
      </c>
      <c r="H8" s="62">
        <v>179</v>
      </c>
      <c r="I8" s="62">
        <v>154</v>
      </c>
      <c r="J8" s="62">
        <v>0</v>
      </c>
      <c r="K8" s="83">
        <f t="shared" ref="K8:K13" si="0">IFERROR(I8-J8,I8)</f>
        <v>154</v>
      </c>
      <c r="L8" s="92">
        <f t="shared" ref="L8:L13" si="1">IFERROR((G8-K8)/G8, " ")</f>
        <v>0.22613065326633167</v>
      </c>
      <c r="M8" s="241">
        <v>249</v>
      </c>
      <c r="N8" s="242">
        <v>199</v>
      </c>
      <c r="O8" s="248">
        <v>172</v>
      </c>
      <c r="P8" s="242">
        <v>0</v>
      </c>
      <c r="Q8" s="242">
        <f t="shared" ref="Q8:Q13" si="2">O8-P8</f>
        <v>172</v>
      </c>
      <c r="R8" s="257">
        <f t="shared" ref="R8:R13" si="3">IFERROR((M8-Q8)/M8, " ")</f>
        <v>0.30923694779116467</v>
      </c>
      <c r="S8" s="168">
        <v>199</v>
      </c>
      <c r="T8" s="52">
        <v>0</v>
      </c>
      <c r="U8" s="52">
        <f t="shared" ref="U8:U13" si="4">Q8-T8</f>
        <v>172</v>
      </c>
      <c r="V8" s="212">
        <f t="shared" ref="V8:V13" si="5">(S8-U8)/S8</f>
        <v>0.135678391959799</v>
      </c>
    </row>
    <row r="9" spans="1:22" s="4" customFormat="1" ht="12.75" customHeight="1">
      <c r="A9" s="207" t="s">
        <v>296</v>
      </c>
      <c r="B9" s="25" t="s">
        <v>20</v>
      </c>
      <c r="C9" s="74"/>
      <c r="D9" s="31">
        <v>0.37</v>
      </c>
      <c r="E9" s="26" t="s">
        <v>217</v>
      </c>
      <c r="F9" s="83">
        <v>164</v>
      </c>
      <c r="G9" s="68">
        <v>179</v>
      </c>
      <c r="H9" s="62">
        <v>159</v>
      </c>
      <c r="I9" s="62">
        <v>151</v>
      </c>
      <c r="J9" s="62">
        <v>0</v>
      </c>
      <c r="K9" s="83">
        <f t="shared" si="0"/>
        <v>151</v>
      </c>
      <c r="L9" s="92">
        <f t="shared" si="1"/>
        <v>0.15642458100558659</v>
      </c>
      <c r="M9" s="237">
        <v>229</v>
      </c>
      <c r="N9" s="238">
        <v>179</v>
      </c>
      <c r="O9" s="246">
        <v>171</v>
      </c>
      <c r="P9" s="238">
        <v>0</v>
      </c>
      <c r="Q9" s="238">
        <f t="shared" si="2"/>
        <v>171</v>
      </c>
      <c r="R9" s="255">
        <f t="shared" si="3"/>
        <v>0.25327510917030566</v>
      </c>
      <c r="S9" s="168">
        <v>179</v>
      </c>
      <c r="T9" s="52">
        <v>0</v>
      </c>
      <c r="U9" s="52">
        <f t="shared" si="4"/>
        <v>171</v>
      </c>
      <c r="V9" s="212">
        <f t="shared" si="5"/>
        <v>4.4692737430167599E-2</v>
      </c>
    </row>
    <row r="10" spans="1:22" s="4" customFormat="1" ht="12.75" customHeight="1">
      <c r="A10" s="112" t="s">
        <v>225</v>
      </c>
      <c r="B10" s="25" t="s">
        <v>20</v>
      </c>
      <c r="C10" s="171"/>
      <c r="D10" s="31">
        <v>0.59</v>
      </c>
      <c r="E10" s="26" t="s">
        <v>226</v>
      </c>
      <c r="F10" s="81">
        <v>329</v>
      </c>
      <c r="G10" s="67">
        <v>349</v>
      </c>
      <c r="H10" s="60">
        <v>250</v>
      </c>
      <c r="I10" s="60">
        <v>208</v>
      </c>
      <c r="J10" s="60">
        <v>0</v>
      </c>
      <c r="K10" s="81">
        <f t="shared" si="0"/>
        <v>208</v>
      </c>
      <c r="L10" s="90">
        <f t="shared" si="1"/>
        <v>0.4040114613180516</v>
      </c>
      <c r="M10" s="237">
        <v>379</v>
      </c>
      <c r="N10" s="238">
        <v>279</v>
      </c>
      <c r="O10" s="246">
        <v>235</v>
      </c>
      <c r="P10" s="238">
        <v>0</v>
      </c>
      <c r="Q10" s="238">
        <f t="shared" si="2"/>
        <v>235</v>
      </c>
      <c r="R10" s="255">
        <f t="shared" si="3"/>
        <v>0.37994722955145116</v>
      </c>
      <c r="S10" s="167">
        <v>279</v>
      </c>
      <c r="T10" s="37">
        <v>0</v>
      </c>
      <c r="U10" s="37">
        <f t="shared" si="4"/>
        <v>235</v>
      </c>
      <c r="V10" s="210">
        <f t="shared" si="5"/>
        <v>0.15770609318996415</v>
      </c>
    </row>
    <row r="11" spans="1:22" s="4" customFormat="1" ht="12.75" customHeight="1">
      <c r="A11" s="112" t="s">
        <v>297</v>
      </c>
      <c r="B11" s="25" t="s">
        <v>20</v>
      </c>
      <c r="C11" s="171"/>
      <c r="D11" s="31">
        <v>0.59</v>
      </c>
      <c r="E11" s="26" t="s">
        <v>226</v>
      </c>
      <c r="F11" s="81">
        <v>329</v>
      </c>
      <c r="G11" s="67">
        <v>349</v>
      </c>
      <c r="H11" s="60">
        <v>250</v>
      </c>
      <c r="I11" s="60">
        <v>208</v>
      </c>
      <c r="J11" s="60">
        <v>0</v>
      </c>
      <c r="K11" s="81">
        <f t="shared" si="0"/>
        <v>208</v>
      </c>
      <c r="L11" s="90">
        <f t="shared" si="1"/>
        <v>0.4040114613180516</v>
      </c>
      <c r="M11" s="237">
        <v>379</v>
      </c>
      <c r="N11" s="238">
        <v>279</v>
      </c>
      <c r="O11" s="246">
        <v>235</v>
      </c>
      <c r="P11" s="238">
        <v>0</v>
      </c>
      <c r="Q11" s="238">
        <f t="shared" si="2"/>
        <v>235</v>
      </c>
      <c r="R11" s="255">
        <f t="shared" si="3"/>
        <v>0.37994722955145116</v>
      </c>
      <c r="S11" s="167">
        <v>279</v>
      </c>
      <c r="T11" s="37">
        <v>0</v>
      </c>
      <c r="U11" s="37">
        <f t="shared" si="4"/>
        <v>235</v>
      </c>
      <c r="V11" s="210">
        <f t="shared" si="5"/>
        <v>0.15770609318996415</v>
      </c>
    </row>
    <row r="12" spans="1:22" s="4" customFormat="1" ht="12.75" customHeight="1">
      <c r="A12" s="112" t="s">
        <v>298</v>
      </c>
      <c r="B12" s="25" t="s">
        <v>20</v>
      </c>
      <c r="C12" s="171"/>
      <c r="D12" s="31">
        <v>0.59</v>
      </c>
      <c r="E12" s="26" t="s">
        <v>226</v>
      </c>
      <c r="F12" s="81">
        <v>329</v>
      </c>
      <c r="G12" s="67">
        <v>349</v>
      </c>
      <c r="H12" s="60">
        <v>250</v>
      </c>
      <c r="I12" s="60">
        <v>208</v>
      </c>
      <c r="J12" s="60">
        <v>0</v>
      </c>
      <c r="K12" s="81">
        <f t="shared" si="0"/>
        <v>208</v>
      </c>
      <c r="L12" s="90">
        <f t="shared" si="1"/>
        <v>0.4040114613180516</v>
      </c>
      <c r="M12" s="237">
        <v>379</v>
      </c>
      <c r="N12" s="238">
        <v>279</v>
      </c>
      <c r="O12" s="246">
        <v>235</v>
      </c>
      <c r="P12" s="238">
        <v>0</v>
      </c>
      <c r="Q12" s="238">
        <f t="shared" si="2"/>
        <v>235</v>
      </c>
      <c r="R12" s="255">
        <f t="shared" si="3"/>
        <v>0.37994722955145116</v>
      </c>
      <c r="S12" s="167">
        <v>279</v>
      </c>
      <c r="T12" s="37">
        <v>0</v>
      </c>
      <c r="U12" s="37">
        <f t="shared" si="4"/>
        <v>235</v>
      </c>
      <c r="V12" s="210">
        <f t="shared" si="5"/>
        <v>0.15770609318996415</v>
      </c>
    </row>
    <row r="13" spans="1:22" s="4" customFormat="1" ht="12.75" customHeight="1" thickBot="1">
      <c r="A13" s="27" t="s">
        <v>299</v>
      </c>
      <c r="B13" s="24" t="s">
        <v>20</v>
      </c>
      <c r="C13" s="150"/>
      <c r="D13" s="32">
        <v>0.59</v>
      </c>
      <c r="E13" s="2" t="s">
        <v>226</v>
      </c>
      <c r="F13" s="82">
        <v>307</v>
      </c>
      <c r="G13" s="38">
        <v>329</v>
      </c>
      <c r="H13" s="61">
        <v>250</v>
      </c>
      <c r="I13" s="61">
        <v>208</v>
      </c>
      <c r="J13" s="61">
        <v>0</v>
      </c>
      <c r="K13" s="82">
        <f t="shared" si="0"/>
        <v>208</v>
      </c>
      <c r="L13" s="91">
        <f t="shared" si="1"/>
        <v>0.36778115501519759</v>
      </c>
      <c r="M13" s="239">
        <v>359</v>
      </c>
      <c r="N13" s="240">
        <v>269</v>
      </c>
      <c r="O13" s="247">
        <v>224</v>
      </c>
      <c r="P13" s="240">
        <v>0</v>
      </c>
      <c r="Q13" s="240">
        <f t="shared" si="2"/>
        <v>224</v>
      </c>
      <c r="R13" s="256">
        <f t="shared" si="3"/>
        <v>0.37604456824512533</v>
      </c>
      <c r="S13" s="170">
        <v>269</v>
      </c>
      <c r="T13" s="39">
        <v>0</v>
      </c>
      <c r="U13" s="39">
        <f t="shared" si="4"/>
        <v>224</v>
      </c>
      <c r="V13" s="211">
        <f t="shared" si="5"/>
        <v>0.16728624535315986</v>
      </c>
    </row>
    <row r="14" spans="1:22" s="4" customFormat="1" ht="12.75" customHeight="1">
      <c r="A14" s="113" t="s">
        <v>591</v>
      </c>
      <c r="B14" s="138" t="s">
        <v>21</v>
      </c>
      <c r="C14" s="139"/>
      <c r="D14" s="140" t="s">
        <v>89</v>
      </c>
      <c r="E14" s="141" t="s">
        <v>38</v>
      </c>
      <c r="F14" s="80">
        <v>55</v>
      </c>
      <c r="G14" s="67">
        <v>55</v>
      </c>
      <c r="H14" s="62">
        <v>0</v>
      </c>
      <c r="I14" s="64">
        <v>41</v>
      </c>
      <c r="J14" s="64">
        <v>0</v>
      </c>
      <c r="K14" s="80">
        <f t="shared" ref="K14:K26" si="6">IFERROR(I14-J14,I14)</f>
        <v>41</v>
      </c>
      <c r="L14" s="93">
        <f t="shared" ref="L14:L26" si="7">IFERROR((G14-K14)/G14, " ")</f>
        <v>0.25454545454545452</v>
      </c>
      <c r="M14" s="241">
        <v>55</v>
      </c>
      <c r="N14" s="242">
        <v>0</v>
      </c>
      <c r="O14" s="248">
        <v>43</v>
      </c>
      <c r="P14" s="242">
        <v>0</v>
      </c>
      <c r="Q14" s="242">
        <f t="shared" ref="Q14:Q26" si="8">O14-P14</f>
        <v>43</v>
      </c>
      <c r="R14" s="257">
        <f t="shared" ref="R14:R26" si="9">IFERROR((M14-Q14)/M14, " ")</f>
        <v>0.21818181818181817</v>
      </c>
      <c r="S14" s="126">
        <v>55</v>
      </c>
      <c r="T14" s="73">
        <v>0</v>
      </c>
      <c r="U14" s="73">
        <f t="shared" ref="U14:U26" si="10">Q14-T14</f>
        <v>43</v>
      </c>
      <c r="V14" s="215">
        <f t="shared" ref="V14:V26" si="11">(S14-U14)/S14</f>
        <v>0.21818181818181817</v>
      </c>
    </row>
    <row r="15" spans="1:22" s="4" customFormat="1" ht="12.75" customHeight="1">
      <c r="A15" s="112" t="s">
        <v>592</v>
      </c>
      <c r="B15" s="25" t="s">
        <v>21</v>
      </c>
      <c r="C15" s="132"/>
      <c r="D15" s="31" t="s">
        <v>89</v>
      </c>
      <c r="E15" s="26" t="s">
        <v>36</v>
      </c>
      <c r="F15" s="81">
        <v>55</v>
      </c>
      <c r="G15" s="67">
        <v>55</v>
      </c>
      <c r="H15" s="60">
        <v>0</v>
      </c>
      <c r="I15" s="60">
        <v>41</v>
      </c>
      <c r="J15" s="60">
        <v>0</v>
      </c>
      <c r="K15" s="81">
        <f t="shared" si="6"/>
        <v>41</v>
      </c>
      <c r="L15" s="90">
        <f t="shared" si="7"/>
        <v>0.25454545454545452</v>
      </c>
      <c r="M15" s="237">
        <v>55</v>
      </c>
      <c r="N15" s="238">
        <v>0</v>
      </c>
      <c r="O15" s="246">
        <v>43</v>
      </c>
      <c r="P15" s="238">
        <v>0</v>
      </c>
      <c r="Q15" s="238">
        <f t="shared" si="8"/>
        <v>43</v>
      </c>
      <c r="R15" s="255">
        <f t="shared" si="9"/>
        <v>0.21818181818181817</v>
      </c>
      <c r="S15" s="126">
        <v>55</v>
      </c>
      <c r="T15" s="37">
        <v>0</v>
      </c>
      <c r="U15" s="37">
        <f t="shared" si="10"/>
        <v>43</v>
      </c>
      <c r="V15" s="210">
        <f t="shared" si="11"/>
        <v>0.21818181818181817</v>
      </c>
    </row>
    <row r="16" spans="1:22" s="4" customFormat="1" ht="12.75" customHeight="1">
      <c r="A16" s="112" t="s">
        <v>593</v>
      </c>
      <c r="B16" s="25" t="s">
        <v>21</v>
      </c>
      <c r="C16" s="132"/>
      <c r="D16" s="31" t="s">
        <v>89</v>
      </c>
      <c r="E16" s="26" t="s">
        <v>37</v>
      </c>
      <c r="F16" s="81">
        <v>50</v>
      </c>
      <c r="G16" s="67">
        <v>55</v>
      </c>
      <c r="H16" s="60">
        <v>0</v>
      </c>
      <c r="I16" s="60">
        <v>41</v>
      </c>
      <c r="J16" s="60">
        <v>0</v>
      </c>
      <c r="K16" s="81">
        <f t="shared" si="6"/>
        <v>41</v>
      </c>
      <c r="L16" s="90">
        <f t="shared" si="7"/>
        <v>0.25454545454545452</v>
      </c>
      <c r="M16" s="237">
        <v>55</v>
      </c>
      <c r="N16" s="238">
        <v>0</v>
      </c>
      <c r="O16" s="246">
        <v>43</v>
      </c>
      <c r="P16" s="238">
        <v>0</v>
      </c>
      <c r="Q16" s="238">
        <f t="shared" si="8"/>
        <v>43</v>
      </c>
      <c r="R16" s="255">
        <f t="shared" si="9"/>
        <v>0.21818181818181817</v>
      </c>
      <c r="S16" s="126">
        <v>55</v>
      </c>
      <c r="T16" s="37">
        <v>0</v>
      </c>
      <c r="U16" s="37">
        <f t="shared" si="10"/>
        <v>43</v>
      </c>
      <c r="V16" s="210">
        <f t="shared" si="11"/>
        <v>0.21818181818181817</v>
      </c>
    </row>
    <row r="17" spans="1:22" s="4" customFormat="1" ht="12.75" customHeight="1">
      <c r="A17" s="112" t="s">
        <v>594</v>
      </c>
      <c r="B17" s="25" t="s">
        <v>21</v>
      </c>
      <c r="C17" s="132"/>
      <c r="D17" s="31" t="s">
        <v>89</v>
      </c>
      <c r="E17" s="26" t="s">
        <v>38</v>
      </c>
      <c r="F17" s="81">
        <v>55</v>
      </c>
      <c r="G17" s="67">
        <v>55</v>
      </c>
      <c r="H17" s="60">
        <v>0</v>
      </c>
      <c r="I17" s="60">
        <v>41</v>
      </c>
      <c r="J17" s="60">
        <v>0</v>
      </c>
      <c r="K17" s="81">
        <f t="shared" si="6"/>
        <v>41</v>
      </c>
      <c r="L17" s="90">
        <f t="shared" si="7"/>
        <v>0.25454545454545452</v>
      </c>
      <c r="M17" s="237">
        <v>55</v>
      </c>
      <c r="N17" s="238">
        <v>0</v>
      </c>
      <c r="O17" s="246">
        <v>43</v>
      </c>
      <c r="P17" s="238">
        <v>0</v>
      </c>
      <c r="Q17" s="238">
        <f t="shared" si="8"/>
        <v>43</v>
      </c>
      <c r="R17" s="255">
        <f t="shared" si="9"/>
        <v>0.21818181818181817</v>
      </c>
      <c r="S17" s="126">
        <v>55</v>
      </c>
      <c r="T17" s="37">
        <v>0</v>
      </c>
      <c r="U17" s="37">
        <f t="shared" si="10"/>
        <v>43</v>
      </c>
      <c r="V17" s="210">
        <f t="shared" si="11"/>
        <v>0.21818181818181817</v>
      </c>
    </row>
    <row r="18" spans="1:22" s="4" customFormat="1" ht="12.75" customHeight="1" thickBot="1">
      <c r="A18" s="27" t="s">
        <v>595</v>
      </c>
      <c r="B18" s="24" t="s">
        <v>21</v>
      </c>
      <c r="C18" s="7"/>
      <c r="D18" s="32" t="s">
        <v>89</v>
      </c>
      <c r="E18" s="2" t="s">
        <v>38</v>
      </c>
      <c r="F18" s="82">
        <v>55</v>
      </c>
      <c r="G18" s="38">
        <v>55</v>
      </c>
      <c r="H18" s="61">
        <v>0</v>
      </c>
      <c r="I18" s="61">
        <v>41</v>
      </c>
      <c r="J18" s="61">
        <v>0</v>
      </c>
      <c r="K18" s="82">
        <f t="shared" si="6"/>
        <v>41</v>
      </c>
      <c r="L18" s="91">
        <f t="shared" si="7"/>
        <v>0.25454545454545452</v>
      </c>
      <c r="M18" s="239">
        <v>55</v>
      </c>
      <c r="N18" s="240">
        <v>0</v>
      </c>
      <c r="O18" s="247">
        <v>43</v>
      </c>
      <c r="P18" s="240">
        <v>0</v>
      </c>
      <c r="Q18" s="240">
        <f t="shared" si="8"/>
        <v>43</v>
      </c>
      <c r="R18" s="256">
        <f t="shared" si="9"/>
        <v>0.21818181818181817</v>
      </c>
      <c r="S18" s="302">
        <v>55</v>
      </c>
      <c r="T18" s="39">
        <v>0</v>
      </c>
      <c r="U18" s="39">
        <f t="shared" si="10"/>
        <v>43</v>
      </c>
      <c r="V18" s="211">
        <f t="shared" si="11"/>
        <v>0.21818181818181817</v>
      </c>
    </row>
    <row r="19" spans="1:22" s="4" customFormat="1" ht="12.75" customHeight="1" thickBot="1">
      <c r="A19" s="63" t="s">
        <v>6</v>
      </c>
      <c r="B19" s="54" t="s">
        <v>21</v>
      </c>
      <c r="C19" s="53"/>
      <c r="D19" s="55" t="s">
        <v>89</v>
      </c>
      <c r="E19" s="56" t="s">
        <v>16</v>
      </c>
      <c r="F19" s="85">
        <v>29</v>
      </c>
      <c r="G19" s="120">
        <v>29</v>
      </c>
      <c r="H19" s="65">
        <v>0</v>
      </c>
      <c r="I19" s="65">
        <v>20</v>
      </c>
      <c r="J19" s="65">
        <v>0</v>
      </c>
      <c r="K19" s="85">
        <f t="shared" si="6"/>
        <v>20</v>
      </c>
      <c r="L19" s="101">
        <f t="shared" si="7"/>
        <v>0.31034482758620691</v>
      </c>
      <c r="M19" s="243">
        <v>23</v>
      </c>
      <c r="N19" s="244">
        <v>0</v>
      </c>
      <c r="O19" s="249">
        <v>21</v>
      </c>
      <c r="P19" s="244">
        <v>0</v>
      </c>
      <c r="Q19" s="244">
        <f t="shared" si="8"/>
        <v>21</v>
      </c>
      <c r="R19" s="258">
        <f t="shared" si="9"/>
        <v>8.6956521739130432E-2</v>
      </c>
      <c r="S19" s="303">
        <v>23</v>
      </c>
      <c r="T19" s="57">
        <v>0</v>
      </c>
      <c r="U19" s="57">
        <f t="shared" si="10"/>
        <v>21</v>
      </c>
      <c r="V19" s="217">
        <f t="shared" si="11"/>
        <v>8.6956521739130432E-2</v>
      </c>
    </row>
    <row r="20" spans="1:22" s="4" customFormat="1" ht="12.75" customHeight="1">
      <c r="A20" s="114" t="s">
        <v>583</v>
      </c>
      <c r="B20" s="134" t="s">
        <v>21</v>
      </c>
      <c r="C20" s="146"/>
      <c r="D20" s="136" t="s">
        <v>89</v>
      </c>
      <c r="E20" s="137" t="s">
        <v>48</v>
      </c>
      <c r="F20" s="116">
        <v>109</v>
      </c>
      <c r="G20" s="118">
        <v>99</v>
      </c>
      <c r="H20" s="115">
        <v>0</v>
      </c>
      <c r="I20" s="115">
        <v>81</v>
      </c>
      <c r="J20" s="115">
        <v>0</v>
      </c>
      <c r="K20" s="116">
        <f t="shared" si="6"/>
        <v>81</v>
      </c>
      <c r="L20" s="94">
        <f t="shared" si="7"/>
        <v>0.18181818181818182</v>
      </c>
      <c r="M20" s="241">
        <v>99</v>
      </c>
      <c r="N20" s="242">
        <v>0</v>
      </c>
      <c r="O20" s="248">
        <v>82</v>
      </c>
      <c r="P20" s="242">
        <v>0</v>
      </c>
      <c r="Q20" s="242">
        <f t="shared" si="8"/>
        <v>82</v>
      </c>
      <c r="R20" s="257">
        <f t="shared" si="9"/>
        <v>0.17171717171717171</v>
      </c>
      <c r="S20" s="125">
        <v>99</v>
      </c>
      <c r="T20" s="117">
        <v>0</v>
      </c>
      <c r="U20" s="117">
        <f t="shared" si="10"/>
        <v>82</v>
      </c>
      <c r="V20" s="213">
        <f t="shared" si="11"/>
        <v>0.17171717171717171</v>
      </c>
    </row>
    <row r="21" spans="1:22" s="4" customFormat="1" ht="12.75" customHeight="1" thickBot="1">
      <c r="A21" s="27" t="s">
        <v>667</v>
      </c>
      <c r="B21" s="24" t="s">
        <v>21</v>
      </c>
      <c r="C21" s="7"/>
      <c r="D21" s="32" t="s">
        <v>89</v>
      </c>
      <c r="E21" s="2" t="s">
        <v>48</v>
      </c>
      <c r="F21" s="82">
        <v>109</v>
      </c>
      <c r="G21" s="38">
        <v>99</v>
      </c>
      <c r="H21" s="61">
        <v>0</v>
      </c>
      <c r="I21" s="61">
        <v>81</v>
      </c>
      <c r="J21" s="61">
        <v>0</v>
      </c>
      <c r="K21" s="82">
        <f t="shared" si="6"/>
        <v>81</v>
      </c>
      <c r="L21" s="91">
        <f t="shared" si="7"/>
        <v>0.18181818181818182</v>
      </c>
      <c r="M21" s="239">
        <v>119</v>
      </c>
      <c r="N21" s="240">
        <v>0</v>
      </c>
      <c r="O21" s="247">
        <v>98</v>
      </c>
      <c r="P21" s="240">
        <v>0</v>
      </c>
      <c r="Q21" s="240">
        <f t="shared" si="8"/>
        <v>98</v>
      </c>
      <c r="R21" s="256">
        <f t="shared" si="9"/>
        <v>0.17647058823529413</v>
      </c>
      <c r="S21" s="302">
        <v>119</v>
      </c>
      <c r="T21" s="39">
        <v>0</v>
      </c>
      <c r="U21" s="39">
        <f t="shared" si="10"/>
        <v>98</v>
      </c>
      <c r="V21" s="211">
        <f t="shared" si="11"/>
        <v>0.17647058823529413</v>
      </c>
    </row>
    <row r="22" spans="1:22" s="4" customFormat="1" ht="12.75" customHeight="1">
      <c r="A22" s="28" t="s">
        <v>40</v>
      </c>
      <c r="B22" s="22" t="s">
        <v>21</v>
      </c>
      <c r="C22" s="5"/>
      <c r="D22" s="33">
        <v>0.1</v>
      </c>
      <c r="E22" s="6" t="s">
        <v>31</v>
      </c>
      <c r="F22" s="83">
        <v>307</v>
      </c>
      <c r="G22" s="68">
        <v>279</v>
      </c>
      <c r="H22" s="62">
        <v>279</v>
      </c>
      <c r="I22" s="62">
        <v>245</v>
      </c>
      <c r="J22" s="62">
        <v>0</v>
      </c>
      <c r="K22" s="83">
        <f t="shared" si="6"/>
        <v>245</v>
      </c>
      <c r="L22" s="92">
        <f t="shared" si="7"/>
        <v>0.12186379928315412</v>
      </c>
      <c r="M22" s="241">
        <v>599</v>
      </c>
      <c r="N22" s="242">
        <v>499</v>
      </c>
      <c r="O22" s="248">
        <v>439</v>
      </c>
      <c r="P22" s="242">
        <v>0</v>
      </c>
      <c r="Q22" s="242">
        <f t="shared" si="8"/>
        <v>439</v>
      </c>
      <c r="R22" s="257">
        <f t="shared" si="9"/>
        <v>0.26711185308848079</v>
      </c>
      <c r="S22" s="125">
        <v>599</v>
      </c>
      <c r="T22" s="52">
        <v>0</v>
      </c>
      <c r="U22" s="52">
        <f t="shared" si="10"/>
        <v>439</v>
      </c>
      <c r="V22" s="212">
        <f t="shared" si="11"/>
        <v>0.26711185308848079</v>
      </c>
    </row>
    <row r="23" spans="1:22" s="4" customFormat="1" ht="12.75" customHeight="1" thickBot="1">
      <c r="A23" s="27" t="s">
        <v>39</v>
      </c>
      <c r="B23" s="24" t="s">
        <v>21</v>
      </c>
      <c r="C23" s="7"/>
      <c r="D23" s="32">
        <v>0.1</v>
      </c>
      <c r="E23" s="2" t="s">
        <v>31</v>
      </c>
      <c r="F23" s="82">
        <v>285</v>
      </c>
      <c r="G23" s="38">
        <v>259</v>
      </c>
      <c r="H23" s="61">
        <v>259</v>
      </c>
      <c r="I23" s="61">
        <v>227</v>
      </c>
      <c r="J23" s="61">
        <v>0</v>
      </c>
      <c r="K23" s="82">
        <f t="shared" si="6"/>
        <v>227</v>
      </c>
      <c r="L23" s="91">
        <f t="shared" si="7"/>
        <v>0.12355212355212356</v>
      </c>
      <c r="M23" s="239">
        <v>599</v>
      </c>
      <c r="N23" s="240">
        <v>499</v>
      </c>
      <c r="O23" s="247">
        <v>439</v>
      </c>
      <c r="P23" s="240">
        <v>0</v>
      </c>
      <c r="Q23" s="240">
        <f t="shared" si="8"/>
        <v>439</v>
      </c>
      <c r="R23" s="256">
        <f t="shared" si="9"/>
        <v>0.26711185308848079</v>
      </c>
      <c r="S23" s="302">
        <v>599</v>
      </c>
      <c r="T23" s="39">
        <v>0</v>
      </c>
      <c r="U23" s="39">
        <f t="shared" si="10"/>
        <v>439</v>
      </c>
      <c r="V23" s="211">
        <f t="shared" si="11"/>
        <v>0.26711185308848079</v>
      </c>
    </row>
    <row r="24" spans="1:22" s="4" customFormat="1" ht="12.75" customHeight="1">
      <c r="A24" s="28" t="s">
        <v>343</v>
      </c>
      <c r="B24" s="22" t="s">
        <v>21</v>
      </c>
      <c r="C24" s="5"/>
      <c r="D24" s="33" t="s">
        <v>89</v>
      </c>
      <c r="E24" s="6" t="s">
        <v>32</v>
      </c>
      <c r="F24" s="83">
        <v>49</v>
      </c>
      <c r="G24" s="68">
        <v>40</v>
      </c>
      <c r="H24" s="62">
        <v>0</v>
      </c>
      <c r="I24" s="62">
        <v>32</v>
      </c>
      <c r="J24" s="62">
        <v>0</v>
      </c>
      <c r="K24" s="83">
        <f t="shared" si="6"/>
        <v>32</v>
      </c>
      <c r="L24" s="92">
        <f t="shared" si="7"/>
        <v>0.2</v>
      </c>
      <c r="M24" s="241">
        <v>40</v>
      </c>
      <c r="N24" s="242">
        <v>0</v>
      </c>
      <c r="O24" s="248">
        <v>34</v>
      </c>
      <c r="P24" s="242">
        <v>0</v>
      </c>
      <c r="Q24" s="242">
        <f t="shared" si="8"/>
        <v>34</v>
      </c>
      <c r="R24" s="257">
        <f t="shared" si="9"/>
        <v>0.15</v>
      </c>
      <c r="S24" s="125">
        <v>40</v>
      </c>
      <c r="T24" s="52">
        <v>0</v>
      </c>
      <c r="U24" s="52">
        <f t="shared" si="10"/>
        <v>34</v>
      </c>
      <c r="V24" s="212">
        <f t="shared" si="11"/>
        <v>0.15</v>
      </c>
    </row>
    <row r="25" spans="1:22" s="4" customFormat="1" ht="12.75" customHeight="1">
      <c r="A25" s="112" t="s">
        <v>9</v>
      </c>
      <c r="B25" s="25" t="s">
        <v>21</v>
      </c>
      <c r="C25" s="132"/>
      <c r="D25" s="31" t="s">
        <v>89</v>
      </c>
      <c r="E25" s="26" t="s">
        <v>33</v>
      </c>
      <c r="F25" s="81">
        <v>54</v>
      </c>
      <c r="G25" s="67">
        <v>49</v>
      </c>
      <c r="H25" s="60">
        <v>0</v>
      </c>
      <c r="I25" s="60">
        <v>32</v>
      </c>
      <c r="J25" s="60">
        <v>0</v>
      </c>
      <c r="K25" s="81">
        <f t="shared" si="6"/>
        <v>32</v>
      </c>
      <c r="L25" s="90">
        <f t="shared" si="7"/>
        <v>0.34693877551020408</v>
      </c>
      <c r="M25" s="237">
        <v>49</v>
      </c>
      <c r="N25" s="238">
        <v>0</v>
      </c>
      <c r="O25" s="246">
        <v>34</v>
      </c>
      <c r="P25" s="238">
        <v>0</v>
      </c>
      <c r="Q25" s="238">
        <f t="shared" si="8"/>
        <v>34</v>
      </c>
      <c r="R25" s="255">
        <f t="shared" si="9"/>
        <v>0.30612244897959184</v>
      </c>
      <c r="S25" s="126">
        <v>49</v>
      </c>
      <c r="T25" s="37">
        <v>0</v>
      </c>
      <c r="U25" s="37">
        <f t="shared" si="10"/>
        <v>34</v>
      </c>
      <c r="V25" s="210">
        <f t="shared" si="11"/>
        <v>0.30612244897959184</v>
      </c>
    </row>
    <row r="26" spans="1:22" s="4" customFormat="1" ht="12.75" customHeight="1" thickBot="1">
      <c r="A26" s="63" t="s">
        <v>44</v>
      </c>
      <c r="B26" s="54" t="s">
        <v>21</v>
      </c>
      <c r="C26" s="53"/>
      <c r="D26" s="55" t="s">
        <v>89</v>
      </c>
      <c r="E26" s="56" t="s">
        <v>45</v>
      </c>
      <c r="F26" s="85">
        <v>65</v>
      </c>
      <c r="G26" s="120">
        <v>59</v>
      </c>
      <c r="H26" s="65">
        <v>0</v>
      </c>
      <c r="I26" s="65">
        <v>49</v>
      </c>
      <c r="J26" s="65">
        <v>0</v>
      </c>
      <c r="K26" s="85">
        <f t="shared" si="6"/>
        <v>49</v>
      </c>
      <c r="L26" s="101">
        <f t="shared" si="7"/>
        <v>0.16949152542372881</v>
      </c>
      <c r="M26" s="239">
        <v>59</v>
      </c>
      <c r="N26" s="240">
        <v>0</v>
      </c>
      <c r="O26" s="247">
        <v>50</v>
      </c>
      <c r="P26" s="240">
        <v>0</v>
      </c>
      <c r="Q26" s="240">
        <f t="shared" si="8"/>
        <v>50</v>
      </c>
      <c r="R26" s="256">
        <f t="shared" si="9"/>
        <v>0.15254237288135594</v>
      </c>
      <c r="S26" s="302">
        <v>59</v>
      </c>
      <c r="T26" s="57">
        <v>0</v>
      </c>
      <c r="U26" s="57">
        <f t="shared" si="10"/>
        <v>50</v>
      </c>
      <c r="V26" s="217">
        <f t="shared" si="11"/>
        <v>0.15254237288135594</v>
      </c>
    </row>
    <row r="37" spans="9:12">
      <c r="I37" s="189"/>
      <c r="J37" s="189"/>
      <c r="K37" s="189"/>
      <c r="L37" s="189"/>
    </row>
    <row r="38" spans="9:12">
      <c r="I38" s="189"/>
      <c r="J38" s="189"/>
      <c r="K38" s="189"/>
      <c r="L38" s="189"/>
    </row>
    <row r="39" spans="9:12">
      <c r="I39" s="189"/>
      <c r="J39" s="189"/>
      <c r="K39" s="189"/>
      <c r="L39" s="189"/>
    </row>
    <row r="40" spans="9:12">
      <c r="I40" s="189"/>
      <c r="J40" s="189"/>
      <c r="K40" s="189"/>
      <c r="L40" s="189"/>
    </row>
  </sheetData>
  <mergeCells count="3">
    <mergeCell ref="F2:I2"/>
    <mergeCell ref="S3:V3"/>
    <mergeCell ref="M4:R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7574F-D7C5-4513-919A-8EEBEC528960}">
  <sheetPr>
    <tabColor rgb="FF00B050"/>
  </sheetPr>
  <dimension ref="A2:V278"/>
  <sheetViews>
    <sheetView zoomScaleNormal="100" workbookViewId="0">
      <pane xSplit="12" ySplit="7" topLeftCell="M8" activePane="bottomRight" state="frozen"/>
      <selection pane="topRight" activeCell="N1" sqref="N1"/>
      <selection pane="bottomLeft" activeCell="A8" sqref="A8"/>
      <selection pane="bottomRight" activeCell="E16" sqref="E16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9.81640625" style="13" customWidth="1"/>
    <col min="4" max="4" width="7" style="29" customWidth="1"/>
    <col min="5" max="5" width="40.26953125" style="1" customWidth="1"/>
    <col min="6" max="8" width="8.7265625" style="17" customWidth="1"/>
    <col min="9" max="9" width="8.54296875" style="17" customWidth="1"/>
    <col min="10" max="11" width="8.7265625" style="17" customWidth="1"/>
    <col min="12" max="12" width="8.7265625" style="86" customWidth="1"/>
    <col min="13" max="18" width="6.453125" style="19" customWidth="1"/>
    <col min="19" max="21" width="9.453125" style="18" customWidth="1"/>
    <col min="22" max="22" width="6.453125" style="19" bestFit="1" customWidth="1"/>
    <col min="23" max="16384" width="9.1796875" style="8"/>
  </cols>
  <sheetData>
    <row r="2" spans="1:22">
      <c r="F2" s="308">
        <v>45793</v>
      </c>
      <c r="G2" s="308"/>
      <c r="H2" s="78"/>
    </row>
    <row r="3" spans="1:22" ht="37.5" customHeight="1" thickBot="1">
      <c r="M3" s="263"/>
      <c r="N3" s="263"/>
      <c r="O3" s="263"/>
      <c r="P3" s="263"/>
      <c r="Q3" s="263"/>
      <c r="R3" s="263"/>
      <c r="S3" s="307" t="s">
        <v>116</v>
      </c>
      <c r="T3" s="307"/>
      <c r="U3" s="307"/>
      <c r="V3" s="307"/>
    </row>
    <row r="4" spans="1:22" ht="15" customHeight="1" thickBot="1">
      <c r="A4" s="13"/>
      <c r="D4" s="23"/>
      <c r="F4" s="34"/>
      <c r="G4" s="34"/>
      <c r="H4" s="34"/>
      <c r="I4" s="34"/>
      <c r="J4" s="34"/>
      <c r="K4" s="34"/>
      <c r="L4" s="87"/>
      <c r="M4" s="309" t="s">
        <v>682</v>
      </c>
      <c r="N4" s="310"/>
      <c r="O4" s="310"/>
      <c r="P4" s="310"/>
      <c r="Q4" s="310"/>
      <c r="R4" s="311"/>
      <c r="S4" s="152" t="s">
        <v>680</v>
      </c>
      <c r="T4" s="153"/>
      <c r="U4" s="154"/>
      <c r="V4" s="155"/>
    </row>
    <row r="5" spans="1:22" s="20" customFormat="1" ht="15" customHeight="1" thickBot="1">
      <c r="A5" s="14"/>
      <c r="C5" s="14"/>
      <c r="D5" s="29"/>
      <c r="E5" s="111"/>
      <c r="F5" s="3"/>
      <c r="G5" s="3"/>
      <c r="H5" s="3"/>
      <c r="I5" s="3"/>
      <c r="J5" s="3"/>
      <c r="K5" s="3"/>
      <c r="L5" s="87"/>
      <c r="M5" s="312"/>
      <c r="N5" s="313"/>
      <c r="O5" s="313"/>
      <c r="P5" s="313"/>
      <c r="Q5" s="313"/>
      <c r="R5" s="314"/>
      <c r="S5" s="156" t="s">
        <v>14</v>
      </c>
      <c r="T5" s="36">
        <v>45796</v>
      </c>
      <c r="U5" s="36"/>
      <c r="V5" s="157"/>
    </row>
    <row r="6" spans="1:22" s="4" customFormat="1" ht="15" customHeight="1" thickBot="1">
      <c r="A6" s="69"/>
      <c r="B6" s="69"/>
      <c r="C6" s="69"/>
      <c r="D6" s="70"/>
      <c r="E6" s="71"/>
      <c r="F6" s="12"/>
      <c r="G6" s="12"/>
      <c r="H6" s="12"/>
      <c r="I6" s="12"/>
      <c r="J6" s="12"/>
      <c r="K6" s="12"/>
      <c r="L6" s="88"/>
      <c r="M6" s="315"/>
      <c r="N6" s="316"/>
      <c r="O6" s="316"/>
      <c r="P6" s="316"/>
      <c r="Q6" s="316"/>
      <c r="R6" s="317"/>
      <c r="S6" s="158" t="s">
        <v>15</v>
      </c>
      <c r="T6" s="151">
        <v>45812</v>
      </c>
      <c r="U6" s="151"/>
      <c r="V6" s="159"/>
    </row>
    <row r="7" spans="1:22" s="16" customFormat="1" ht="25" customHeight="1" thickBo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3</v>
      </c>
      <c r="G7" s="43" t="s">
        <v>4</v>
      </c>
      <c r="H7" s="43" t="s">
        <v>668</v>
      </c>
      <c r="I7" s="43" t="s">
        <v>10</v>
      </c>
      <c r="J7" s="122" t="s">
        <v>669</v>
      </c>
      <c r="K7" s="66" t="s">
        <v>47</v>
      </c>
      <c r="L7" s="218" t="s">
        <v>115</v>
      </c>
      <c r="M7" s="121" t="s">
        <v>4</v>
      </c>
      <c r="N7" s="122" t="s">
        <v>668</v>
      </c>
      <c r="O7" s="122" t="s">
        <v>10</v>
      </c>
      <c r="P7" s="122" t="s">
        <v>218</v>
      </c>
      <c r="Q7" s="122" t="s">
        <v>47</v>
      </c>
      <c r="R7" s="233" t="s">
        <v>115</v>
      </c>
      <c r="S7" s="184" t="s">
        <v>156</v>
      </c>
      <c r="T7" s="122" t="s">
        <v>13</v>
      </c>
      <c r="U7" s="122" t="s">
        <v>19</v>
      </c>
      <c r="V7" s="123" t="s">
        <v>114</v>
      </c>
    </row>
    <row r="8" spans="1:22" s="4" customFormat="1" ht="12.75" customHeight="1">
      <c r="A8" s="28" t="s">
        <v>670</v>
      </c>
      <c r="B8" s="22" t="s">
        <v>671</v>
      </c>
      <c r="C8" s="224"/>
      <c r="D8" s="33">
        <v>0.22</v>
      </c>
      <c r="E8" s="6" t="s">
        <v>672</v>
      </c>
      <c r="F8" s="83">
        <v>197</v>
      </c>
      <c r="G8" s="68">
        <v>179</v>
      </c>
      <c r="H8" s="62">
        <v>149</v>
      </c>
      <c r="I8" s="62">
        <v>131</v>
      </c>
      <c r="J8" s="62">
        <v>0</v>
      </c>
      <c r="K8" s="68">
        <f t="shared" ref="K8:K12" si="0">IFERROR(I8-J8,I8)</f>
        <v>131</v>
      </c>
      <c r="L8" s="226">
        <f>IFERROR((G8-K8)/G8, " ")</f>
        <v>0.26815642458100558</v>
      </c>
      <c r="M8" s="267">
        <v>239</v>
      </c>
      <c r="N8" s="273">
        <v>199</v>
      </c>
      <c r="O8" s="273">
        <v>175</v>
      </c>
      <c r="P8" s="270">
        <v>0</v>
      </c>
      <c r="Q8" s="273">
        <f>O8-P8</f>
        <v>175</v>
      </c>
      <c r="R8" s="264">
        <f>IFERROR((M8-Q8)/M8, " ")</f>
        <v>0.26778242677824265</v>
      </c>
      <c r="S8" s="168">
        <v>229</v>
      </c>
      <c r="T8" s="52">
        <v>0</v>
      </c>
      <c r="U8" s="52">
        <f>Q8-T8</f>
        <v>175</v>
      </c>
      <c r="V8" s="212">
        <f t="shared" ref="V8:V12" si="1">(S8-U8)/S8</f>
        <v>0.23580786026200873</v>
      </c>
    </row>
    <row r="9" spans="1:22" s="4" customFormat="1" ht="12.75" customHeight="1">
      <c r="A9" s="28" t="s">
        <v>673</v>
      </c>
      <c r="B9" s="22" t="s">
        <v>671</v>
      </c>
      <c r="C9" s="224" t="s">
        <v>5</v>
      </c>
      <c r="D9" s="33">
        <v>0.22</v>
      </c>
      <c r="E9" s="6" t="s">
        <v>674</v>
      </c>
      <c r="F9" s="83">
        <v>175</v>
      </c>
      <c r="G9" s="68">
        <v>159</v>
      </c>
      <c r="H9" s="62">
        <v>129</v>
      </c>
      <c r="I9" s="62">
        <v>110</v>
      </c>
      <c r="J9" s="62">
        <v>0</v>
      </c>
      <c r="K9" s="68">
        <f t="shared" si="0"/>
        <v>110</v>
      </c>
      <c r="L9" s="226">
        <f>IFERROR((G9-K9)/G9, " ")</f>
        <v>0.3081761006289308</v>
      </c>
      <c r="M9" s="268">
        <v>239</v>
      </c>
      <c r="N9" s="274">
        <v>199</v>
      </c>
      <c r="O9" s="274">
        <v>170</v>
      </c>
      <c r="P9" s="271">
        <v>0</v>
      </c>
      <c r="Q9" s="274">
        <f t="shared" ref="Q9:Q12" si="2">O9-P9</f>
        <v>170</v>
      </c>
      <c r="R9" s="265">
        <f t="shared" ref="R9:R12" si="3">IFERROR((M9-Q9)/M9, " ")</f>
        <v>0.28870292887029286</v>
      </c>
      <c r="S9" s="168">
        <v>129</v>
      </c>
      <c r="T9" s="103">
        <v>56</v>
      </c>
      <c r="U9" s="52">
        <f t="shared" ref="U9:U12" si="4">Q9-T9</f>
        <v>114</v>
      </c>
      <c r="V9" s="212">
        <f t="shared" si="1"/>
        <v>0.11627906976744186</v>
      </c>
    </row>
    <row r="10" spans="1:22" s="4" customFormat="1" ht="12.75" customHeight="1">
      <c r="A10" s="207" t="s">
        <v>675</v>
      </c>
      <c r="B10" s="22" t="s">
        <v>671</v>
      </c>
      <c r="C10" s="224"/>
      <c r="D10" s="33">
        <v>0.22</v>
      </c>
      <c r="E10" s="6" t="s">
        <v>676</v>
      </c>
      <c r="F10" s="83">
        <v>263</v>
      </c>
      <c r="G10" s="68">
        <v>239</v>
      </c>
      <c r="H10" s="62">
        <v>189</v>
      </c>
      <c r="I10" s="62">
        <v>180</v>
      </c>
      <c r="J10" s="62">
        <v>0</v>
      </c>
      <c r="K10" s="68">
        <f t="shared" si="0"/>
        <v>180</v>
      </c>
      <c r="L10" s="226">
        <f>IFERROR((G10-K10)/G10, " ")</f>
        <v>0.24686192468619247</v>
      </c>
      <c r="M10" s="268">
        <v>299</v>
      </c>
      <c r="N10" s="274">
        <v>249</v>
      </c>
      <c r="O10" s="274">
        <v>237</v>
      </c>
      <c r="P10" s="271">
        <v>0</v>
      </c>
      <c r="Q10" s="274">
        <f t="shared" si="2"/>
        <v>237</v>
      </c>
      <c r="R10" s="265">
        <f t="shared" si="3"/>
        <v>0.20735785953177258</v>
      </c>
      <c r="S10" s="168">
        <v>249</v>
      </c>
      <c r="T10" s="52">
        <v>0</v>
      </c>
      <c r="U10" s="52">
        <f t="shared" si="4"/>
        <v>237</v>
      </c>
      <c r="V10" s="212">
        <f t="shared" si="1"/>
        <v>4.8192771084337352E-2</v>
      </c>
    </row>
    <row r="11" spans="1:22" s="4" customFormat="1" ht="12.75" customHeight="1">
      <c r="A11" s="28" t="s">
        <v>677</v>
      </c>
      <c r="B11" s="22" t="s">
        <v>671</v>
      </c>
      <c r="C11" s="224"/>
      <c r="D11" s="33">
        <v>0.22</v>
      </c>
      <c r="E11" s="6" t="s">
        <v>676</v>
      </c>
      <c r="F11" s="83">
        <v>307</v>
      </c>
      <c r="G11" s="68">
        <v>279</v>
      </c>
      <c r="H11" s="62">
        <v>229</v>
      </c>
      <c r="I11" s="62">
        <v>191</v>
      </c>
      <c r="J11" s="62">
        <v>0</v>
      </c>
      <c r="K11" s="68">
        <f t="shared" si="0"/>
        <v>191</v>
      </c>
      <c r="L11" s="226">
        <f>IFERROR((G11-K11)/G11, " ")</f>
        <v>0.31541218637992829</v>
      </c>
      <c r="M11" s="268">
        <v>369</v>
      </c>
      <c r="N11" s="274">
        <v>309</v>
      </c>
      <c r="O11" s="274">
        <v>258</v>
      </c>
      <c r="P11" s="271">
        <v>0</v>
      </c>
      <c r="Q11" s="274">
        <f t="shared" si="2"/>
        <v>258</v>
      </c>
      <c r="R11" s="265">
        <f t="shared" si="3"/>
        <v>0.30081300813008133</v>
      </c>
      <c r="S11" s="168">
        <v>309</v>
      </c>
      <c r="T11" s="52">
        <v>0</v>
      </c>
      <c r="U11" s="52">
        <f t="shared" si="4"/>
        <v>258</v>
      </c>
      <c r="V11" s="212">
        <f t="shared" si="1"/>
        <v>0.1650485436893204</v>
      </c>
    </row>
    <row r="12" spans="1:22" s="4" customFormat="1" ht="12.75" customHeight="1" thickBot="1">
      <c r="A12" s="27" t="s">
        <v>678</v>
      </c>
      <c r="B12" s="24" t="s">
        <v>671</v>
      </c>
      <c r="C12" s="150"/>
      <c r="D12" s="32">
        <v>0.22</v>
      </c>
      <c r="E12" s="2" t="s">
        <v>679</v>
      </c>
      <c r="F12" s="82">
        <v>285</v>
      </c>
      <c r="G12" s="38">
        <v>279</v>
      </c>
      <c r="H12" s="61">
        <v>229</v>
      </c>
      <c r="I12" s="61">
        <v>174</v>
      </c>
      <c r="J12" s="61">
        <v>0</v>
      </c>
      <c r="K12" s="38">
        <f t="shared" si="0"/>
        <v>174</v>
      </c>
      <c r="L12" s="227">
        <f>IFERROR((G12-K12)/G12, " ")</f>
        <v>0.37634408602150538</v>
      </c>
      <c r="M12" s="269">
        <v>349</v>
      </c>
      <c r="N12" s="275">
        <v>279</v>
      </c>
      <c r="O12" s="275">
        <v>233</v>
      </c>
      <c r="P12" s="272">
        <v>0</v>
      </c>
      <c r="Q12" s="275">
        <f t="shared" si="2"/>
        <v>233</v>
      </c>
      <c r="R12" s="266">
        <f t="shared" si="3"/>
        <v>0.33237822349570201</v>
      </c>
      <c r="S12" s="170">
        <v>279</v>
      </c>
      <c r="T12" s="39">
        <v>0</v>
      </c>
      <c r="U12" s="39">
        <f t="shared" si="4"/>
        <v>233</v>
      </c>
      <c r="V12" s="211">
        <f t="shared" si="1"/>
        <v>0.16487455197132617</v>
      </c>
    </row>
    <row r="278" spans="3:22">
      <c r="C278" s="29"/>
      <c r="D278" s="1"/>
      <c r="E278" s="17"/>
      <c r="K278" s="86"/>
      <c r="L278" s="18"/>
      <c r="M278" s="18"/>
      <c r="N278" s="18"/>
      <c r="O278" s="18"/>
      <c r="P278" s="18"/>
      <c r="Q278" s="18"/>
      <c r="R278" s="18"/>
      <c r="U278" s="19"/>
      <c r="V278" s="8"/>
    </row>
  </sheetData>
  <mergeCells count="3">
    <mergeCell ref="S3:V3"/>
    <mergeCell ref="F2:G2"/>
    <mergeCell ref="M4:R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U43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D1" sqref="D1:F1048576"/>
    </sheetView>
  </sheetViews>
  <sheetFormatPr defaultColWidth="9.1796875" defaultRowHeight="10"/>
  <cols>
    <col min="1" max="1" width="14.7265625" style="8" customWidth="1"/>
    <col min="2" max="2" width="7.1796875" style="23" customWidth="1"/>
    <col min="3" max="3" width="12.54296875" style="13" customWidth="1"/>
    <col min="4" max="4" width="7" style="29" customWidth="1"/>
    <col min="5" max="5" width="50.1796875" style="1" customWidth="1"/>
    <col min="6" max="10" width="8.7265625" style="44" customWidth="1"/>
    <col min="11" max="11" width="8.7265625" style="86" customWidth="1"/>
    <col min="12" max="12" width="8" style="8" customWidth="1"/>
    <col min="13" max="13" width="8.1796875" style="8" customWidth="1"/>
    <col min="14" max="14" width="8.7265625" style="8" customWidth="1"/>
    <col min="15" max="15" width="6.1796875" style="8" customWidth="1"/>
    <col min="16" max="16" width="8.1796875" style="8" customWidth="1"/>
    <col min="17" max="17" width="6.1796875" style="8" customWidth="1"/>
    <col min="18" max="20" width="9.1796875" style="8"/>
    <col min="21" max="21" width="6.1796875" style="8" bestFit="1" customWidth="1"/>
    <col min="22" max="16384" width="9.1796875" style="8"/>
  </cols>
  <sheetData>
    <row r="2" spans="1:21" ht="11.5">
      <c r="F2" s="308">
        <v>45793</v>
      </c>
      <c r="G2" s="308"/>
      <c r="H2" s="204"/>
      <c r="I2" s="45"/>
    </row>
    <row r="3" spans="1:21" ht="37.5" customHeight="1" thickBot="1"/>
    <row r="4" spans="1:21" ht="15" customHeight="1" thickBot="1">
      <c r="A4" s="29"/>
      <c r="L4" s="309" t="s">
        <v>682</v>
      </c>
      <c r="M4" s="310"/>
      <c r="N4" s="310"/>
      <c r="O4" s="310"/>
      <c r="P4" s="310"/>
      <c r="Q4" s="311"/>
      <c r="R4" s="152" t="s">
        <v>680</v>
      </c>
      <c r="S4" s="153"/>
      <c r="T4" s="154"/>
      <c r="U4" s="155"/>
    </row>
    <row r="5" spans="1:21" s="20" customFormat="1" ht="15" customHeight="1" thickBot="1">
      <c r="A5" s="29"/>
      <c r="C5" s="14"/>
      <c r="D5" s="29"/>
      <c r="E5" s="111"/>
      <c r="F5" s="44"/>
      <c r="G5" s="44"/>
      <c r="H5" s="44"/>
      <c r="I5" s="44"/>
      <c r="J5" s="44"/>
      <c r="K5" s="86"/>
      <c r="L5" s="312"/>
      <c r="M5" s="313"/>
      <c r="N5" s="313"/>
      <c r="O5" s="313"/>
      <c r="P5" s="313"/>
      <c r="Q5" s="314"/>
      <c r="R5" s="156" t="s">
        <v>14</v>
      </c>
      <c r="S5" s="36">
        <v>45796</v>
      </c>
      <c r="T5" s="36"/>
      <c r="U5" s="157"/>
    </row>
    <row r="6" spans="1:21" s="4" customFormat="1" ht="15" customHeight="1" thickBot="1">
      <c r="A6" s="30"/>
      <c r="B6" s="15"/>
      <c r="C6" s="15"/>
      <c r="D6" s="30"/>
      <c r="E6" s="9"/>
      <c r="F6" s="46"/>
      <c r="G6" s="46"/>
      <c r="H6" s="46"/>
      <c r="I6" s="46"/>
      <c r="J6" s="46"/>
      <c r="K6" s="99"/>
      <c r="L6" s="315"/>
      <c r="M6" s="316"/>
      <c r="N6" s="316"/>
      <c r="O6" s="316"/>
      <c r="P6" s="316"/>
      <c r="Q6" s="317"/>
      <c r="R6" s="158" t="s">
        <v>15</v>
      </c>
      <c r="S6" s="151">
        <v>45812</v>
      </c>
      <c r="T6" s="151"/>
      <c r="U6" s="159"/>
    </row>
    <row r="7" spans="1:21" s="16" customFormat="1" ht="25" customHeight="1" thickBo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182</v>
      </c>
      <c r="G7" s="43" t="s">
        <v>668</v>
      </c>
      <c r="H7" s="43" t="s">
        <v>10</v>
      </c>
      <c r="I7" s="43" t="s">
        <v>218</v>
      </c>
      <c r="J7" s="43" t="s">
        <v>47</v>
      </c>
      <c r="K7" s="89" t="s">
        <v>115</v>
      </c>
      <c r="L7" s="121" t="s">
        <v>4</v>
      </c>
      <c r="M7" s="122" t="s">
        <v>668</v>
      </c>
      <c r="N7" s="122" t="s">
        <v>10</v>
      </c>
      <c r="O7" s="122" t="s">
        <v>218</v>
      </c>
      <c r="P7" s="122" t="s">
        <v>47</v>
      </c>
      <c r="Q7" s="233" t="s">
        <v>115</v>
      </c>
      <c r="R7" s="184" t="s">
        <v>156</v>
      </c>
      <c r="S7" s="122" t="s">
        <v>13</v>
      </c>
      <c r="T7" s="122" t="s">
        <v>19</v>
      </c>
      <c r="U7" s="122" t="s">
        <v>114</v>
      </c>
    </row>
    <row r="8" spans="1:21" s="4" customFormat="1" ht="12.75" customHeight="1">
      <c r="A8" s="112" t="s">
        <v>300</v>
      </c>
      <c r="B8" s="25" t="s">
        <v>25</v>
      </c>
      <c r="C8" s="74"/>
      <c r="D8" s="31">
        <v>3.33</v>
      </c>
      <c r="E8" s="26" t="s">
        <v>301</v>
      </c>
      <c r="F8" s="40">
        <v>2899</v>
      </c>
      <c r="G8" s="48">
        <v>2499</v>
      </c>
      <c r="H8" s="48">
        <v>1920</v>
      </c>
      <c r="I8" s="48">
        <v>0</v>
      </c>
      <c r="J8" s="81">
        <f>IFERROR(H8-I8,H8)</f>
        <v>1920</v>
      </c>
      <c r="K8" s="90">
        <f>IFERROR((F8-J8)/F8, " ")</f>
        <v>0.3377026560883063</v>
      </c>
      <c r="L8" s="267">
        <v>4199</v>
      </c>
      <c r="M8" s="273">
        <v>3399</v>
      </c>
      <c r="N8" s="294">
        <v>2594</v>
      </c>
      <c r="O8" s="273">
        <v>0</v>
      </c>
      <c r="P8" s="273">
        <f>N8-O8</f>
        <v>2594</v>
      </c>
      <c r="Q8" s="264">
        <f>IFERROR((L8-P8)/L8, " ")</f>
        <v>0.38223386520600144</v>
      </c>
      <c r="R8" s="167">
        <v>3399</v>
      </c>
      <c r="S8" s="37">
        <v>0</v>
      </c>
      <c r="T8" s="37">
        <f>P8-S8</f>
        <v>2594</v>
      </c>
      <c r="U8" s="210">
        <f>(R8-T8)/R8</f>
        <v>0.23683436304795527</v>
      </c>
    </row>
    <row r="9" spans="1:21" s="4" customFormat="1" ht="12.75" customHeight="1" thickBot="1">
      <c r="A9" s="27" t="s">
        <v>335</v>
      </c>
      <c r="B9" s="24" t="s">
        <v>25</v>
      </c>
      <c r="C9" s="75"/>
      <c r="D9" s="32">
        <v>3.33</v>
      </c>
      <c r="E9" s="2" t="s">
        <v>336</v>
      </c>
      <c r="F9" s="41">
        <v>3199</v>
      </c>
      <c r="G9" s="49">
        <v>2699</v>
      </c>
      <c r="H9" s="49">
        <v>2073</v>
      </c>
      <c r="I9" s="49">
        <v>0</v>
      </c>
      <c r="J9" s="82">
        <f t="shared" ref="J9:J43" si="0">IFERROR(H9-I9,H9)</f>
        <v>2073</v>
      </c>
      <c r="K9" s="91">
        <f t="shared" ref="K9:K43" si="1">IFERROR((F9-J9)/F9, " ")</f>
        <v>0.35198499531103472</v>
      </c>
      <c r="L9" s="279">
        <v>4199</v>
      </c>
      <c r="M9" s="280">
        <v>3299</v>
      </c>
      <c r="N9" s="299">
        <v>2518</v>
      </c>
      <c r="O9" s="280">
        <v>0</v>
      </c>
      <c r="P9" s="280">
        <f t="shared" ref="P9:P43" si="2">N9-O9</f>
        <v>2518</v>
      </c>
      <c r="Q9" s="276">
        <f t="shared" ref="Q9:Q43" si="3">IFERROR((L9-P9)/L9, " ")</f>
        <v>0.40033341271731365</v>
      </c>
      <c r="R9" s="168">
        <v>3299</v>
      </c>
      <c r="S9" s="52">
        <v>0</v>
      </c>
      <c r="T9" s="52">
        <f t="shared" ref="T9:T43" si="4">P9-S9</f>
        <v>2518</v>
      </c>
      <c r="U9" s="212">
        <f t="shared" ref="U9:U43" si="5">(R9-T9)/R9</f>
        <v>0.23673840557744771</v>
      </c>
    </row>
    <row r="10" spans="1:21" s="4" customFormat="1" ht="12.75" customHeight="1" thickBot="1">
      <c r="A10" s="63" t="s">
        <v>165</v>
      </c>
      <c r="B10" s="54" t="s">
        <v>25</v>
      </c>
      <c r="C10" s="119"/>
      <c r="D10" s="55">
        <v>3.33</v>
      </c>
      <c r="E10" s="56" t="s">
        <v>357</v>
      </c>
      <c r="F10" s="58">
        <v>8999</v>
      </c>
      <c r="G10" s="79">
        <v>8499</v>
      </c>
      <c r="H10" s="79">
        <v>6515</v>
      </c>
      <c r="I10" s="79">
        <v>0</v>
      </c>
      <c r="J10" s="85">
        <f t="shared" si="0"/>
        <v>6515</v>
      </c>
      <c r="K10" s="101">
        <f t="shared" si="1"/>
        <v>0.2760306700744527</v>
      </c>
      <c r="L10" s="281">
        <v>9999</v>
      </c>
      <c r="M10" s="282">
        <v>8499</v>
      </c>
      <c r="N10" s="300">
        <v>6470</v>
      </c>
      <c r="O10" s="282">
        <v>0</v>
      </c>
      <c r="P10" s="282">
        <f t="shared" si="2"/>
        <v>6470</v>
      </c>
      <c r="Q10" s="278">
        <f t="shared" si="3"/>
        <v>0.35293529352935293</v>
      </c>
      <c r="R10" s="188">
        <v>8499</v>
      </c>
      <c r="S10" s="59">
        <v>0</v>
      </c>
      <c r="T10" s="59">
        <f t="shared" si="4"/>
        <v>6470</v>
      </c>
      <c r="U10" s="216">
        <f t="shared" si="5"/>
        <v>0.23873396870220026</v>
      </c>
    </row>
    <row r="11" spans="1:21" s="4" customFormat="1" ht="12.75" customHeight="1">
      <c r="A11" s="28" t="s">
        <v>302</v>
      </c>
      <c r="B11" s="22" t="s">
        <v>27</v>
      </c>
      <c r="C11" s="74"/>
      <c r="D11" s="33">
        <v>0.71</v>
      </c>
      <c r="E11" s="6" t="s">
        <v>358</v>
      </c>
      <c r="F11" s="42">
        <v>1499</v>
      </c>
      <c r="G11" s="47">
        <v>1099</v>
      </c>
      <c r="H11" s="47">
        <v>768</v>
      </c>
      <c r="I11" s="47">
        <v>0</v>
      </c>
      <c r="J11" s="83">
        <f t="shared" si="0"/>
        <v>768</v>
      </c>
      <c r="K11" s="92">
        <f t="shared" si="1"/>
        <v>0.48765843895930622</v>
      </c>
      <c r="L11" s="267">
        <v>1499</v>
      </c>
      <c r="M11" s="273">
        <v>1249</v>
      </c>
      <c r="N11" s="294">
        <v>866</v>
      </c>
      <c r="O11" s="273">
        <v>0</v>
      </c>
      <c r="P11" s="273">
        <f t="shared" si="2"/>
        <v>866</v>
      </c>
      <c r="Q11" s="264">
        <f t="shared" si="3"/>
        <v>0.42228152101400934</v>
      </c>
      <c r="R11" s="167">
        <v>1249</v>
      </c>
      <c r="S11" s="37">
        <v>0</v>
      </c>
      <c r="T11" s="37">
        <f t="shared" si="4"/>
        <v>866</v>
      </c>
      <c r="U11" s="210">
        <f t="shared" si="5"/>
        <v>0.3066453162530024</v>
      </c>
    </row>
    <row r="12" spans="1:21" s="4" customFormat="1" ht="12.75" customHeight="1">
      <c r="A12" s="112" t="s">
        <v>333</v>
      </c>
      <c r="B12" s="25" t="s">
        <v>27</v>
      </c>
      <c r="C12" s="74"/>
      <c r="D12" s="31">
        <v>0.71</v>
      </c>
      <c r="E12" s="26" t="s">
        <v>334</v>
      </c>
      <c r="F12" s="40">
        <v>1499</v>
      </c>
      <c r="G12" s="48">
        <v>1199</v>
      </c>
      <c r="H12" s="48">
        <v>837</v>
      </c>
      <c r="I12" s="48">
        <v>0</v>
      </c>
      <c r="J12" s="81">
        <f t="shared" si="0"/>
        <v>837</v>
      </c>
      <c r="K12" s="90">
        <f t="shared" si="1"/>
        <v>0.44162775183455638</v>
      </c>
      <c r="L12" s="268">
        <v>1499</v>
      </c>
      <c r="M12" s="274">
        <v>1349</v>
      </c>
      <c r="N12" s="295">
        <v>936</v>
      </c>
      <c r="O12" s="274">
        <v>0</v>
      </c>
      <c r="P12" s="274">
        <f t="shared" si="2"/>
        <v>936</v>
      </c>
      <c r="Q12" s="265">
        <f t="shared" si="3"/>
        <v>0.37558372248165445</v>
      </c>
      <c r="R12" s="167">
        <v>1349</v>
      </c>
      <c r="S12" s="37">
        <v>0</v>
      </c>
      <c r="T12" s="37">
        <f t="shared" si="4"/>
        <v>936</v>
      </c>
      <c r="U12" s="210">
        <f t="shared" si="5"/>
        <v>0.30615270570793179</v>
      </c>
    </row>
    <row r="13" spans="1:21" s="4" customFormat="1" ht="12.75" customHeight="1" thickBot="1">
      <c r="A13" s="63" t="s">
        <v>303</v>
      </c>
      <c r="B13" s="54" t="s">
        <v>27</v>
      </c>
      <c r="C13" s="119"/>
      <c r="D13" s="55">
        <v>0.71</v>
      </c>
      <c r="E13" s="56" t="s">
        <v>359</v>
      </c>
      <c r="F13" s="58">
        <v>1399</v>
      </c>
      <c r="G13" s="79">
        <v>1099</v>
      </c>
      <c r="H13" s="79">
        <v>768</v>
      </c>
      <c r="I13" s="79">
        <v>0</v>
      </c>
      <c r="J13" s="85">
        <f t="shared" si="0"/>
        <v>768</v>
      </c>
      <c r="K13" s="101">
        <f t="shared" si="1"/>
        <v>0.45103645461043601</v>
      </c>
      <c r="L13" s="279">
        <v>1399</v>
      </c>
      <c r="M13" s="280">
        <v>1249</v>
      </c>
      <c r="N13" s="299">
        <v>866</v>
      </c>
      <c r="O13" s="280">
        <v>0</v>
      </c>
      <c r="P13" s="280">
        <f t="shared" si="2"/>
        <v>866</v>
      </c>
      <c r="Q13" s="276">
        <f t="shared" si="3"/>
        <v>0.38098641887062185</v>
      </c>
      <c r="R13" s="187">
        <v>1249</v>
      </c>
      <c r="S13" s="57">
        <v>0</v>
      </c>
      <c r="T13" s="57">
        <f t="shared" si="4"/>
        <v>866</v>
      </c>
      <c r="U13" s="217">
        <f t="shared" si="5"/>
        <v>0.3066453162530024</v>
      </c>
    </row>
    <row r="14" spans="1:21" s="4" customFormat="1" ht="12.75" customHeight="1">
      <c r="A14" s="113" t="s">
        <v>166</v>
      </c>
      <c r="B14" s="128" t="s">
        <v>29</v>
      </c>
      <c r="C14" s="133"/>
      <c r="D14" s="129">
        <v>1.19</v>
      </c>
      <c r="E14" s="130" t="s">
        <v>360</v>
      </c>
      <c r="F14" s="172">
        <v>2899</v>
      </c>
      <c r="G14" s="173">
        <v>2299</v>
      </c>
      <c r="H14" s="173">
        <v>1715</v>
      </c>
      <c r="I14" s="173">
        <v>0</v>
      </c>
      <c r="J14" s="80">
        <f t="shared" si="0"/>
        <v>1715</v>
      </c>
      <c r="K14" s="93">
        <f t="shared" si="1"/>
        <v>0.40841669541221109</v>
      </c>
      <c r="L14" s="267">
        <v>2999</v>
      </c>
      <c r="M14" s="273">
        <v>2399</v>
      </c>
      <c r="N14" s="294">
        <v>1777</v>
      </c>
      <c r="O14" s="273">
        <v>0</v>
      </c>
      <c r="P14" s="273">
        <f t="shared" si="2"/>
        <v>1777</v>
      </c>
      <c r="Q14" s="264">
        <f t="shared" si="3"/>
        <v>0.40746915638546183</v>
      </c>
      <c r="R14" s="185">
        <v>2399</v>
      </c>
      <c r="S14" s="73">
        <v>0</v>
      </c>
      <c r="T14" s="73">
        <f t="shared" si="4"/>
        <v>1777</v>
      </c>
      <c r="U14" s="215">
        <f t="shared" si="5"/>
        <v>0.25927469779074613</v>
      </c>
    </row>
    <row r="15" spans="1:21" s="4" customFormat="1" ht="12.75" customHeight="1" thickBot="1">
      <c r="A15" s="63" t="s">
        <v>341</v>
      </c>
      <c r="B15" s="54" t="s">
        <v>29</v>
      </c>
      <c r="C15" s="119"/>
      <c r="D15" s="55">
        <v>1.19</v>
      </c>
      <c r="E15" s="56" t="s">
        <v>342</v>
      </c>
      <c r="F15" s="58">
        <v>2999</v>
      </c>
      <c r="G15" s="79">
        <v>2399</v>
      </c>
      <c r="H15" s="79">
        <v>1789</v>
      </c>
      <c r="I15" s="79">
        <v>0</v>
      </c>
      <c r="J15" s="85">
        <f t="shared" si="0"/>
        <v>1789</v>
      </c>
      <c r="K15" s="101">
        <f t="shared" si="1"/>
        <v>0.40346782260753583</v>
      </c>
      <c r="L15" s="279">
        <v>3099</v>
      </c>
      <c r="M15" s="280">
        <v>2499</v>
      </c>
      <c r="N15" s="299">
        <v>1850</v>
      </c>
      <c r="O15" s="280">
        <v>0</v>
      </c>
      <c r="P15" s="280">
        <f t="shared" si="2"/>
        <v>1850</v>
      </c>
      <c r="Q15" s="276">
        <f t="shared" si="3"/>
        <v>0.40303323652791223</v>
      </c>
      <c r="R15" s="187">
        <v>2499</v>
      </c>
      <c r="S15" s="57">
        <v>0</v>
      </c>
      <c r="T15" s="57">
        <f t="shared" si="4"/>
        <v>1850</v>
      </c>
      <c r="U15" s="217">
        <f t="shared" si="5"/>
        <v>0.25970388155262103</v>
      </c>
    </row>
    <row r="16" spans="1:21" s="4" customFormat="1" ht="12.75" customHeight="1">
      <c r="A16" s="113" t="s">
        <v>167</v>
      </c>
      <c r="B16" s="128" t="s">
        <v>29</v>
      </c>
      <c r="C16" s="133"/>
      <c r="D16" s="129">
        <v>1.19</v>
      </c>
      <c r="E16" s="130" t="s">
        <v>361</v>
      </c>
      <c r="F16" s="172">
        <v>2999</v>
      </c>
      <c r="G16" s="173">
        <v>2399</v>
      </c>
      <c r="H16" s="173">
        <v>1846</v>
      </c>
      <c r="I16" s="173">
        <v>0</v>
      </c>
      <c r="J16" s="80">
        <f t="shared" si="0"/>
        <v>1846</v>
      </c>
      <c r="K16" s="93">
        <f t="shared" si="1"/>
        <v>0.38446148716238748</v>
      </c>
      <c r="L16" s="267">
        <v>3199</v>
      </c>
      <c r="M16" s="273">
        <v>2599</v>
      </c>
      <c r="N16" s="294">
        <v>1984</v>
      </c>
      <c r="O16" s="273">
        <v>0</v>
      </c>
      <c r="P16" s="273">
        <f t="shared" si="2"/>
        <v>1984</v>
      </c>
      <c r="Q16" s="264">
        <f t="shared" si="3"/>
        <v>0.37980618943419819</v>
      </c>
      <c r="R16" s="185">
        <v>2599</v>
      </c>
      <c r="S16" s="73">
        <v>0</v>
      </c>
      <c r="T16" s="73">
        <f t="shared" si="4"/>
        <v>1984</v>
      </c>
      <c r="U16" s="215">
        <f t="shared" si="5"/>
        <v>0.23662947287418237</v>
      </c>
    </row>
    <row r="17" spans="1:21" s="4" customFormat="1" ht="12.75" customHeight="1" thickBot="1">
      <c r="A17" s="63" t="s">
        <v>337</v>
      </c>
      <c r="B17" s="54" t="s">
        <v>29</v>
      </c>
      <c r="C17" s="119"/>
      <c r="D17" s="55">
        <v>1.19</v>
      </c>
      <c r="E17" s="56" t="s">
        <v>338</v>
      </c>
      <c r="F17" s="58">
        <v>3099</v>
      </c>
      <c r="G17" s="79">
        <v>2499</v>
      </c>
      <c r="H17" s="79">
        <v>1922</v>
      </c>
      <c r="I17" s="79">
        <v>0</v>
      </c>
      <c r="J17" s="85">
        <f t="shared" si="0"/>
        <v>1922</v>
      </c>
      <c r="K17" s="101">
        <f t="shared" si="1"/>
        <v>0.37979993546305257</v>
      </c>
      <c r="L17" s="279">
        <v>3399</v>
      </c>
      <c r="M17" s="280">
        <v>2799</v>
      </c>
      <c r="N17" s="299">
        <v>2137</v>
      </c>
      <c r="O17" s="280">
        <v>0</v>
      </c>
      <c r="P17" s="280">
        <f t="shared" si="2"/>
        <v>2137</v>
      </c>
      <c r="Q17" s="276">
        <f t="shared" si="3"/>
        <v>0.37128567225654602</v>
      </c>
      <c r="R17" s="187">
        <v>2799</v>
      </c>
      <c r="S17" s="57">
        <v>0</v>
      </c>
      <c r="T17" s="57">
        <f t="shared" si="4"/>
        <v>2137</v>
      </c>
      <c r="U17" s="217">
        <f t="shared" si="5"/>
        <v>0.23651304037156126</v>
      </c>
    </row>
    <row r="18" spans="1:21" s="4" customFormat="1" ht="12.75" customHeight="1">
      <c r="A18" s="113" t="s">
        <v>561</v>
      </c>
      <c r="B18" s="128" t="s">
        <v>29</v>
      </c>
      <c r="C18" s="145"/>
      <c r="D18" s="129">
        <v>1.19</v>
      </c>
      <c r="E18" s="130" t="s">
        <v>362</v>
      </c>
      <c r="F18" s="172">
        <v>3799</v>
      </c>
      <c r="G18" s="173">
        <v>2899</v>
      </c>
      <c r="H18" s="173">
        <v>2223</v>
      </c>
      <c r="I18" s="173">
        <v>0</v>
      </c>
      <c r="J18" s="80">
        <f t="shared" si="0"/>
        <v>2223</v>
      </c>
      <c r="K18" s="93">
        <f t="shared" si="1"/>
        <v>0.41484601210844957</v>
      </c>
      <c r="L18" s="267">
        <v>3999</v>
      </c>
      <c r="M18" s="273">
        <v>3099</v>
      </c>
      <c r="N18" s="294">
        <v>2358</v>
      </c>
      <c r="O18" s="273">
        <v>0</v>
      </c>
      <c r="P18" s="273">
        <f t="shared" si="2"/>
        <v>2358</v>
      </c>
      <c r="Q18" s="264">
        <f t="shared" si="3"/>
        <v>0.41035258814703673</v>
      </c>
      <c r="R18" s="185">
        <v>3099</v>
      </c>
      <c r="S18" s="73">
        <v>0</v>
      </c>
      <c r="T18" s="73">
        <f t="shared" si="4"/>
        <v>2358</v>
      </c>
      <c r="U18" s="215">
        <f t="shared" si="5"/>
        <v>0.23910939012584706</v>
      </c>
    </row>
    <row r="19" spans="1:21" s="4" customFormat="1" ht="12.75" customHeight="1" thickBot="1">
      <c r="A19" s="63" t="s">
        <v>562</v>
      </c>
      <c r="B19" s="54" t="s">
        <v>29</v>
      </c>
      <c r="C19" s="53"/>
      <c r="D19" s="55">
        <v>1.19</v>
      </c>
      <c r="E19" s="56" t="s">
        <v>363</v>
      </c>
      <c r="F19" s="58">
        <v>3999</v>
      </c>
      <c r="G19" s="79">
        <v>2999</v>
      </c>
      <c r="H19" s="79">
        <v>2299</v>
      </c>
      <c r="I19" s="79">
        <v>0</v>
      </c>
      <c r="J19" s="85">
        <f t="shared" si="0"/>
        <v>2299</v>
      </c>
      <c r="K19" s="101">
        <f t="shared" si="1"/>
        <v>0.42510627656914229</v>
      </c>
      <c r="L19" s="279">
        <v>4199</v>
      </c>
      <c r="M19" s="280">
        <v>3199</v>
      </c>
      <c r="N19" s="299">
        <v>2436</v>
      </c>
      <c r="O19" s="280">
        <v>0</v>
      </c>
      <c r="P19" s="280">
        <f t="shared" si="2"/>
        <v>2436</v>
      </c>
      <c r="Q19" s="276">
        <f t="shared" si="3"/>
        <v>0.41986187187425578</v>
      </c>
      <c r="R19" s="187">
        <v>3199</v>
      </c>
      <c r="S19" s="57">
        <v>0</v>
      </c>
      <c r="T19" s="57">
        <f t="shared" si="4"/>
        <v>2436</v>
      </c>
      <c r="U19" s="217">
        <f t="shared" si="5"/>
        <v>0.23851203501094093</v>
      </c>
    </row>
    <row r="20" spans="1:21" s="4" customFormat="1" ht="12.75" customHeight="1" thickBot="1">
      <c r="A20" s="63" t="s">
        <v>304</v>
      </c>
      <c r="B20" s="54" t="s">
        <v>29</v>
      </c>
      <c r="C20" s="53"/>
      <c r="D20" s="55">
        <v>1.19</v>
      </c>
      <c r="E20" s="56" t="s">
        <v>364</v>
      </c>
      <c r="F20" s="58">
        <v>3199</v>
      </c>
      <c r="G20" s="79">
        <v>2599</v>
      </c>
      <c r="H20" s="79">
        <v>1994</v>
      </c>
      <c r="I20" s="79">
        <v>0</v>
      </c>
      <c r="J20" s="85">
        <f t="shared" si="0"/>
        <v>1994</v>
      </c>
      <c r="K20" s="101">
        <f t="shared" si="1"/>
        <v>0.37668021256642703</v>
      </c>
      <c r="L20" s="281">
        <v>3599</v>
      </c>
      <c r="M20" s="282">
        <v>2999</v>
      </c>
      <c r="N20" s="300">
        <v>2283</v>
      </c>
      <c r="O20" s="282">
        <v>0</v>
      </c>
      <c r="P20" s="282">
        <f t="shared" si="2"/>
        <v>2283</v>
      </c>
      <c r="Q20" s="278">
        <f t="shared" si="3"/>
        <v>0.36565712697971658</v>
      </c>
      <c r="R20" s="187">
        <v>2999</v>
      </c>
      <c r="S20" s="57">
        <v>0</v>
      </c>
      <c r="T20" s="57">
        <f t="shared" si="4"/>
        <v>2283</v>
      </c>
      <c r="U20" s="217">
        <f t="shared" si="5"/>
        <v>0.2387462487495832</v>
      </c>
    </row>
    <row r="21" spans="1:21" s="4" customFormat="1" ht="12.75" customHeight="1">
      <c r="A21" s="28" t="s">
        <v>12</v>
      </c>
      <c r="B21" s="22" t="s">
        <v>29</v>
      </c>
      <c r="C21" s="5"/>
      <c r="D21" s="33">
        <v>0.14000000000000001</v>
      </c>
      <c r="E21" s="6" t="s">
        <v>365</v>
      </c>
      <c r="F21" s="42">
        <v>1399</v>
      </c>
      <c r="G21" s="47">
        <v>1099</v>
      </c>
      <c r="H21" s="47">
        <v>823</v>
      </c>
      <c r="I21" s="47">
        <v>0</v>
      </c>
      <c r="J21" s="83">
        <f t="shared" si="0"/>
        <v>823</v>
      </c>
      <c r="K21" s="92">
        <f t="shared" si="1"/>
        <v>0.41172265904217298</v>
      </c>
      <c r="L21" s="267">
        <v>1599</v>
      </c>
      <c r="M21" s="273">
        <v>1299</v>
      </c>
      <c r="N21" s="294">
        <v>966</v>
      </c>
      <c r="O21" s="273">
        <v>0</v>
      </c>
      <c r="P21" s="273">
        <f t="shared" si="2"/>
        <v>966</v>
      </c>
      <c r="Q21" s="264">
        <f t="shared" si="3"/>
        <v>0.39587242026266417</v>
      </c>
      <c r="R21" s="168">
        <v>1299</v>
      </c>
      <c r="S21" s="52">
        <v>0</v>
      </c>
      <c r="T21" s="52">
        <f t="shared" si="4"/>
        <v>966</v>
      </c>
      <c r="U21" s="212">
        <f t="shared" si="5"/>
        <v>0.25635103926096997</v>
      </c>
    </row>
    <row r="22" spans="1:21" s="4" customFormat="1" ht="12.75" customHeight="1" thickBot="1">
      <c r="A22" s="27" t="s">
        <v>11</v>
      </c>
      <c r="B22" s="24" t="s">
        <v>29</v>
      </c>
      <c r="C22" s="7"/>
      <c r="D22" s="32">
        <v>0.18</v>
      </c>
      <c r="E22" s="2" t="s">
        <v>366</v>
      </c>
      <c r="F22" s="41">
        <v>1499</v>
      </c>
      <c r="G22" s="49">
        <v>1199</v>
      </c>
      <c r="H22" s="49">
        <v>883</v>
      </c>
      <c r="I22" s="49">
        <v>0</v>
      </c>
      <c r="J22" s="82">
        <f t="shared" si="0"/>
        <v>883</v>
      </c>
      <c r="K22" s="91">
        <f t="shared" si="1"/>
        <v>0.41094062708472318</v>
      </c>
      <c r="L22" s="279">
        <v>1699</v>
      </c>
      <c r="M22" s="280">
        <v>1399</v>
      </c>
      <c r="N22" s="299">
        <v>1022</v>
      </c>
      <c r="O22" s="280">
        <v>0</v>
      </c>
      <c r="P22" s="280">
        <f t="shared" si="2"/>
        <v>1022</v>
      </c>
      <c r="Q22" s="276">
        <f t="shared" si="3"/>
        <v>0.39846968805179517</v>
      </c>
      <c r="R22" s="170">
        <v>1399</v>
      </c>
      <c r="S22" s="39">
        <v>0</v>
      </c>
      <c r="T22" s="39">
        <f t="shared" si="4"/>
        <v>1022</v>
      </c>
      <c r="U22" s="211">
        <f t="shared" si="5"/>
        <v>0.2694781987133667</v>
      </c>
    </row>
    <row r="23" spans="1:21" s="4" customFormat="1" ht="12.75" customHeight="1">
      <c r="A23" s="113" t="s">
        <v>605</v>
      </c>
      <c r="B23" s="128" t="s">
        <v>29</v>
      </c>
      <c r="C23" s="145"/>
      <c r="D23" s="129">
        <v>0.22</v>
      </c>
      <c r="E23" s="130" t="s">
        <v>606</v>
      </c>
      <c r="F23" s="172">
        <v>2899</v>
      </c>
      <c r="G23" s="173">
        <v>2399</v>
      </c>
      <c r="H23" s="173">
        <v>1750</v>
      </c>
      <c r="I23" s="173">
        <v>0</v>
      </c>
      <c r="J23" s="80">
        <f t="shared" si="0"/>
        <v>1750</v>
      </c>
      <c r="K23" s="93">
        <f t="shared" si="1"/>
        <v>0.39634356674715421</v>
      </c>
      <c r="L23" s="267">
        <v>2999</v>
      </c>
      <c r="M23" s="273">
        <v>2499</v>
      </c>
      <c r="N23" s="294">
        <v>1810</v>
      </c>
      <c r="O23" s="273">
        <v>0</v>
      </c>
      <c r="P23" s="273">
        <f t="shared" si="2"/>
        <v>1810</v>
      </c>
      <c r="Q23" s="264">
        <f t="shared" si="3"/>
        <v>0.39646548849616536</v>
      </c>
      <c r="R23" s="185">
        <v>2499</v>
      </c>
      <c r="S23" s="73">
        <v>0</v>
      </c>
      <c r="T23" s="73">
        <f t="shared" si="4"/>
        <v>1810</v>
      </c>
      <c r="U23" s="215">
        <f t="shared" si="5"/>
        <v>0.27571028411364545</v>
      </c>
    </row>
    <row r="24" spans="1:21" s="4" customFormat="1" ht="12.75" customHeight="1" thickBot="1">
      <c r="A24" s="63" t="s">
        <v>567</v>
      </c>
      <c r="B24" s="54" t="s">
        <v>29</v>
      </c>
      <c r="C24" s="53"/>
      <c r="D24" s="55">
        <v>0.22</v>
      </c>
      <c r="E24" s="56" t="s">
        <v>367</v>
      </c>
      <c r="F24" s="58">
        <v>3199</v>
      </c>
      <c r="G24" s="79">
        <v>2599</v>
      </c>
      <c r="H24" s="79">
        <v>1895</v>
      </c>
      <c r="I24" s="79">
        <v>0</v>
      </c>
      <c r="J24" s="85">
        <f t="shared" si="0"/>
        <v>1895</v>
      </c>
      <c r="K24" s="101">
        <f t="shared" si="1"/>
        <v>0.40762738355736167</v>
      </c>
      <c r="L24" s="279">
        <v>3299</v>
      </c>
      <c r="M24" s="280">
        <v>2699</v>
      </c>
      <c r="N24" s="299">
        <v>1955</v>
      </c>
      <c r="O24" s="280">
        <v>0</v>
      </c>
      <c r="P24" s="280">
        <f t="shared" si="2"/>
        <v>1955</v>
      </c>
      <c r="Q24" s="276">
        <f t="shared" si="3"/>
        <v>0.4073961806608063</v>
      </c>
      <c r="R24" s="187">
        <v>2699</v>
      </c>
      <c r="S24" s="57">
        <v>0</v>
      </c>
      <c r="T24" s="57">
        <f t="shared" si="4"/>
        <v>1955</v>
      </c>
      <c r="U24" s="217">
        <f t="shared" si="5"/>
        <v>0.27565765098184514</v>
      </c>
    </row>
    <row r="25" spans="1:21" s="4" customFormat="1" ht="12.75" customHeight="1">
      <c r="A25" s="113" t="s">
        <v>305</v>
      </c>
      <c r="B25" s="128" t="s">
        <v>29</v>
      </c>
      <c r="C25" s="145"/>
      <c r="D25" s="129">
        <v>0.22</v>
      </c>
      <c r="E25" s="130" t="s">
        <v>368</v>
      </c>
      <c r="F25" s="172">
        <v>1999</v>
      </c>
      <c r="G25" s="173">
        <v>1599</v>
      </c>
      <c r="H25" s="173">
        <v>1177</v>
      </c>
      <c r="I25" s="173">
        <v>0</v>
      </c>
      <c r="J25" s="80">
        <f t="shared" si="0"/>
        <v>1177</v>
      </c>
      <c r="K25" s="93">
        <f t="shared" si="1"/>
        <v>0.41120560280140073</v>
      </c>
      <c r="L25" s="267">
        <v>2199</v>
      </c>
      <c r="M25" s="273">
        <v>1799</v>
      </c>
      <c r="N25" s="294">
        <v>1314</v>
      </c>
      <c r="O25" s="273">
        <v>0</v>
      </c>
      <c r="P25" s="273">
        <f t="shared" si="2"/>
        <v>1314</v>
      </c>
      <c r="Q25" s="264">
        <f t="shared" si="3"/>
        <v>0.40245566166439289</v>
      </c>
      <c r="R25" s="185">
        <v>1799</v>
      </c>
      <c r="S25" s="73">
        <v>0</v>
      </c>
      <c r="T25" s="73">
        <f t="shared" si="4"/>
        <v>1314</v>
      </c>
      <c r="U25" s="215">
        <f t="shared" si="5"/>
        <v>0.26959421901056141</v>
      </c>
    </row>
    <row r="26" spans="1:21" s="4" customFormat="1" ht="12.75" customHeight="1">
      <c r="A26" s="114" t="s">
        <v>370</v>
      </c>
      <c r="B26" s="134" t="s">
        <v>29</v>
      </c>
      <c r="C26" s="146"/>
      <c r="D26" s="136">
        <v>0.22</v>
      </c>
      <c r="E26" s="137" t="s">
        <v>372</v>
      </c>
      <c r="F26" s="174">
        <v>2099</v>
      </c>
      <c r="G26" s="175">
        <v>1699</v>
      </c>
      <c r="H26" s="175">
        <v>1250</v>
      </c>
      <c r="I26" s="175">
        <v>0</v>
      </c>
      <c r="J26" s="116">
        <f t="shared" si="0"/>
        <v>1250</v>
      </c>
      <c r="K26" s="94">
        <f t="shared" si="1"/>
        <v>0.4044783230109576</v>
      </c>
      <c r="L26" s="268">
        <v>2199</v>
      </c>
      <c r="M26" s="274">
        <v>1799</v>
      </c>
      <c r="N26" s="295">
        <v>1315</v>
      </c>
      <c r="O26" s="274">
        <v>0</v>
      </c>
      <c r="P26" s="274">
        <f t="shared" si="2"/>
        <v>1315</v>
      </c>
      <c r="Q26" s="265">
        <f t="shared" si="3"/>
        <v>0.40200090950432016</v>
      </c>
      <c r="R26" s="186">
        <v>1799</v>
      </c>
      <c r="S26" s="117">
        <v>0</v>
      </c>
      <c r="T26" s="117">
        <f t="shared" si="4"/>
        <v>1315</v>
      </c>
      <c r="U26" s="213">
        <f t="shared" si="5"/>
        <v>0.26903835464146747</v>
      </c>
    </row>
    <row r="27" spans="1:21" s="4" customFormat="1" ht="12.75" customHeight="1">
      <c r="A27" s="112" t="s">
        <v>306</v>
      </c>
      <c r="B27" s="25" t="s">
        <v>29</v>
      </c>
      <c r="C27" s="132"/>
      <c r="D27" s="31">
        <v>0.27</v>
      </c>
      <c r="E27" s="26" t="s">
        <v>369</v>
      </c>
      <c r="F27" s="40">
        <v>2099</v>
      </c>
      <c r="G27" s="48">
        <v>1699</v>
      </c>
      <c r="H27" s="48">
        <v>1250</v>
      </c>
      <c r="I27" s="48">
        <v>0</v>
      </c>
      <c r="J27" s="81">
        <f t="shared" si="0"/>
        <v>1250</v>
      </c>
      <c r="K27" s="90">
        <f t="shared" si="1"/>
        <v>0.4044783230109576</v>
      </c>
      <c r="L27" s="268">
        <v>2299</v>
      </c>
      <c r="M27" s="274">
        <v>1899</v>
      </c>
      <c r="N27" s="295">
        <v>1388</v>
      </c>
      <c r="O27" s="274">
        <v>0</v>
      </c>
      <c r="P27" s="274">
        <f t="shared" si="2"/>
        <v>1388</v>
      </c>
      <c r="Q27" s="265">
        <f t="shared" si="3"/>
        <v>0.39625924314919531</v>
      </c>
      <c r="R27" s="167">
        <v>1899</v>
      </c>
      <c r="S27" s="37">
        <v>0</v>
      </c>
      <c r="T27" s="37">
        <f t="shared" si="4"/>
        <v>1388</v>
      </c>
      <c r="U27" s="210">
        <f t="shared" si="5"/>
        <v>0.26908899420747762</v>
      </c>
    </row>
    <row r="28" spans="1:21" s="4" customFormat="1" ht="12.75" customHeight="1" thickBot="1">
      <c r="A28" s="63" t="s">
        <v>371</v>
      </c>
      <c r="B28" s="54" t="s">
        <v>29</v>
      </c>
      <c r="C28" s="53"/>
      <c r="D28" s="55">
        <v>0.27</v>
      </c>
      <c r="E28" s="56" t="s">
        <v>373</v>
      </c>
      <c r="F28" s="58">
        <v>2199</v>
      </c>
      <c r="G28" s="79">
        <v>1799</v>
      </c>
      <c r="H28" s="79">
        <v>1323</v>
      </c>
      <c r="I28" s="79">
        <v>0</v>
      </c>
      <c r="J28" s="85">
        <f t="shared" si="0"/>
        <v>1323</v>
      </c>
      <c r="K28" s="101">
        <f t="shared" si="1"/>
        <v>0.39836289222373805</v>
      </c>
      <c r="L28" s="279">
        <v>2299</v>
      </c>
      <c r="M28" s="280">
        <v>1899</v>
      </c>
      <c r="N28" s="299">
        <v>1389</v>
      </c>
      <c r="O28" s="280">
        <v>0</v>
      </c>
      <c r="P28" s="280">
        <f t="shared" si="2"/>
        <v>1389</v>
      </c>
      <c r="Q28" s="276">
        <f t="shared" si="3"/>
        <v>0.39582427142235754</v>
      </c>
      <c r="R28" s="187">
        <v>1899</v>
      </c>
      <c r="S28" s="57">
        <v>0</v>
      </c>
      <c r="T28" s="57">
        <f t="shared" si="4"/>
        <v>1389</v>
      </c>
      <c r="U28" s="217">
        <f t="shared" si="5"/>
        <v>0.26856240126382308</v>
      </c>
    </row>
    <row r="29" spans="1:21" s="4" customFormat="1" ht="12.75" customHeight="1">
      <c r="A29" s="113" t="s">
        <v>356</v>
      </c>
      <c r="B29" s="128" t="s">
        <v>29</v>
      </c>
      <c r="C29" s="133"/>
      <c r="D29" s="129" t="s">
        <v>89</v>
      </c>
      <c r="E29" s="130" t="s">
        <v>374</v>
      </c>
      <c r="F29" s="172">
        <v>4699</v>
      </c>
      <c r="G29" s="173">
        <v>3499</v>
      </c>
      <c r="H29" s="173">
        <v>2674</v>
      </c>
      <c r="I29" s="173">
        <v>0</v>
      </c>
      <c r="J29" s="80">
        <f>IFERROR(H29-I29,H29)</f>
        <v>2674</v>
      </c>
      <c r="K29" s="93">
        <f>IFERROR((F29-J29)/F29, " ")</f>
        <v>0.43094275377739943</v>
      </c>
      <c r="L29" s="267">
        <v>4999</v>
      </c>
      <c r="M29" s="273">
        <v>3799</v>
      </c>
      <c r="N29" s="294">
        <v>2883</v>
      </c>
      <c r="O29" s="273">
        <v>0</v>
      </c>
      <c r="P29" s="273">
        <f t="shared" si="2"/>
        <v>2883</v>
      </c>
      <c r="Q29" s="264">
        <f t="shared" si="3"/>
        <v>0.42328465693138628</v>
      </c>
      <c r="R29" s="185">
        <v>3799</v>
      </c>
      <c r="S29" s="73">
        <v>0</v>
      </c>
      <c r="T29" s="73">
        <f t="shared" si="4"/>
        <v>2883</v>
      </c>
      <c r="U29" s="215">
        <f t="shared" si="5"/>
        <v>0.24111608317978414</v>
      </c>
    </row>
    <row r="30" spans="1:21" s="4" customFormat="1" ht="12.75" customHeight="1">
      <c r="A30" s="28" t="s">
        <v>375</v>
      </c>
      <c r="B30" s="22" t="s">
        <v>29</v>
      </c>
      <c r="C30" s="77" t="s">
        <v>568</v>
      </c>
      <c r="D30" s="33" t="s">
        <v>89</v>
      </c>
      <c r="E30" s="6" t="s">
        <v>376</v>
      </c>
      <c r="F30" s="42">
        <v>4899</v>
      </c>
      <c r="G30" s="47">
        <v>3699</v>
      </c>
      <c r="H30" s="47">
        <v>2828</v>
      </c>
      <c r="I30" s="47">
        <v>0</v>
      </c>
      <c r="J30" s="83">
        <f>IFERROR(H30-I30,H30)</f>
        <v>2828</v>
      </c>
      <c r="K30" s="92">
        <f>IFERROR((F30-J30)/F30, " ")</f>
        <v>0.42273933455807305</v>
      </c>
      <c r="L30" s="268">
        <v>5199</v>
      </c>
      <c r="M30" s="274">
        <v>3999</v>
      </c>
      <c r="N30" s="295">
        <v>3033</v>
      </c>
      <c r="O30" s="274">
        <v>0</v>
      </c>
      <c r="P30" s="274">
        <f t="shared" si="2"/>
        <v>3033</v>
      </c>
      <c r="Q30" s="265">
        <f t="shared" si="3"/>
        <v>0.41661858049624928</v>
      </c>
      <c r="R30" s="168">
        <v>3999</v>
      </c>
      <c r="S30" s="52">
        <v>0</v>
      </c>
      <c r="T30" s="52">
        <f t="shared" si="4"/>
        <v>3033</v>
      </c>
      <c r="U30" s="212">
        <f t="shared" si="5"/>
        <v>0.24156039009752439</v>
      </c>
    </row>
    <row r="31" spans="1:21" s="4" customFormat="1" ht="12.75" customHeight="1">
      <c r="A31" s="28" t="s">
        <v>169</v>
      </c>
      <c r="B31" s="22" t="s">
        <v>29</v>
      </c>
      <c r="C31" s="77"/>
      <c r="D31" s="33">
        <v>1.56</v>
      </c>
      <c r="E31" s="6" t="s">
        <v>170</v>
      </c>
      <c r="F31" s="42">
        <v>4299</v>
      </c>
      <c r="G31" s="47">
        <v>3299</v>
      </c>
      <c r="H31" s="47">
        <v>2521</v>
      </c>
      <c r="I31" s="47">
        <v>0</v>
      </c>
      <c r="J31" s="83">
        <f t="shared" si="0"/>
        <v>2521</v>
      </c>
      <c r="K31" s="92">
        <f t="shared" si="1"/>
        <v>0.41358455454756921</v>
      </c>
      <c r="L31" s="268">
        <v>4599</v>
      </c>
      <c r="M31" s="274">
        <v>3599</v>
      </c>
      <c r="N31" s="295">
        <v>2733</v>
      </c>
      <c r="O31" s="274">
        <v>0</v>
      </c>
      <c r="P31" s="274">
        <f t="shared" si="2"/>
        <v>2733</v>
      </c>
      <c r="Q31" s="265">
        <f t="shared" si="3"/>
        <v>0.40574037834311805</v>
      </c>
      <c r="R31" s="168">
        <v>3599</v>
      </c>
      <c r="S31" s="52">
        <v>0</v>
      </c>
      <c r="T31" s="52">
        <f t="shared" si="4"/>
        <v>2733</v>
      </c>
      <c r="U31" s="212">
        <f t="shared" si="5"/>
        <v>0.2406223951097527</v>
      </c>
    </row>
    <row r="32" spans="1:21" s="4" customFormat="1" ht="12.75" customHeight="1" thickBot="1">
      <c r="A32" s="27" t="s">
        <v>168</v>
      </c>
      <c r="B32" s="24" t="s">
        <v>29</v>
      </c>
      <c r="C32" s="75"/>
      <c r="D32" s="32">
        <v>0.79</v>
      </c>
      <c r="E32" s="2" t="s">
        <v>171</v>
      </c>
      <c r="F32" s="41">
        <v>3299</v>
      </c>
      <c r="G32" s="49">
        <v>2499</v>
      </c>
      <c r="H32" s="49">
        <v>1890</v>
      </c>
      <c r="I32" s="49">
        <v>0</v>
      </c>
      <c r="J32" s="82">
        <f t="shared" si="0"/>
        <v>1890</v>
      </c>
      <c r="K32" s="91">
        <f t="shared" si="1"/>
        <v>0.42709912094574115</v>
      </c>
      <c r="L32" s="279">
        <v>3599</v>
      </c>
      <c r="M32" s="280">
        <v>2799</v>
      </c>
      <c r="N32" s="299">
        <v>2104</v>
      </c>
      <c r="O32" s="280">
        <v>0</v>
      </c>
      <c r="P32" s="280">
        <f t="shared" si="2"/>
        <v>2104</v>
      </c>
      <c r="Q32" s="276">
        <f t="shared" si="3"/>
        <v>0.4153931647679911</v>
      </c>
      <c r="R32" s="170">
        <v>2799</v>
      </c>
      <c r="S32" s="39">
        <v>0</v>
      </c>
      <c r="T32" s="39">
        <f t="shared" si="4"/>
        <v>2104</v>
      </c>
      <c r="U32" s="211">
        <f t="shared" si="5"/>
        <v>0.24830296534476598</v>
      </c>
    </row>
    <row r="33" spans="1:21" s="4" customFormat="1" ht="12.75" customHeight="1">
      <c r="A33" s="28" t="s">
        <v>42</v>
      </c>
      <c r="B33" s="22" t="s">
        <v>29</v>
      </c>
      <c r="C33" s="5"/>
      <c r="D33" s="33" t="s">
        <v>89</v>
      </c>
      <c r="E33" s="6" t="s">
        <v>377</v>
      </c>
      <c r="F33" s="42">
        <v>1249</v>
      </c>
      <c r="G33" s="47">
        <v>999</v>
      </c>
      <c r="H33" s="47">
        <v>746</v>
      </c>
      <c r="I33" s="47">
        <v>0</v>
      </c>
      <c r="J33" s="83">
        <f t="shared" si="0"/>
        <v>746</v>
      </c>
      <c r="K33" s="92">
        <f t="shared" si="1"/>
        <v>0.40272217774219377</v>
      </c>
      <c r="L33" s="267">
        <v>1399</v>
      </c>
      <c r="M33" s="273">
        <v>1149</v>
      </c>
      <c r="N33" s="294">
        <v>880</v>
      </c>
      <c r="O33" s="273">
        <v>0</v>
      </c>
      <c r="P33" s="273">
        <f t="shared" si="2"/>
        <v>880</v>
      </c>
      <c r="Q33" s="264">
        <f t="shared" si="3"/>
        <v>0.37097927090779126</v>
      </c>
      <c r="R33" s="168">
        <v>1149</v>
      </c>
      <c r="S33" s="52">
        <v>0</v>
      </c>
      <c r="T33" s="52">
        <f t="shared" si="4"/>
        <v>880</v>
      </c>
      <c r="U33" s="212">
        <f t="shared" si="5"/>
        <v>0.23411662315056572</v>
      </c>
    </row>
    <row r="34" spans="1:21" s="4" customFormat="1" ht="12.75" customHeight="1">
      <c r="A34" s="114" t="s">
        <v>379</v>
      </c>
      <c r="B34" s="134" t="s">
        <v>29</v>
      </c>
      <c r="C34" s="146"/>
      <c r="D34" s="136" t="s">
        <v>89</v>
      </c>
      <c r="E34" s="137" t="s">
        <v>381</v>
      </c>
      <c r="F34" s="174">
        <v>1349</v>
      </c>
      <c r="G34" s="175">
        <v>1099</v>
      </c>
      <c r="H34" s="175">
        <v>820</v>
      </c>
      <c r="I34" s="175">
        <v>0</v>
      </c>
      <c r="J34" s="116">
        <f t="shared" si="0"/>
        <v>820</v>
      </c>
      <c r="K34" s="94">
        <f t="shared" si="1"/>
        <v>0.3921423276501112</v>
      </c>
      <c r="L34" s="268">
        <v>1349</v>
      </c>
      <c r="M34" s="274">
        <v>0</v>
      </c>
      <c r="N34" s="295">
        <v>840</v>
      </c>
      <c r="O34" s="274">
        <v>0</v>
      </c>
      <c r="P34" s="274">
        <f t="shared" si="2"/>
        <v>840</v>
      </c>
      <c r="Q34" s="265">
        <f t="shared" si="3"/>
        <v>0.37731653076352856</v>
      </c>
      <c r="R34" s="186">
        <v>899</v>
      </c>
      <c r="S34" s="251">
        <v>146</v>
      </c>
      <c r="T34" s="117">
        <f t="shared" si="4"/>
        <v>694</v>
      </c>
      <c r="U34" s="213">
        <f t="shared" si="5"/>
        <v>0.22803114571746386</v>
      </c>
    </row>
    <row r="35" spans="1:21" s="4" customFormat="1" ht="12.75" customHeight="1">
      <c r="A35" s="112" t="s">
        <v>43</v>
      </c>
      <c r="B35" s="25" t="s">
        <v>29</v>
      </c>
      <c r="C35" s="132"/>
      <c r="D35" s="31" t="s">
        <v>89</v>
      </c>
      <c r="E35" s="26" t="s">
        <v>378</v>
      </c>
      <c r="F35" s="40">
        <v>1349</v>
      </c>
      <c r="G35" s="48">
        <v>1099</v>
      </c>
      <c r="H35" s="48">
        <v>871</v>
      </c>
      <c r="I35" s="48">
        <v>0</v>
      </c>
      <c r="J35" s="81">
        <f t="shared" si="0"/>
        <v>871</v>
      </c>
      <c r="K35" s="90">
        <f t="shared" si="1"/>
        <v>0.35433654558932542</v>
      </c>
      <c r="L35" s="268">
        <v>1499</v>
      </c>
      <c r="M35" s="274">
        <v>1249</v>
      </c>
      <c r="N35" s="295">
        <v>1013</v>
      </c>
      <c r="O35" s="274">
        <v>0</v>
      </c>
      <c r="P35" s="274">
        <f t="shared" si="2"/>
        <v>1013</v>
      </c>
      <c r="Q35" s="265">
        <f t="shared" si="3"/>
        <v>0.32421614409606403</v>
      </c>
      <c r="R35" s="167">
        <v>1249</v>
      </c>
      <c r="S35" s="37">
        <v>0</v>
      </c>
      <c r="T35" s="37">
        <f t="shared" si="4"/>
        <v>1013</v>
      </c>
      <c r="U35" s="210">
        <f t="shared" si="5"/>
        <v>0.18895116092874301</v>
      </c>
    </row>
    <row r="36" spans="1:21" s="4" customFormat="1" ht="12.75" customHeight="1" thickBot="1">
      <c r="A36" s="114" t="s">
        <v>380</v>
      </c>
      <c r="B36" s="134" t="s">
        <v>29</v>
      </c>
      <c r="C36" s="146"/>
      <c r="D36" s="136" t="s">
        <v>89</v>
      </c>
      <c r="E36" s="137" t="s">
        <v>382</v>
      </c>
      <c r="F36" s="174">
        <v>1449</v>
      </c>
      <c r="G36" s="175">
        <v>1199</v>
      </c>
      <c r="H36" s="175">
        <v>951</v>
      </c>
      <c r="I36" s="175">
        <v>0</v>
      </c>
      <c r="J36" s="116">
        <f t="shared" si="0"/>
        <v>951</v>
      </c>
      <c r="K36" s="94">
        <f t="shared" si="1"/>
        <v>0.34368530020703936</v>
      </c>
      <c r="L36" s="279">
        <v>1449</v>
      </c>
      <c r="M36" s="280">
        <v>0</v>
      </c>
      <c r="N36" s="299">
        <v>974</v>
      </c>
      <c r="O36" s="280">
        <v>0</v>
      </c>
      <c r="P36" s="280">
        <f t="shared" si="2"/>
        <v>974</v>
      </c>
      <c r="Q36" s="276">
        <f t="shared" si="3"/>
        <v>0.32781228433402348</v>
      </c>
      <c r="R36" s="186">
        <v>999</v>
      </c>
      <c r="S36" s="251">
        <v>156</v>
      </c>
      <c r="T36" s="117">
        <f t="shared" si="4"/>
        <v>818</v>
      </c>
      <c r="U36" s="213">
        <f t="shared" si="5"/>
        <v>0.18118118118118118</v>
      </c>
    </row>
    <row r="37" spans="1:21" s="4" customFormat="1" ht="12.75" customHeight="1">
      <c r="A37" s="113" t="s">
        <v>224</v>
      </c>
      <c r="B37" s="128" t="s">
        <v>28</v>
      </c>
      <c r="C37" s="191"/>
      <c r="D37" s="129" t="s">
        <v>89</v>
      </c>
      <c r="E37" s="130" t="s">
        <v>383</v>
      </c>
      <c r="F37" s="172">
        <v>999</v>
      </c>
      <c r="G37" s="173">
        <v>799</v>
      </c>
      <c r="H37" s="173">
        <v>611</v>
      </c>
      <c r="I37" s="173">
        <v>0</v>
      </c>
      <c r="J37" s="80">
        <f t="shared" si="0"/>
        <v>611</v>
      </c>
      <c r="K37" s="93">
        <f t="shared" si="1"/>
        <v>0.38838838838838841</v>
      </c>
      <c r="L37" s="267">
        <v>1549</v>
      </c>
      <c r="M37" s="273">
        <v>1249</v>
      </c>
      <c r="N37" s="294">
        <v>947</v>
      </c>
      <c r="O37" s="273">
        <v>0</v>
      </c>
      <c r="P37" s="273">
        <f t="shared" si="2"/>
        <v>947</v>
      </c>
      <c r="Q37" s="264">
        <f t="shared" si="3"/>
        <v>0.38863783085861847</v>
      </c>
      <c r="R37" s="185">
        <v>1249</v>
      </c>
      <c r="S37" s="73">
        <v>0</v>
      </c>
      <c r="T37" s="73">
        <f t="shared" si="4"/>
        <v>947</v>
      </c>
      <c r="U37" s="215">
        <f t="shared" si="5"/>
        <v>0.24179343474779824</v>
      </c>
    </row>
    <row r="38" spans="1:21" s="4" customFormat="1" ht="12.75" customHeight="1" thickBot="1">
      <c r="A38" s="63" t="s">
        <v>339</v>
      </c>
      <c r="B38" s="54" t="s">
        <v>28</v>
      </c>
      <c r="C38" s="119"/>
      <c r="D38" s="55" t="s">
        <v>89</v>
      </c>
      <c r="E38" s="56" t="s">
        <v>340</v>
      </c>
      <c r="F38" s="58">
        <v>1099</v>
      </c>
      <c r="G38" s="79">
        <v>849</v>
      </c>
      <c r="H38" s="79">
        <v>651</v>
      </c>
      <c r="I38" s="79">
        <v>0</v>
      </c>
      <c r="J38" s="85">
        <f t="shared" si="0"/>
        <v>651</v>
      </c>
      <c r="K38" s="101">
        <f t="shared" si="1"/>
        <v>0.40764331210191085</v>
      </c>
      <c r="L38" s="279">
        <v>1599</v>
      </c>
      <c r="M38" s="280">
        <v>1299</v>
      </c>
      <c r="N38" s="299">
        <v>985</v>
      </c>
      <c r="O38" s="280">
        <v>0</v>
      </c>
      <c r="P38" s="280">
        <f t="shared" si="2"/>
        <v>985</v>
      </c>
      <c r="Q38" s="276">
        <f t="shared" si="3"/>
        <v>0.38398999374609133</v>
      </c>
      <c r="R38" s="187">
        <v>1299</v>
      </c>
      <c r="S38" s="57">
        <v>0</v>
      </c>
      <c r="T38" s="57">
        <f t="shared" si="4"/>
        <v>985</v>
      </c>
      <c r="U38" s="217">
        <f t="shared" si="5"/>
        <v>0.24172440338722093</v>
      </c>
    </row>
    <row r="39" spans="1:21" s="4" customFormat="1" ht="12.75" customHeight="1">
      <c r="A39" s="28" t="s">
        <v>307</v>
      </c>
      <c r="B39" s="22" t="s">
        <v>20</v>
      </c>
      <c r="C39" s="74"/>
      <c r="D39" s="33" t="s">
        <v>89</v>
      </c>
      <c r="E39" s="6" t="s">
        <v>309</v>
      </c>
      <c r="F39" s="42">
        <v>3099</v>
      </c>
      <c r="G39" s="47">
        <v>2599</v>
      </c>
      <c r="H39" s="47">
        <v>2089</v>
      </c>
      <c r="I39" s="47">
        <v>60</v>
      </c>
      <c r="J39" s="83">
        <f t="shared" si="0"/>
        <v>2029</v>
      </c>
      <c r="K39" s="92">
        <f t="shared" si="1"/>
        <v>0.34527266860277511</v>
      </c>
      <c r="L39" s="267">
        <v>3399</v>
      </c>
      <c r="M39" s="273">
        <v>2799</v>
      </c>
      <c r="N39" s="294">
        <v>2304</v>
      </c>
      <c r="O39" s="273">
        <v>0</v>
      </c>
      <c r="P39" s="273">
        <f t="shared" si="2"/>
        <v>2304</v>
      </c>
      <c r="Q39" s="264">
        <f t="shared" si="3"/>
        <v>0.32215357458075905</v>
      </c>
      <c r="R39" s="167">
        <v>2799</v>
      </c>
      <c r="S39" s="37">
        <v>0</v>
      </c>
      <c r="T39" s="37">
        <f t="shared" si="4"/>
        <v>2304</v>
      </c>
      <c r="U39" s="210">
        <f t="shared" si="5"/>
        <v>0.17684887459807075</v>
      </c>
    </row>
    <row r="40" spans="1:21" s="4" customFormat="1" ht="12.75" customHeight="1">
      <c r="A40" s="114" t="s">
        <v>384</v>
      </c>
      <c r="B40" s="134" t="s">
        <v>20</v>
      </c>
      <c r="C40" s="203"/>
      <c r="D40" s="136" t="s">
        <v>89</v>
      </c>
      <c r="E40" s="137" t="s">
        <v>386</v>
      </c>
      <c r="F40" s="174">
        <v>3199</v>
      </c>
      <c r="G40" s="175">
        <v>2699</v>
      </c>
      <c r="H40" s="175">
        <v>2169</v>
      </c>
      <c r="I40" s="175">
        <v>60</v>
      </c>
      <c r="J40" s="116">
        <f t="shared" si="0"/>
        <v>2109</v>
      </c>
      <c r="K40" s="94">
        <f t="shared" si="1"/>
        <v>0.34073147858705843</v>
      </c>
      <c r="L40" s="268">
        <v>3499</v>
      </c>
      <c r="M40" s="274">
        <v>2899</v>
      </c>
      <c r="N40" s="295">
        <v>2387</v>
      </c>
      <c r="O40" s="274">
        <v>0</v>
      </c>
      <c r="P40" s="274">
        <f t="shared" si="2"/>
        <v>2387</v>
      </c>
      <c r="Q40" s="265">
        <f t="shared" si="3"/>
        <v>0.31780508716776223</v>
      </c>
      <c r="R40" s="169">
        <v>2899</v>
      </c>
      <c r="S40" s="147">
        <v>0</v>
      </c>
      <c r="T40" s="147">
        <f t="shared" si="4"/>
        <v>2387</v>
      </c>
      <c r="U40" s="214">
        <f t="shared" si="5"/>
        <v>0.17661262504311831</v>
      </c>
    </row>
    <row r="41" spans="1:21" s="4" customFormat="1" ht="12.75" customHeight="1">
      <c r="A41" s="112" t="s">
        <v>308</v>
      </c>
      <c r="B41" s="25" t="s">
        <v>20</v>
      </c>
      <c r="C41" s="74"/>
      <c r="D41" s="31" t="s">
        <v>89</v>
      </c>
      <c r="E41" s="26" t="s">
        <v>310</v>
      </c>
      <c r="F41" s="40">
        <v>3199</v>
      </c>
      <c r="G41" s="48">
        <v>2699</v>
      </c>
      <c r="H41" s="48">
        <v>2168</v>
      </c>
      <c r="I41" s="48">
        <v>59</v>
      </c>
      <c r="J41" s="81">
        <f t="shared" si="0"/>
        <v>2109</v>
      </c>
      <c r="K41" s="90">
        <f t="shared" si="1"/>
        <v>0.34073147858705843</v>
      </c>
      <c r="L41" s="268">
        <v>3499</v>
      </c>
      <c r="M41" s="274">
        <v>2899</v>
      </c>
      <c r="N41" s="295">
        <v>2385</v>
      </c>
      <c r="O41" s="274">
        <v>0</v>
      </c>
      <c r="P41" s="274">
        <f t="shared" si="2"/>
        <v>2385</v>
      </c>
      <c r="Q41" s="265">
        <f t="shared" si="3"/>
        <v>0.31837667905115746</v>
      </c>
      <c r="R41" s="167">
        <v>2899</v>
      </c>
      <c r="S41" s="37">
        <v>0</v>
      </c>
      <c r="T41" s="37">
        <f t="shared" si="4"/>
        <v>2385</v>
      </c>
      <c r="U41" s="210">
        <f t="shared" si="5"/>
        <v>0.177302518109693</v>
      </c>
    </row>
    <row r="42" spans="1:21" s="4" customFormat="1" ht="12.75" customHeight="1" thickBot="1">
      <c r="A42" s="63" t="s">
        <v>385</v>
      </c>
      <c r="B42" s="54" t="s">
        <v>20</v>
      </c>
      <c r="C42" s="119"/>
      <c r="D42" s="55" t="s">
        <v>89</v>
      </c>
      <c r="E42" s="56" t="s">
        <v>386</v>
      </c>
      <c r="F42" s="58">
        <v>3299</v>
      </c>
      <c r="G42" s="79">
        <v>2799</v>
      </c>
      <c r="H42" s="79">
        <v>2249</v>
      </c>
      <c r="I42" s="79">
        <v>60</v>
      </c>
      <c r="J42" s="85">
        <f t="shared" si="0"/>
        <v>2189</v>
      </c>
      <c r="K42" s="101">
        <f t="shared" si="1"/>
        <v>0.33646559563504091</v>
      </c>
      <c r="L42" s="279">
        <v>3599</v>
      </c>
      <c r="M42" s="280">
        <v>2999</v>
      </c>
      <c r="N42" s="299">
        <v>2469</v>
      </c>
      <c r="O42" s="280">
        <v>0</v>
      </c>
      <c r="P42" s="280">
        <f t="shared" si="2"/>
        <v>2469</v>
      </c>
      <c r="Q42" s="276">
        <f t="shared" si="3"/>
        <v>0.31397610447346486</v>
      </c>
      <c r="R42" s="187">
        <v>2999</v>
      </c>
      <c r="S42" s="57">
        <v>0</v>
      </c>
      <c r="T42" s="57">
        <f t="shared" si="4"/>
        <v>2469</v>
      </c>
      <c r="U42" s="217">
        <f t="shared" si="5"/>
        <v>0.17672557519173057</v>
      </c>
    </row>
    <row r="43" spans="1:21" s="4" customFormat="1" ht="12.75" customHeight="1" thickBot="1">
      <c r="A43" s="124" t="s">
        <v>311</v>
      </c>
      <c r="B43" s="24" t="s">
        <v>20</v>
      </c>
      <c r="C43" s="177"/>
      <c r="D43" s="32" t="s">
        <v>89</v>
      </c>
      <c r="E43" s="179" t="s">
        <v>312</v>
      </c>
      <c r="F43" s="180">
        <v>2199</v>
      </c>
      <c r="G43" s="181">
        <v>1899</v>
      </c>
      <c r="H43" s="181">
        <v>1565</v>
      </c>
      <c r="I43" s="181">
        <v>0</v>
      </c>
      <c r="J43" s="84">
        <f t="shared" si="0"/>
        <v>1565</v>
      </c>
      <c r="K43" s="95">
        <f t="shared" si="1"/>
        <v>0.28831286948613005</v>
      </c>
      <c r="L43" s="283">
        <v>2499</v>
      </c>
      <c r="M43" s="284">
        <v>1999</v>
      </c>
      <c r="N43" s="301">
        <v>1593</v>
      </c>
      <c r="O43" s="284">
        <v>0</v>
      </c>
      <c r="P43" s="284">
        <f t="shared" si="2"/>
        <v>1593</v>
      </c>
      <c r="Q43" s="277">
        <f t="shared" si="3"/>
        <v>0.3625450180072029</v>
      </c>
      <c r="R43" s="187">
        <v>1999</v>
      </c>
      <c r="S43" s="57">
        <v>0</v>
      </c>
      <c r="T43" s="57">
        <f t="shared" si="4"/>
        <v>1593</v>
      </c>
      <c r="U43" s="217">
        <f t="shared" si="5"/>
        <v>0.20310155077538769</v>
      </c>
    </row>
  </sheetData>
  <sortState xmlns:xlrd2="http://schemas.microsoft.com/office/spreadsheetml/2017/richdata2" ref="A50:I51">
    <sortCondition ref="A51"/>
  </sortState>
  <mergeCells count="2">
    <mergeCell ref="F2:G2"/>
    <mergeCell ref="L4:Q6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1:EC19"/>
  <sheetViews>
    <sheetView zoomScaleNormal="100" zoomScaleSheetLayoutView="100" zoomScalePageLayoutView="20" workbookViewId="0">
      <pane xSplit="12" ySplit="7" topLeftCell="N8" activePane="bottomRight" state="frozen"/>
      <selection activeCell="B8" sqref="B8"/>
      <selection pane="topRight" activeCell="B8" sqref="B8"/>
      <selection pane="bottomLeft" activeCell="B8" sqref="B8"/>
      <selection pane="bottomRight" activeCell="E15" sqref="E15"/>
    </sheetView>
  </sheetViews>
  <sheetFormatPr defaultColWidth="9.1796875" defaultRowHeight="10.5"/>
  <cols>
    <col min="1" max="1" width="14.7265625" style="8" customWidth="1"/>
    <col min="2" max="2" width="7.1796875" style="23" customWidth="1"/>
    <col min="3" max="3" width="14.26953125" style="13" customWidth="1"/>
    <col min="4" max="4" width="7" style="29" customWidth="1"/>
    <col min="5" max="5" width="50.1796875" style="1" customWidth="1"/>
    <col min="6" max="11" width="8.7265625" style="44" customWidth="1"/>
    <col min="12" max="12" width="8.7265625" style="86" customWidth="1"/>
    <col min="13" max="15" width="8.7265625" style="8" bestFit="1" customWidth="1"/>
    <col min="16" max="16" width="7.453125" style="8" customWidth="1"/>
    <col min="17" max="17" width="8.7265625" style="8" bestFit="1" customWidth="1"/>
    <col min="18" max="18" width="6.1796875" style="8" customWidth="1"/>
    <col min="19" max="20" width="9.453125" style="50" customWidth="1"/>
    <col min="21" max="21" width="9.453125" style="51" customWidth="1"/>
    <col min="22" max="22" width="6.1796875" style="8" bestFit="1" customWidth="1"/>
    <col min="23" max="16384" width="9.1796875" style="8"/>
  </cols>
  <sheetData>
    <row r="1" spans="1:133" ht="14.5">
      <c r="EC1" s="4"/>
    </row>
    <row r="2" spans="1:133" ht="11.5">
      <c r="F2" s="308">
        <v>45793</v>
      </c>
      <c r="G2" s="308"/>
      <c r="H2" s="78"/>
      <c r="I2" s="204"/>
      <c r="J2" s="45"/>
    </row>
    <row r="3" spans="1:133" ht="37.5" customHeight="1" thickBot="1">
      <c r="M3" s="285"/>
      <c r="N3" s="285"/>
      <c r="O3" s="285"/>
      <c r="P3" s="285"/>
      <c r="Q3" s="285"/>
      <c r="R3" s="285"/>
      <c r="S3" s="318" t="s">
        <v>116</v>
      </c>
      <c r="T3" s="318"/>
      <c r="U3" s="318"/>
      <c r="V3" s="318"/>
    </row>
    <row r="4" spans="1:133" ht="15" customHeight="1" thickBot="1">
      <c r="A4" s="29"/>
      <c r="M4" s="309" t="s">
        <v>682</v>
      </c>
      <c r="N4" s="310"/>
      <c r="O4" s="310"/>
      <c r="P4" s="310"/>
      <c r="Q4" s="310"/>
      <c r="R4" s="311"/>
      <c r="S4" s="152" t="s">
        <v>680</v>
      </c>
      <c r="T4" s="153"/>
      <c r="U4" s="154"/>
      <c r="V4" s="155"/>
    </row>
    <row r="5" spans="1:133" s="20" customFormat="1" ht="15" customHeight="1" thickBot="1">
      <c r="A5" s="29"/>
      <c r="C5" s="14"/>
      <c r="D5" s="29"/>
      <c r="E5" s="111"/>
      <c r="F5" s="44"/>
      <c r="G5" s="44"/>
      <c r="H5" s="44"/>
      <c r="I5" s="44"/>
      <c r="J5" s="44"/>
      <c r="K5" s="44"/>
      <c r="L5" s="86"/>
      <c r="M5" s="312"/>
      <c r="N5" s="313"/>
      <c r="O5" s="313"/>
      <c r="P5" s="313"/>
      <c r="Q5" s="313"/>
      <c r="R5" s="314"/>
      <c r="S5" s="156" t="s">
        <v>14</v>
      </c>
      <c r="T5" s="36">
        <v>45796</v>
      </c>
      <c r="U5" s="36"/>
      <c r="V5" s="157"/>
    </row>
    <row r="6" spans="1:133" s="4" customFormat="1" ht="15" customHeight="1" thickBot="1">
      <c r="A6" s="30"/>
      <c r="B6" s="15"/>
      <c r="C6" s="15"/>
      <c r="D6" s="30"/>
      <c r="E6" s="9"/>
      <c r="F6" s="46"/>
      <c r="G6" s="46"/>
      <c r="H6" s="46"/>
      <c r="I6" s="46"/>
      <c r="J6" s="46"/>
      <c r="K6" s="46"/>
      <c r="L6" s="99"/>
      <c r="M6" s="315"/>
      <c r="N6" s="316"/>
      <c r="O6" s="316"/>
      <c r="P6" s="316"/>
      <c r="Q6" s="316"/>
      <c r="R6" s="317"/>
      <c r="S6" s="158" t="s">
        <v>15</v>
      </c>
      <c r="T6" s="151">
        <v>45812</v>
      </c>
      <c r="U6" s="151"/>
      <c r="V6" s="159"/>
    </row>
    <row r="7" spans="1:133" s="16" customFormat="1" ht="25" customHeight="1" thickBot="1">
      <c r="A7" s="43" t="s">
        <v>0</v>
      </c>
      <c r="B7" s="43" t="s">
        <v>26</v>
      </c>
      <c r="C7" s="43" t="s">
        <v>1</v>
      </c>
      <c r="D7" s="43" t="s">
        <v>34</v>
      </c>
      <c r="E7" s="43" t="s">
        <v>2</v>
      </c>
      <c r="F7" s="43" t="s">
        <v>3</v>
      </c>
      <c r="G7" s="43" t="s">
        <v>4</v>
      </c>
      <c r="H7" s="43" t="s">
        <v>668</v>
      </c>
      <c r="I7" s="11" t="s">
        <v>10</v>
      </c>
      <c r="J7" s="43" t="s">
        <v>218</v>
      </c>
      <c r="K7" s="43" t="s">
        <v>47</v>
      </c>
      <c r="L7" s="89" t="s">
        <v>115</v>
      </c>
      <c r="M7" s="121" t="s">
        <v>4</v>
      </c>
      <c r="N7" s="122" t="s">
        <v>668</v>
      </c>
      <c r="O7" s="122" t="s">
        <v>10</v>
      </c>
      <c r="P7" s="122" t="s">
        <v>218</v>
      </c>
      <c r="Q7" s="122" t="s">
        <v>47</v>
      </c>
      <c r="R7" s="233" t="s">
        <v>115</v>
      </c>
      <c r="S7" s="184" t="s">
        <v>156</v>
      </c>
      <c r="T7" s="122" t="s">
        <v>13</v>
      </c>
      <c r="U7" s="122" t="s">
        <v>19</v>
      </c>
      <c r="V7" s="123" t="s">
        <v>114</v>
      </c>
    </row>
    <row r="8" spans="1:133" s="4" customFormat="1" ht="12.75" customHeight="1">
      <c r="A8" s="28" t="s">
        <v>318</v>
      </c>
      <c r="B8" s="22" t="s">
        <v>25</v>
      </c>
      <c r="C8" s="77"/>
      <c r="D8" s="33">
        <v>3.33</v>
      </c>
      <c r="E8" s="6" t="s">
        <v>321</v>
      </c>
      <c r="F8" s="42">
        <v>7699</v>
      </c>
      <c r="G8" s="47">
        <v>6999</v>
      </c>
      <c r="H8" s="47">
        <v>6299</v>
      </c>
      <c r="I8" s="47">
        <v>5107</v>
      </c>
      <c r="J8" s="47">
        <v>0</v>
      </c>
      <c r="K8" s="83">
        <f t="shared" ref="K8:K15" si="0">IFERROR(I8-J8,I8)</f>
        <v>5107</v>
      </c>
      <c r="L8" s="92">
        <f t="shared" ref="L8:L19" si="1">IFERROR((F8-K8)/F8, " ")</f>
        <v>0.33666709962332769</v>
      </c>
      <c r="M8" s="267">
        <v>6999</v>
      </c>
      <c r="N8" s="273">
        <v>6299</v>
      </c>
      <c r="O8" s="294">
        <v>5122</v>
      </c>
      <c r="P8" s="270">
        <v>0</v>
      </c>
      <c r="Q8" s="273">
        <v>5122</v>
      </c>
      <c r="R8" s="264">
        <f>IFERROR((M8-Q8)/M8, " ")</f>
        <v>0.26818116873839121</v>
      </c>
      <c r="S8" s="125">
        <v>6999</v>
      </c>
      <c r="T8" s="52">
        <v>0</v>
      </c>
      <c r="U8" s="52">
        <f>Q8-T8</f>
        <v>5122</v>
      </c>
      <c r="V8" s="212">
        <f>(S8-U8)/S8</f>
        <v>0.26818116873839121</v>
      </c>
    </row>
    <row r="9" spans="1:133" s="4" customFormat="1" ht="12.75" customHeight="1">
      <c r="A9" s="28" t="s">
        <v>319</v>
      </c>
      <c r="B9" s="22" t="s">
        <v>25</v>
      </c>
      <c r="C9" s="74"/>
      <c r="D9" s="33">
        <v>3.33</v>
      </c>
      <c r="E9" s="6" t="s">
        <v>322</v>
      </c>
      <c r="F9" s="42">
        <v>8799</v>
      </c>
      <c r="G9" s="47">
        <v>7999</v>
      </c>
      <c r="H9" s="47">
        <v>7199</v>
      </c>
      <c r="I9" s="47">
        <v>5796</v>
      </c>
      <c r="J9" s="47">
        <v>0</v>
      </c>
      <c r="K9" s="83">
        <f t="shared" si="0"/>
        <v>5796</v>
      </c>
      <c r="L9" s="92">
        <f t="shared" si="1"/>
        <v>0.3412887828162291</v>
      </c>
      <c r="M9" s="268">
        <v>7999</v>
      </c>
      <c r="N9" s="274">
        <v>7199</v>
      </c>
      <c r="O9" s="295">
        <v>5813</v>
      </c>
      <c r="P9" s="271">
        <v>0</v>
      </c>
      <c r="Q9" s="274">
        <v>5813</v>
      </c>
      <c r="R9" s="265">
        <f t="shared" ref="R9:R19" si="2">IFERROR((M9-Q9)/M9, " ")</f>
        <v>0.27328416052006499</v>
      </c>
      <c r="S9" s="168">
        <v>7199</v>
      </c>
      <c r="T9" s="52">
        <v>0</v>
      </c>
      <c r="U9" s="52">
        <f t="shared" ref="U9:U19" si="3">Q9-T9</f>
        <v>5813</v>
      </c>
      <c r="V9" s="212">
        <f t="shared" ref="V9:V19" si="4">(S9-U9)/S9</f>
        <v>0.1925267398249757</v>
      </c>
    </row>
    <row r="10" spans="1:133" s="4" customFormat="1" ht="12.75" customHeight="1" thickBot="1">
      <c r="A10" s="112" t="s">
        <v>320</v>
      </c>
      <c r="B10" s="25" t="s">
        <v>25</v>
      </c>
      <c r="C10" s="74"/>
      <c r="D10" s="31">
        <v>3.33</v>
      </c>
      <c r="E10" s="26" t="s">
        <v>323</v>
      </c>
      <c r="F10" s="40">
        <v>8799</v>
      </c>
      <c r="G10" s="48">
        <v>7999</v>
      </c>
      <c r="H10" s="48">
        <v>7199</v>
      </c>
      <c r="I10" s="48">
        <v>5796</v>
      </c>
      <c r="J10" s="48">
        <v>0</v>
      </c>
      <c r="K10" s="81">
        <f t="shared" si="0"/>
        <v>5796</v>
      </c>
      <c r="L10" s="90">
        <f t="shared" si="1"/>
        <v>0.3412887828162291</v>
      </c>
      <c r="M10" s="269">
        <v>7999</v>
      </c>
      <c r="N10" s="275">
        <v>7199</v>
      </c>
      <c r="O10" s="296">
        <v>5813</v>
      </c>
      <c r="P10" s="272">
        <v>0</v>
      </c>
      <c r="Q10" s="275">
        <v>5813</v>
      </c>
      <c r="R10" s="266">
        <f t="shared" si="2"/>
        <v>0.27328416052006499</v>
      </c>
      <c r="S10" s="167">
        <v>7199</v>
      </c>
      <c r="T10" s="37">
        <v>0</v>
      </c>
      <c r="U10" s="37">
        <f t="shared" si="3"/>
        <v>5813</v>
      </c>
      <c r="V10" s="210">
        <f t="shared" si="4"/>
        <v>0.1925267398249757</v>
      </c>
    </row>
    <row r="11" spans="1:133" s="4" customFormat="1" ht="12.75" customHeight="1" thickBot="1">
      <c r="A11" s="124" t="s">
        <v>313</v>
      </c>
      <c r="B11" s="176" t="s">
        <v>27</v>
      </c>
      <c r="C11" s="182"/>
      <c r="D11" s="178">
        <v>0.71</v>
      </c>
      <c r="E11" s="179" t="s">
        <v>324</v>
      </c>
      <c r="F11" s="180">
        <v>2089</v>
      </c>
      <c r="G11" s="181">
        <v>1899</v>
      </c>
      <c r="H11" s="181">
        <v>1699</v>
      </c>
      <c r="I11" s="181">
        <v>1426</v>
      </c>
      <c r="J11" s="181">
        <v>0</v>
      </c>
      <c r="K11" s="84">
        <f t="shared" si="0"/>
        <v>1426</v>
      </c>
      <c r="L11" s="95">
        <f t="shared" si="1"/>
        <v>0.31737673528003829</v>
      </c>
      <c r="M11" s="290">
        <v>2299</v>
      </c>
      <c r="N11" s="292">
        <v>2049</v>
      </c>
      <c r="O11" s="297">
        <v>1724</v>
      </c>
      <c r="P11" s="288">
        <v>0</v>
      </c>
      <c r="Q11" s="292">
        <v>1724</v>
      </c>
      <c r="R11" s="286">
        <f t="shared" si="2"/>
        <v>0.25010874293170943</v>
      </c>
      <c r="S11" s="188">
        <v>2049</v>
      </c>
      <c r="T11" s="59">
        <v>0</v>
      </c>
      <c r="U11" s="59">
        <f t="shared" si="3"/>
        <v>1724</v>
      </c>
      <c r="V11" s="216">
        <f t="shared" si="4"/>
        <v>0.1586139580283065</v>
      </c>
    </row>
    <row r="12" spans="1:133" s="4" customFormat="1" ht="12.75" customHeight="1" thickBot="1">
      <c r="A12" s="63" t="s">
        <v>314</v>
      </c>
      <c r="B12" s="54" t="s">
        <v>29</v>
      </c>
      <c r="C12" s="119"/>
      <c r="D12" s="55">
        <v>1.19</v>
      </c>
      <c r="E12" s="56" t="s">
        <v>325</v>
      </c>
      <c r="F12" s="58">
        <v>3959</v>
      </c>
      <c r="G12" s="79">
        <v>3699</v>
      </c>
      <c r="H12" s="79">
        <v>3299</v>
      </c>
      <c r="I12" s="79">
        <v>2769</v>
      </c>
      <c r="J12" s="79">
        <v>0</v>
      </c>
      <c r="K12" s="85">
        <f t="shared" si="0"/>
        <v>2769</v>
      </c>
      <c r="L12" s="101">
        <f t="shared" si="1"/>
        <v>0.30058095478656227</v>
      </c>
      <c r="M12" s="290">
        <v>4299</v>
      </c>
      <c r="N12" s="292">
        <v>3499</v>
      </c>
      <c r="O12" s="297">
        <v>2944</v>
      </c>
      <c r="P12" s="288">
        <v>0</v>
      </c>
      <c r="Q12" s="292">
        <v>2944</v>
      </c>
      <c r="R12" s="286">
        <f t="shared" si="2"/>
        <v>0.3151895789718539</v>
      </c>
      <c r="S12" s="187">
        <v>3499</v>
      </c>
      <c r="T12" s="57">
        <v>0</v>
      </c>
      <c r="U12" s="57">
        <f t="shared" si="3"/>
        <v>2944</v>
      </c>
      <c r="V12" s="217">
        <f t="shared" si="4"/>
        <v>0.15861674764218348</v>
      </c>
    </row>
    <row r="13" spans="1:133" s="4" customFormat="1" ht="12.75" customHeight="1">
      <c r="A13" s="28" t="s">
        <v>315</v>
      </c>
      <c r="B13" s="22" t="s">
        <v>20</v>
      </c>
      <c r="C13" s="192" t="s">
        <v>560</v>
      </c>
      <c r="D13" s="33">
        <v>1.78</v>
      </c>
      <c r="E13" s="6" t="s">
        <v>326</v>
      </c>
      <c r="F13" s="42">
        <v>2199</v>
      </c>
      <c r="G13" s="47">
        <v>1999</v>
      </c>
      <c r="H13" s="47">
        <v>1599</v>
      </c>
      <c r="I13" s="47">
        <v>1383</v>
      </c>
      <c r="J13" s="47">
        <v>0</v>
      </c>
      <c r="K13" s="83">
        <f t="shared" si="0"/>
        <v>1383</v>
      </c>
      <c r="L13" s="92">
        <f t="shared" si="1"/>
        <v>0.37107776261937242</v>
      </c>
      <c r="M13" s="291">
        <v>2299</v>
      </c>
      <c r="N13" s="293">
        <v>1899</v>
      </c>
      <c r="O13" s="298">
        <v>1624</v>
      </c>
      <c r="P13" s="289">
        <v>0</v>
      </c>
      <c r="Q13" s="293">
        <v>1624</v>
      </c>
      <c r="R13" s="287">
        <f t="shared" si="2"/>
        <v>0.29360591561548499</v>
      </c>
      <c r="S13" s="168">
        <v>1899</v>
      </c>
      <c r="T13" s="52">
        <v>0</v>
      </c>
      <c r="U13" s="52">
        <f t="shared" si="3"/>
        <v>1624</v>
      </c>
      <c r="V13" s="212">
        <f t="shared" si="4"/>
        <v>0.14481305950500264</v>
      </c>
    </row>
    <row r="14" spans="1:133" s="4" customFormat="1" ht="12.75" customHeight="1">
      <c r="A14" s="112" t="s">
        <v>316</v>
      </c>
      <c r="B14" s="25" t="s">
        <v>20</v>
      </c>
      <c r="C14" s="131" t="s">
        <v>560</v>
      </c>
      <c r="D14" s="31">
        <v>1.78</v>
      </c>
      <c r="E14" s="26" t="s">
        <v>327</v>
      </c>
      <c r="F14" s="40">
        <v>2199</v>
      </c>
      <c r="G14" s="48">
        <v>1999</v>
      </c>
      <c r="H14" s="48">
        <v>1599</v>
      </c>
      <c r="I14" s="48">
        <v>1383</v>
      </c>
      <c r="J14" s="48">
        <v>0</v>
      </c>
      <c r="K14" s="81">
        <f t="shared" si="0"/>
        <v>1383</v>
      </c>
      <c r="L14" s="90">
        <f t="shared" si="1"/>
        <v>0.37107776261937242</v>
      </c>
      <c r="M14" s="268">
        <v>2299</v>
      </c>
      <c r="N14" s="274">
        <v>1899</v>
      </c>
      <c r="O14" s="295">
        <v>1624</v>
      </c>
      <c r="P14" s="271">
        <v>0</v>
      </c>
      <c r="Q14" s="274">
        <v>1624</v>
      </c>
      <c r="R14" s="265">
        <f t="shared" si="2"/>
        <v>0.29360591561548499</v>
      </c>
      <c r="S14" s="167">
        <v>1899</v>
      </c>
      <c r="T14" s="37">
        <v>0</v>
      </c>
      <c r="U14" s="37">
        <f t="shared" si="3"/>
        <v>1624</v>
      </c>
      <c r="V14" s="210">
        <f t="shared" si="4"/>
        <v>0.14481305950500264</v>
      </c>
    </row>
    <row r="15" spans="1:133" s="4" customFormat="1" ht="12.75" customHeight="1" thickBot="1">
      <c r="A15" s="196" t="s">
        <v>317</v>
      </c>
      <c r="B15" s="160" t="s">
        <v>20</v>
      </c>
      <c r="C15" s="220" t="s">
        <v>560</v>
      </c>
      <c r="D15" s="162">
        <v>1.78</v>
      </c>
      <c r="E15" s="163" t="s">
        <v>328</v>
      </c>
      <c r="F15" s="221">
        <v>2309</v>
      </c>
      <c r="G15" s="222">
        <v>2099</v>
      </c>
      <c r="H15" s="222">
        <v>1699</v>
      </c>
      <c r="I15" s="165">
        <v>1471</v>
      </c>
      <c r="J15" s="222">
        <v>0</v>
      </c>
      <c r="K15" s="164">
        <f t="shared" si="0"/>
        <v>1471</v>
      </c>
      <c r="L15" s="166">
        <f t="shared" si="1"/>
        <v>0.36292767431788653</v>
      </c>
      <c r="M15" s="269">
        <v>2399</v>
      </c>
      <c r="N15" s="275">
        <v>1999</v>
      </c>
      <c r="O15" s="296">
        <v>1710</v>
      </c>
      <c r="P15" s="272">
        <v>0</v>
      </c>
      <c r="Q15" s="275">
        <v>1710</v>
      </c>
      <c r="R15" s="266">
        <f t="shared" si="2"/>
        <v>0.28720300125052106</v>
      </c>
      <c r="S15" s="169">
        <v>1999</v>
      </c>
      <c r="T15" s="147">
        <v>0</v>
      </c>
      <c r="U15" s="147">
        <f t="shared" si="3"/>
        <v>1710</v>
      </c>
      <c r="V15" s="214">
        <f t="shared" si="4"/>
        <v>0.14457228614307155</v>
      </c>
    </row>
    <row r="16" spans="1:133" s="4" customFormat="1" ht="12.75" customHeight="1">
      <c r="A16" s="113" t="s">
        <v>597</v>
      </c>
      <c r="B16" s="128" t="s">
        <v>20</v>
      </c>
      <c r="C16" s="223" t="s">
        <v>604</v>
      </c>
      <c r="D16" s="129">
        <v>1.78</v>
      </c>
      <c r="E16" s="130" t="s">
        <v>600</v>
      </c>
      <c r="F16" s="172">
        <v>2199</v>
      </c>
      <c r="G16" s="173">
        <v>1999</v>
      </c>
      <c r="H16" s="173">
        <v>1799</v>
      </c>
      <c r="I16" s="173">
        <v>1509</v>
      </c>
      <c r="J16" s="173">
        <v>0</v>
      </c>
      <c r="K16" s="80">
        <f t="shared" ref="K16:K19" si="5">IFERROR(I16-J16,I16)</f>
        <v>1509</v>
      </c>
      <c r="L16" s="93">
        <f t="shared" si="1"/>
        <v>0.31377899045020463</v>
      </c>
      <c r="M16" s="291">
        <v>2499</v>
      </c>
      <c r="N16" s="293">
        <v>2099</v>
      </c>
      <c r="O16" s="298">
        <v>1765</v>
      </c>
      <c r="P16" s="289">
        <v>0</v>
      </c>
      <c r="Q16" s="293">
        <v>1765</v>
      </c>
      <c r="R16" s="287">
        <f t="shared" si="2"/>
        <v>0.29371748699479794</v>
      </c>
      <c r="S16" s="185">
        <v>2099</v>
      </c>
      <c r="T16" s="73">
        <v>0</v>
      </c>
      <c r="U16" s="73">
        <f t="shared" si="3"/>
        <v>1765</v>
      </c>
      <c r="V16" s="215">
        <f t="shared" si="4"/>
        <v>0.15912339209147214</v>
      </c>
    </row>
    <row r="17" spans="1:22" s="4" customFormat="1" ht="12.75" customHeight="1">
      <c r="A17" s="28" t="s">
        <v>598</v>
      </c>
      <c r="B17" s="22" t="s">
        <v>20</v>
      </c>
      <c r="C17" s="224" t="s">
        <v>604</v>
      </c>
      <c r="D17" s="33">
        <v>1.78</v>
      </c>
      <c r="E17" s="6" t="s">
        <v>601</v>
      </c>
      <c r="F17" s="42">
        <v>2199</v>
      </c>
      <c r="G17" s="47">
        <v>1999</v>
      </c>
      <c r="H17" s="47">
        <v>1799</v>
      </c>
      <c r="I17" s="47">
        <v>1509</v>
      </c>
      <c r="J17" s="47">
        <v>0</v>
      </c>
      <c r="K17" s="83">
        <f t="shared" si="5"/>
        <v>1509</v>
      </c>
      <c r="L17" s="92">
        <f t="shared" si="1"/>
        <v>0.31377899045020463</v>
      </c>
      <c r="M17" s="268">
        <v>2499</v>
      </c>
      <c r="N17" s="274">
        <v>2099</v>
      </c>
      <c r="O17" s="295">
        <v>1765</v>
      </c>
      <c r="P17" s="271">
        <v>0</v>
      </c>
      <c r="Q17" s="274">
        <v>1765</v>
      </c>
      <c r="R17" s="265">
        <f t="shared" si="2"/>
        <v>0.29371748699479794</v>
      </c>
      <c r="S17" s="168">
        <v>2099</v>
      </c>
      <c r="T17" s="52">
        <v>0</v>
      </c>
      <c r="U17" s="52">
        <f t="shared" si="3"/>
        <v>1765</v>
      </c>
      <c r="V17" s="212">
        <f t="shared" si="4"/>
        <v>0.15912339209147214</v>
      </c>
    </row>
    <row r="18" spans="1:22" s="4" customFormat="1" ht="12.75" customHeight="1" thickBot="1">
      <c r="A18" s="27" t="s">
        <v>599</v>
      </c>
      <c r="B18" s="24" t="s">
        <v>20</v>
      </c>
      <c r="C18" s="150" t="s">
        <v>604</v>
      </c>
      <c r="D18" s="32">
        <v>1.78</v>
      </c>
      <c r="E18" s="2" t="s">
        <v>602</v>
      </c>
      <c r="F18" s="41">
        <v>2309</v>
      </c>
      <c r="G18" s="49">
        <v>2309</v>
      </c>
      <c r="H18" s="49">
        <v>2099</v>
      </c>
      <c r="I18" s="49">
        <v>1593</v>
      </c>
      <c r="J18" s="49">
        <v>0</v>
      </c>
      <c r="K18" s="82">
        <f t="shared" si="5"/>
        <v>1593</v>
      </c>
      <c r="L18" s="91">
        <f t="shared" si="1"/>
        <v>0.31009094846253787</v>
      </c>
      <c r="M18" s="269">
        <v>2599</v>
      </c>
      <c r="N18" s="275">
        <v>2199</v>
      </c>
      <c r="O18" s="296">
        <v>1849</v>
      </c>
      <c r="P18" s="272">
        <v>0</v>
      </c>
      <c r="Q18" s="275">
        <v>1849</v>
      </c>
      <c r="R18" s="266">
        <f t="shared" si="2"/>
        <v>0.28857252789534438</v>
      </c>
      <c r="S18" s="170">
        <v>2199</v>
      </c>
      <c r="T18" s="39">
        <v>0</v>
      </c>
      <c r="U18" s="39">
        <f t="shared" si="3"/>
        <v>1849</v>
      </c>
      <c r="V18" s="211">
        <f t="shared" si="4"/>
        <v>0.15916325602546613</v>
      </c>
    </row>
    <row r="19" spans="1:22" s="4" customFormat="1" ht="12.75" customHeight="1" thickBot="1">
      <c r="A19" s="63" t="s">
        <v>596</v>
      </c>
      <c r="B19" s="54" t="s">
        <v>20</v>
      </c>
      <c r="C19" s="225" t="s">
        <v>604</v>
      </c>
      <c r="D19" s="55">
        <v>0.71</v>
      </c>
      <c r="E19" s="56" t="s">
        <v>603</v>
      </c>
      <c r="F19" s="58">
        <v>989</v>
      </c>
      <c r="G19" s="79">
        <v>989</v>
      </c>
      <c r="H19" s="79">
        <v>899</v>
      </c>
      <c r="I19" s="65">
        <v>618</v>
      </c>
      <c r="J19" s="79">
        <v>0</v>
      </c>
      <c r="K19" s="85">
        <f t="shared" si="5"/>
        <v>618</v>
      </c>
      <c r="L19" s="101">
        <f t="shared" si="1"/>
        <v>0.37512639029322548</v>
      </c>
      <c r="M19" s="290">
        <v>929</v>
      </c>
      <c r="N19" s="292">
        <v>749</v>
      </c>
      <c r="O19" s="297">
        <v>654</v>
      </c>
      <c r="P19" s="288">
        <v>0</v>
      </c>
      <c r="Q19" s="292">
        <v>654</v>
      </c>
      <c r="R19" s="286">
        <f t="shared" si="2"/>
        <v>0.29601722282023679</v>
      </c>
      <c r="S19" s="187">
        <v>749</v>
      </c>
      <c r="T19" s="57">
        <v>0</v>
      </c>
      <c r="U19" s="57">
        <f t="shared" si="3"/>
        <v>654</v>
      </c>
      <c r="V19" s="217">
        <f t="shared" si="4"/>
        <v>0.12683578104138851</v>
      </c>
    </row>
  </sheetData>
  <mergeCells count="3">
    <mergeCell ref="S3:V3"/>
    <mergeCell ref="F2:G2"/>
    <mergeCell ref="M4:R6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Countertop Microwaves</vt:lpstr>
      <vt:lpstr>LG Studio</vt:lpstr>
      <vt:lpstr>LG Signature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Vicki Tracey</cp:lastModifiedBy>
  <cp:lastPrinted>2020-03-17T13:51:14Z</cp:lastPrinted>
  <dcterms:created xsi:type="dcterms:W3CDTF">2014-12-08T19:30:16Z</dcterms:created>
  <dcterms:modified xsi:type="dcterms:W3CDTF">2025-05-16T21:29:13Z</dcterms:modified>
</cp:coreProperties>
</file>