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ele365-my.sharepoint.com/personal/mark_vigliotti_miele_com/Documents/Desktop/"/>
    </mc:Choice>
  </mc:AlternateContent>
  <xr:revisionPtr revIDLastSave="226" documentId="8_{98421679-3EDE-4EDD-83A2-C0060D8304E4}" xr6:coauthVersionLast="47" xr6:coauthVersionMax="47" xr10:uidLastSave="{58428354-183B-44E6-8A5D-F2275BC9F82F}"/>
  <bookViews>
    <workbookView xWindow="28680" yWindow="-120" windowWidth="29040" windowHeight="15840" xr2:uid="{3DE31149-0F78-46DD-838D-232D4BB481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1" l="1"/>
  <c r="D135" i="1"/>
  <c r="D136" i="1"/>
  <c r="D137" i="1"/>
  <c r="D133" i="1"/>
  <c r="D138" i="1" s="1"/>
  <c r="D125" i="1"/>
  <c r="D126" i="1"/>
  <c r="D127" i="1"/>
  <c r="D128" i="1"/>
  <c r="D129" i="1"/>
  <c r="D124" i="1"/>
  <c r="D120" i="1"/>
  <c r="D117" i="1"/>
  <c r="D118" i="1"/>
  <c r="D119" i="1"/>
  <c r="D116" i="1"/>
  <c r="D90" i="1"/>
  <c r="D91" i="1"/>
  <c r="D92" i="1"/>
  <c r="D89" i="1"/>
  <c r="D83" i="1"/>
  <c r="D84" i="1"/>
  <c r="D85" i="1"/>
  <c r="D82" i="1"/>
  <c r="D76" i="1"/>
  <c r="D77" i="1"/>
  <c r="D78" i="1"/>
  <c r="D75" i="1"/>
  <c r="D79" i="1" s="1"/>
  <c r="D50" i="1"/>
  <c r="D51" i="1"/>
  <c r="D49" i="1"/>
  <c r="D44" i="1"/>
  <c r="D45" i="1"/>
  <c r="D43" i="1"/>
  <c r="D38" i="1"/>
  <c r="D39" i="1"/>
  <c r="D37" i="1"/>
  <c r="D130" i="1" l="1"/>
  <c r="D121" i="1"/>
  <c r="D86" i="1"/>
  <c r="D52" i="1"/>
  <c r="D40" i="1"/>
  <c r="D46" i="1"/>
  <c r="D93" i="1"/>
</calcChain>
</file>

<file path=xl/sharedStrings.xml><?xml version="1.0" encoding="utf-8"?>
<sst xmlns="http://schemas.openxmlformats.org/spreadsheetml/2006/main" count="122" uniqueCount="75">
  <si>
    <t>Model</t>
  </si>
  <si>
    <t>Description</t>
  </si>
  <si>
    <t>UMRP</t>
  </si>
  <si>
    <t>Cash back at 5%</t>
  </si>
  <si>
    <t>G7366SCVISF</t>
  </si>
  <si>
    <t>Autodos Dishwasher with SS Front/Towel Bar</t>
  </si>
  <si>
    <t>HR1422-3</t>
  </si>
  <si>
    <t>30" Direct Select Induction Range</t>
  </si>
  <si>
    <t>CVA7370</t>
  </si>
  <si>
    <t>30" SS Direct Sensor Coffee System</t>
  </si>
  <si>
    <t>Total Cash Back</t>
  </si>
  <si>
    <t>G7566SCVISF</t>
  </si>
  <si>
    <t>Autodos Dishwasher with LED Lighting, SS Front/Towel Bar</t>
  </si>
  <si>
    <t>HR1934-3DF</t>
  </si>
  <si>
    <t>36" 6 Burner DF Range</t>
  </si>
  <si>
    <t>KF2982SF</t>
  </si>
  <si>
    <t>G5006SCUSS</t>
  </si>
  <si>
    <t>Entry Level Dishwasher, SS Front Controls</t>
  </si>
  <si>
    <t>H7180BP</t>
  </si>
  <si>
    <t>30" Direct Sensor Wall Oven</t>
  </si>
  <si>
    <t>KM2032G</t>
  </si>
  <si>
    <t>30" Gas Cooktop</t>
  </si>
  <si>
    <t>G7166SCVISFP</t>
  </si>
  <si>
    <t>AutoDos PocketHandle SS Dishwasher</t>
  </si>
  <si>
    <t>H7580BP</t>
  </si>
  <si>
    <t>30" M-Touch S Wall Oven</t>
  </si>
  <si>
    <t>H7570BM</t>
  </si>
  <si>
    <t>30" M-Touch S Speed Oven</t>
  </si>
  <si>
    <t>36" SS French Door Bottom Mount</t>
  </si>
  <si>
    <t>G7166SCVI</t>
  </si>
  <si>
    <t>AutoDos Panel Ready Dishwasher</t>
  </si>
  <si>
    <t>HR1134-3G</t>
  </si>
  <si>
    <t>36" All Gas Range - 6 Burner</t>
  </si>
  <si>
    <t>K2802VI</t>
  </si>
  <si>
    <t>F2412VI</t>
  </si>
  <si>
    <t>18" All Freezer (Panel Ready)</t>
  </si>
  <si>
    <t>30" All Fridge (Panel Ready)</t>
  </si>
  <si>
    <t>Cash back at 10%</t>
  </si>
  <si>
    <r>
      <t>Examples of Bundle 1</t>
    </r>
    <r>
      <rPr>
        <b/>
        <sz val="22"/>
        <color rgb="FF00B050"/>
        <rFont val="Calibri"/>
        <family val="2"/>
        <scheme val="minor"/>
      </rPr>
      <t xml:space="preserve"> (3 Pieces)</t>
    </r>
  </si>
  <si>
    <r>
      <t xml:space="preserve">Examples of Bundle 2 </t>
    </r>
    <r>
      <rPr>
        <b/>
        <sz val="22"/>
        <color rgb="FF00B050"/>
        <rFont val="Calibri"/>
        <family val="2"/>
        <scheme val="minor"/>
      </rPr>
      <t>(4 Pieces)</t>
    </r>
  </si>
  <si>
    <t>KM7740FR</t>
  </si>
  <si>
    <t>36" Induction Cooktop</t>
  </si>
  <si>
    <t>H7880BP</t>
  </si>
  <si>
    <t>30" M- Touch Pureline Oven</t>
  </si>
  <si>
    <t>G7366SCVI</t>
  </si>
  <si>
    <t>KFN9859IDE</t>
  </si>
  <si>
    <t>30" PerfectCool Bottom Mount (Panel Ready)</t>
  </si>
  <si>
    <t>HR1956-3DFGD</t>
  </si>
  <si>
    <t>48" DF Range with Griddle</t>
  </si>
  <si>
    <t>DAR1250</t>
  </si>
  <si>
    <r>
      <t xml:space="preserve">48" Range Hood </t>
    </r>
    <r>
      <rPr>
        <i/>
        <sz val="11"/>
        <color theme="1"/>
        <rFont val="Calibri"/>
        <family val="2"/>
        <scheme val="minor"/>
      </rPr>
      <t>(would need to add DRIBXXL Blower)</t>
    </r>
  </si>
  <si>
    <t>K2802SF</t>
  </si>
  <si>
    <t>F2812SF</t>
  </si>
  <si>
    <t>30" SS All Freezer Left Hinged</t>
  </si>
  <si>
    <t>30" SS All Fridge Right Hinged</t>
  </si>
  <si>
    <t>G7966SCVI</t>
  </si>
  <si>
    <t>M-Touch Panel Ready Dishwasher Auto Dos, K2O</t>
  </si>
  <si>
    <t>KF2982VI</t>
  </si>
  <si>
    <t>36" Panel Ready Bottom Mount</t>
  </si>
  <si>
    <r>
      <t xml:space="preserve">Examples of Bundle 3 </t>
    </r>
    <r>
      <rPr>
        <b/>
        <sz val="22"/>
        <color rgb="FF00B050"/>
        <rFont val="Calibri"/>
        <family val="2"/>
        <scheme val="minor"/>
      </rPr>
      <t>(5 or More Pieces)</t>
    </r>
  </si>
  <si>
    <t>DA6891</t>
  </si>
  <si>
    <r>
      <t xml:space="preserve">36" Downdraft Hood </t>
    </r>
    <r>
      <rPr>
        <i/>
        <sz val="11"/>
        <color theme="1"/>
        <rFont val="Calibri"/>
        <family val="2"/>
        <scheme val="minor"/>
      </rPr>
      <t>(would need to add DAG600 blower)</t>
    </r>
  </si>
  <si>
    <t>DGC7870</t>
  </si>
  <si>
    <t>30" M-Touch XL Steam Oven</t>
  </si>
  <si>
    <t>Cash back at 15%</t>
  </si>
  <si>
    <t>DAS2920</t>
  </si>
  <si>
    <t>36" Under Cabinet Slimline Hood</t>
  </si>
  <si>
    <t>G7156SCVI</t>
  </si>
  <si>
    <t>Panel Ready Dishwasher, China/Crystal Program</t>
  </si>
  <si>
    <t>KM3474G</t>
  </si>
  <si>
    <t>36" Gas Cooktop</t>
  </si>
  <si>
    <t>KFN15943</t>
  </si>
  <si>
    <t>30" Freestanding SS Fridge/Freezer</t>
  </si>
  <si>
    <t>H7280BP</t>
  </si>
  <si>
    <t>30" Direct Sensor Purline Wall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</si>
</sst>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6" fontId="0" fillId="0" borderId="0" xfId="0" applyNumberFormat="1"/>
    <xf numFmtId="8" fontId="0" fillId="0" borderId="0" xfId="0" applyNumberFormat="1"/>
    <xf numFmtId="8" fontId="0" fillId="2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97570</xdr:colOff>
      <xdr:row>13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068EB-559B-96F7-FCE2-21041FA3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3220" cy="24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445646</xdr:colOff>
      <xdr:row>32</xdr:row>
      <xdr:rowOff>76640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33BAA9-7AFF-23A3-EFD0-90B98A46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14625"/>
          <a:ext cx="8211696" cy="3153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149225</xdr:rowOff>
    </xdr:from>
    <xdr:to>
      <xdr:col>5</xdr:col>
      <xdr:colOff>107614</xdr:colOff>
      <xdr:row>69</xdr:row>
      <xdr:rowOff>159232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E036E4-B187-BB0A-FF15-34D48A4A8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093325"/>
          <a:ext cx="7867314" cy="2727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120650</xdr:rowOff>
    </xdr:from>
    <xdr:to>
      <xdr:col>6</xdr:col>
      <xdr:colOff>48888</xdr:colOff>
      <xdr:row>110</xdr:row>
      <xdr:rowOff>38563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FE4028-95B8-44FE-83E7-7E483F4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837150"/>
          <a:ext cx="8421363" cy="2632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EB70-0495-428D-A7AC-79041BA58842}">
  <dimension ref="A34:F138"/>
  <sheetViews>
    <sheetView tabSelected="1" topLeftCell="A7" workbookViewId="0">
      <selection activeCell="I28" sqref="I28"/>
    </sheetView>
  </sheetViews>
  <sheetFormatPr defaultRowHeight="14.5" x14ac:dyDescent="0.35"/>
  <cols>
    <col min="1" max="1" width="14.6328125" customWidth="1"/>
    <col min="2" max="2" width="51.36328125" customWidth="1"/>
    <col min="3" max="3" width="15" customWidth="1"/>
    <col min="4" max="4" width="21.453125" customWidth="1"/>
  </cols>
  <sheetData>
    <row r="34" spans="1:5" ht="28.5" x14ac:dyDescent="0.65">
      <c r="A34" s="2" t="s">
        <v>38</v>
      </c>
      <c r="B34" s="3"/>
      <c r="C34" s="3"/>
    </row>
    <row r="36" spans="1:5" ht="18.5" x14ac:dyDescent="0.45">
      <c r="A36" s="4" t="s">
        <v>0</v>
      </c>
      <c r="B36" s="4" t="s">
        <v>1</v>
      </c>
      <c r="C36" s="4" t="s">
        <v>2</v>
      </c>
      <c r="D36" s="4" t="s">
        <v>3</v>
      </c>
      <c r="E36" s="1"/>
    </row>
    <row r="37" spans="1:5" x14ac:dyDescent="0.35">
      <c r="A37" t="s">
        <v>4</v>
      </c>
      <c r="B37" t="s">
        <v>5</v>
      </c>
      <c r="C37" s="6">
        <v>2299</v>
      </c>
      <c r="D37" s="7">
        <f>C37*0.05</f>
        <v>114.95</v>
      </c>
    </row>
    <row r="38" spans="1:5" x14ac:dyDescent="0.35">
      <c r="A38" t="s">
        <v>6</v>
      </c>
      <c r="B38" t="s">
        <v>7</v>
      </c>
      <c r="C38" s="6">
        <v>6999</v>
      </c>
      <c r="D38" s="7">
        <f t="shared" ref="D38:D39" si="0">C38*0.05</f>
        <v>349.95000000000005</v>
      </c>
    </row>
    <row r="39" spans="1:5" x14ac:dyDescent="0.35">
      <c r="A39" t="s">
        <v>8</v>
      </c>
      <c r="B39" t="s">
        <v>9</v>
      </c>
      <c r="C39" s="6">
        <v>5499</v>
      </c>
      <c r="D39" s="7">
        <f t="shared" si="0"/>
        <v>274.95</v>
      </c>
    </row>
    <row r="40" spans="1:5" x14ac:dyDescent="0.35">
      <c r="C40" s="5" t="s">
        <v>10</v>
      </c>
      <c r="D40" s="8">
        <f>SUM(D37:D39)</f>
        <v>739.85</v>
      </c>
    </row>
    <row r="42" spans="1:5" ht="18.5" x14ac:dyDescent="0.45">
      <c r="A42" s="4" t="s">
        <v>0</v>
      </c>
      <c r="B42" s="4" t="s">
        <v>1</v>
      </c>
      <c r="C42" s="4" t="s">
        <v>2</v>
      </c>
      <c r="D42" s="4" t="s">
        <v>3</v>
      </c>
    </row>
    <row r="43" spans="1:5" x14ac:dyDescent="0.35">
      <c r="A43" t="s">
        <v>11</v>
      </c>
      <c r="B43" t="s">
        <v>12</v>
      </c>
      <c r="C43" s="6">
        <v>2749</v>
      </c>
      <c r="D43" s="7">
        <f>C43*0.05</f>
        <v>137.45000000000002</v>
      </c>
    </row>
    <row r="44" spans="1:5" x14ac:dyDescent="0.35">
      <c r="A44" t="s">
        <v>13</v>
      </c>
      <c r="B44" t="s">
        <v>14</v>
      </c>
      <c r="C44" s="6">
        <v>12199</v>
      </c>
      <c r="D44" s="7">
        <f t="shared" ref="D44:D45" si="1">C44*0.05</f>
        <v>609.95000000000005</v>
      </c>
    </row>
    <row r="45" spans="1:5" x14ac:dyDescent="0.35">
      <c r="A45" t="s">
        <v>15</v>
      </c>
      <c r="B45" t="s">
        <v>28</v>
      </c>
      <c r="C45" s="6">
        <v>11449</v>
      </c>
      <c r="D45" s="7">
        <f t="shared" si="1"/>
        <v>572.45000000000005</v>
      </c>
    </row>
    <row r="46" spans="1:5" x14ac:dyDescent="0.35">
      <c r="C46" s="5" t="s">
        <v>10</v>
      </c>
      <c r="D46" s="8">
        <f>SUM(D43:D45)</f>
        <v>1319.8500000000001</v>
      </c>
    </row>
    <row r="48" spans="1:5" ht="18.5" x14ac:dyDescent="0.45">
      <c r="A48" s="4" t="s">
        <v>0</v>
      </c>
      <c r="B48" s="4" t="s">
        <v>1</v>
      </c>
      <c r="C48" s="4" t="s">
        <v>2</v>
      </c>
      <c r="D48" s="4" t="s">
        <v>3</v>
      </c>
    </row>
    <row r="49" spans="1:6" x14ac:dyDescent="0.35">
      <c r="A49" t="s">
        <v>16</v>
      </c>
      <c r="B49" t="s">
        <v>17</v>
      </c>
      <c r="C49" s="6">
        <v>1299</v>
      </c>
      <c r="D49" s="7">
        <f>C49*0.05</f>
        <v>64.95</v>
      </c>
    </row>
    <row r="50" spans="1:6" x14ac:dyDescent="0.35">
      <c r="A50" t="s">
        <v>18</v>
      </c>
      <c r="B50" t="s">
        <v>19</v>
      </c>
      <c r="C50" s="6">
        <v>5399</v>
      </c>
      <c r="D50" s="7">
        <f t="shared" ref="D50:D51" si="2">C50*0.05</f>
        <v>269.95</v>
      </c>
    </row>
    <row r="51" spans="1:6" x14ac:dyDescent="0.35">
      <c r="A51" t="s">
        <v>20</v>
      </c>
      <c r="B51" t="s">
        <v>21</v>
      </c>
      <c r="C51" s="6">
        <v>1499</v>
      </c>
      <c r="D51" s="7">
        <f t="shared" si="2"/>
        <v>74.95</v>
      </c>
    </row>
    <row r="52" spans="1:6" x14ac:dyDescent="0.35">
      <c r="C52" s="5" t="s">
        <v>10</v>
      </c>
      <c r="D52" s="8">
        <f>SUM(D49:D51)</f>
        <v>409.84999999999997</v>
      </c>
    </row>
    <row r="54" spans="1:6" ht="15" thickBot="1" x14ac:dyDescent="0.4">
      <c r="A54" s="9"/>
      <c r="B54" s="9"/>
      <c r="C54" s="9"/>
      <c r="D54" s="9"/>
      <c r="E54" s="9"/>
      <c r="F54" s="9"/>
    </row>
    <row r="72" spans="1:4" ht="28.5" x14ac:dyDescent="0.65">
      <c r="A72" s="2" t="s">
        <v>39</v>
      </c>
    </row>
    <row r="74" spans="1:4" ht="18.5" x14ac:dyDescent="0.45">
      <c r="A74" s="4" t="s">
        <v>0</v>
      </c>
      <c r="B74" s="4" t="s">
        <v>1</v>
      </c>
      <c r="C74" s="4" t="s">
        <v>2</v>
      </c>
      <c r="D74" s="4" t="s">
        <v>37</v>
      </c>
    </row>
    <row r="75" spans="1:4" x14ac:dyDescent="0.35">
      <c r="A75" t="s">
        <v>22</v>
      </c>
      <c r="B75" t="s">
        <v>23</v>
      </c>
      <c r="C75" s="6">
        <v>1949</v>
      </c>
      <c r="D75" s="7">
        <f>C75*0.1</f>
        <v>194.9</v>
      </c>
    </row>
    <row r="76" spans="1:4" x14ac:dyDescent="0.35">
      <c r="A76" t="s">
        <v>24</v>
      </c>
      <c r="B76" t="s">
        <v>25</v>
      </c>
      <c r="C76" s="6">
        <v>6999</v>
      </c>
      <c r="D76" s="7">
        <f t="shared" ref="D76:D78" si="3">C76*0.1</f>
        <v>699.90000000000009</v>
      </c>
    </row>
    <row r="77" spans="1:4" x14ac:dyDescent="0.35">
      <c r="A77" t="s">
        <v>26</v>
      </c>
      <c r="B77" t="s">
        <v>27</v>
      </c>
      <c r="C77" s="6">
        <v>4599</v>
      </c>
      <c r="D77" s="7">
        <f t="shared" si="3"/>
        <v>459.90000000000003</v>
      </c>
    </row>
    <row r="78" spans="1:4" x14ac:dyDescent="0.35">
      <c r="A78" t="s">
        <v>15</v>
      </c>
      <c r="B78" t="s">
        <v>28</v>
      </c>
      <c r="C78" s="6">
        <v>11449</v>
      </c>
      <c r="D78" s="7">
        <f t="shared" si="3"/>
        <v>1144.9000000000001</v>
      </c>
    </row>
    <row r="79" spans="1:4" x14ac:dyDescent="0.35">
      <c r="C79" s="5" t="s">
        <v>10</v>
      </c>
      <c r="D79" s="8">
        <f>SUM(D75:D78)</f>
        <v>2499.6000000000004</v>
      </c>
    </row>
    <row r="81" spans="1:6" ht="18.5" x14ac:dyDescent="0.45">
      <c r="A81" s="4" t="s">
        <v>0</v>
      </c>
      <c r="B81" s="4" t="s">
        <v>1</v>
      </c>
      <c r="C81" s="4" t="s">
        <v>2</v>
      </c>
      <c r="D81" s="4" t="s">
        <v>37</v>
      </c>
    </row>
    <row r="82" spans="1:6" x14ac:dyDescent="0.35">
      <c r="A82" t="s">
        <v>29</v>
      </c>
      <c r="B82" t="s">
        <v>30</v>
      </c>
      <c r="C82" s="6">
        <v>1799</v>
      </c>
      <c r="D82" s="7">
        <f>C82*0.1</f>
        <v>179.9</v>
      </c>
    </row>
    <row r="83" spans="1:6" x14ac:dyDescent="0.35">
      <c r="A83" t="s">
        <v>31</v>
      </c>
      <c r="B83" t="s">
        <v>32</v>
      </c>
      <c r="C83" s="6">
        <v>8199</v>
      </c>
      <c r="D83" s="7">
        <f t="shared" ref="D83:D85" si="4">C83*0.1</f>
        <v>819.90000000000009</v>
      </c>
    </row>
    <row r="84" spans="1:6" x14ac:dyDescent="0.35">
      <c r="A84" t="s">
        <v>33</v>
      </c>
      <c r="B84" t="s">
        <v>36</v>
      </c>
      <c r="C84" s="6">
        <v>8649</v>
      </c>
      <c r="D84" s="7">
        <f t="shared" si="4"/>
        <v>864.90000000000009</v>
      </c>
    </row>
    <row r="85" spans="1:6" x14ac:dyDescent="0.35">
      <c r="A85" t="s">
        <v>34</v>
      </c>
      <c r="B85" t="s">
        <v>35</v>
      </c>
      <c r="C85" s="6">
        <v>7899</v>
      </c>
      <c r="D85" s="7">
        <f t="shared" si="4"/>
        <v>789.90000000000009</v>
      </c>
    </row>
    <row r="86" spans="1:6" x14ac:dyDescent="0.35">
      <c r="C86" s="5" t="s">
        <v>10</v>
      </c>
      <c r="D86" s="8">
        <f>SUM(D82:D85)</f>
        <v>2654.6000000000004</v>
      </c>
    </row>
    <row r="88" spans="1:6" ht="18.5" x14ac:dyDescent="0.45">
      <c r="A88" s="4" t="s">
        <v>0</v>
      </c>
      <c r="B88" s="4" t="s">
        <v>1</v>
      </c>
      <c r="C88" s="4" t="s">
        <v>2</v>
      </c>
      <c r="D88" s="4" t="s">
        <v>37</v>
      </c>
    </row>
    <row r="89" spans="1:6" x14ac:dyDescent="0.35">
      <c r="A89" t="s">
        <v>44</v>
      </c>
      <c r="B89" t="s">
        <v>30</v>
      </c>
      <c r="C89" s="6">
        <v>2149</v>
      </c>
      <c r="D89" s="7">
        <f>C89*0.1</f>
        <v>214.9</v>
      </c>
    </row>
    <row r="90" spans="1:6" x14ac:dyDescent="0.35">
      <c r="A90" t="s">
        <v>40</v>
      </c>
      <c r="B90" t="s">
        <v>41</v>
      </c>
      <c r="C90" s="6">
        <v>2899</v>
      </c>
      <c r="D90" s="7">
        <f t="shared" ref="D90:D92" si="5">C90*0.1</f>
        <v>289.90000000000003</v>
      </c>
    </row>
    <row r="91" spans="1:6" x14ac:dyDescent="0.35">
      <c r="A91" t="s">
        <v>42</v>
      </c>
      <c r="B91" t="s">
        <v>43</v>
      </c>
      <c r="C91" s="6">
        <v>8199</v>
      </c>
      <c r="D91" s="7">
        <f t="shared" si="5"/>
        <v>819.90000000000009</v>
      </c>
    </row>
    <row r="92" spans="1:6" x14ac:dyDescent="0.35">
      <c r="A92" t="s">
        <v>45</v>
      </c>
      <c r="B92" t="s">
        <v>46</v>
      </c>
      <c r="C92" s="6">
        <v>7349</v>
      </c>
      <c r="D92" s="7">
        <f t="shared" si="5"/>
        <v>734.90000000000009</v>
      </c>
    </row>
    <row r="93" spans="1:6" x14ac:dyDescent="0.35">
      <c r="C93" s="5" t="s">
        <v>10</v>
      </c>
      <c r="D93" s="8">
        <f>SUM(D89:D92)</f>
        <v>2059.6000000000004</v>
      </c>
    </row>
    <row r="95" spans="1:6" ht="15" thickBot="1" x14ac:dyDescent="0.4">
      <c r="A95" s="9"/>
      <c r="B95" s="9"/>
      <c r="C95" s="9"/>
      <c r="D95" s="9"/>
      <c r="E95" s="9"/>
      <c r="F95" s="9"/>
    </row>
    <row r="113" spans="1:4" ht="28.5" x14ac:dyDescent="0.65">
      <c r="A113" s="2" t="s">
        <v>59</v>
      </c>
    </row>
    <row r="115" spans="1:4" ht="18.5" x14ac:dyDescent="0.45">
      <c r="A115" s="4" t="s">
        <v>0</v>
      </c>
      <c r="B115" s="4" t="s">
        <v>1</v>
      </c>
      <c r="C115" s="4" t="s">
        <v>2</v>
      </c>
      <c r="D115" s="4" t="s">
        <v>64</v>
      </c>
    </row>
    <row r="116" spans="1:4" x14ac:dyDescent="0.35">
      <c r="A116" t="s">
        <v>11</v>
      </c>
      <c r="B116" t="s">
        <v>12</v>
      </c>
      <c r="C116" s="6">
        <v>2749</v>
      </c>
      <c r="D116" s="7">
        <f>C116*0.15</f>
        <v>412.34999999999997</v>
      </c>
    </row>
    <row r="117" spans="1:4" x14ac:dyDescent="0.35">
      <c r="A117" t="s">
        <v>47</v>
      </c>
      <c r="B117" t="s">
        <v>48</v>
      </c>
      <c r="C117" s="6">
        <v>17599</v>
      </c>
      <c r="D117" s="7">
        <f t="shared" ref="D117:D119" si="6">C117*0.15</f>
        <v>2639.85</v>
      </c>
    </row>
    <row r="118" spans="1:4" x14ac:dyDescent="0.35">
      <c r="A118" t="s">
        <v>49</v>
      </c>
      <c r="B118" t="s">
        <v>50</v>
      </c>
      <c r="C118" s="6">
        <v>2599</v>
      </c>
      <c r="D118" s="7">
        <f t="shared" si="6"/>
        <v>389.84999999999997</v>
      </c>
    </row>
    <row r="119" spans="1:4" x14ac:dyDescent="0.35">
      <c r="A119" t="s">
        <v>51</v>
      </c>
      <c r="B119" t="s">
        <v>54</v>
      </c>
      <c r="C119" s="6">
        <v>9449</v>
      </c>
      <c r="D119" s="7">
        <f t="shared" si="6"/>
        <v>1417.35</v>
      </c>
    </row>
    <row r="120" spans="1:4" x14ac:dyDescent="0.35">
      <c r="A120" t="s">
        <v>52</v>
      </c>
      <c r="B120" t="s">
        <v>53</v>
      </c>
      <c r="C120" s="6">
        <v>10099</v>
      </c>
      <c r="D120" s="7">
        <f>C120*0.15</f>
        <v>1514.85</v>
      </c>
    </row>
    <row r="121" spans="1:4" x14ac:dyDescent="0.35">
      <c r="C121" s="5" t="s">
        <v>10</v>
      </c>
      <c r="D121" s="8">
        <f>SUM(D116:D120)</f>
        <v>6374.25</v>
      </c>
    </row>
    <row r="123" spans="1:4" ht="18.5" x14ac:dyDescent="0.45">
      <c r="A123" s="4" t="s">
        <v>0</v>
      </c>
      <c r="B123" s="4" t="s">
        <v>1</v>
      </c>
      <c r="C123" s="4" t="s">
        <v>2</v>
      </c>
      <c r="D123" s="4" t="s">
        <v>64</v>
      </c>
    </row>
    <row r="124" spans="1:4" x14ac:dyDescent="0.35">
      <c r="A124" t="s">
        <v>55</v>
      </c>
      <c r="B124" t="s">
        <v>56</v>
      </c>
      <c r="C124" s="6">
        <v>3699</v>
      </c>
      <c r="D124" s="7">
        <f>C124*0.15</f>
        <v>554.85</v>
      </c>
    </row>
    <row r="125" spans="1:4" x14ac:dyDescent="0.35">
      <c r="A125" t="s">
        <v>40</v>
      </c>
      <c r="B125" t="s">
        <v>41</v>
      </c>
      <c r="C125" s="6">
        <v>2899</v>
      </c>
      <c r="D125" s="7">
        <f t="shared" ref="D125:D129" si="7">C125*0.15</f>
        <v>434.84999999999997</v>
      </c>
    </row>
    <row r="126" spans="1:4" x14ac:dyDescent="0.35">
      <c r="A126" t="s">
        <v>57</v>
      </c>
      <c r="B126" t="s">
        <v>58</v>
      </c>
      <c r="C126" s="6">
        <v>10499</v>
      </c>
      <c r="D126" s="7">
        <f t="shared" si="7"/>
        <v>1574.85</v>
      </c>
    </row>
    <row r="127" spans="1:4" x14ac:dyDescent="0.35">
      <c r="A127" t="s">
        <v>60</v>
      </c>
      <c r="B127" t="s">
        <v>61</v>
      </c>
      <c r="C127" s="6">
        <v>2950</v>
      </c>
      <c r="D127" s="7">
        <f t="shared" si="7"/>
        <v>442.5</v>
      </c>
    </row>
    <row r="128" spans="1:4" x14ac:dyDescent="0.35">
      <c r="A128" t="s">
        <v>42</v>
      </c>
      <c r="B128" t="s">
        <v>43</v>
      </c>
      <c r="C128" s="6">
        <v>8199</v>
      </c>
      <c r="D128" s="7">
        <f t="shared" si="7"/>
        <v>1229.8499999999999</v>
      </c>
    </row>
    <row r="129" spans="1:4" x14ac:dyDescent="0.35">
      <c r="A129" t="s">
        <v>62</v>
      </c>
      <c r="B129" t="s">
        <v>63</v>
      </c>
      <c r="C129" s="6">
        <v>6999</v>
      </c>
      <c r="D129" s="7">
        <f t="shared" si="7"/>
        <v>1049.8499999999999</v>
      </c>
    </row>
    <row r="130" spans="1:4" x14ac:dyDescent="0.35">
      <c r="C130" s="5" t="s">
        <v>10</v>
      </c>
      <c r="D130" s="8">
        <f>SUM(D124:D129)</f>
        <v>5286.75</v>
      </c>
    </row>
    <row r="132" spans="1:4" ht="18.5" x14ac:dyDescent="0.45">
      <c r="A132" s="4" t="s">
        <v>0</v>
      </c>
      <c r="B132" s="4" t="s">
        <v>1</v>
      </c>
      <c r="C132" s="4" t="s">
        <v>2</v>
      </c>
      <c r="D132" s="4" t="s">
        <v>64</v>
      </c>
    </row>
    <row r="133" spans="1:4" x14ac:dyDescent="0.35">
      <c r="A133" t="s">
        <v>67</v>
      </c>
      <c r="B133" t="s">
        <v>68</v>
      </c>
      <c r="C133" s="6">
        <v>1749</v>
      </c>
      <c r="D133" s="7">
        <f>C133*0.15</f>
        <v>262.34999999999997</v>
      </c>
    </row>
    <row r="134" spans="1:4" x14ac:dyDescent="0.35">
      <c r="A134" t="s">
        <v>69</v>
      </c>
      <c r="B134" t="s">
        <v>70</v>
      </c>
      <c r="C134" s="6">
        <v>2699</v>
      </c>
      <c r="D134" s="7">
        <f t="shared" ref="D134:D137" si="8">C134*0.15</f>
        <v>404.84999999999997</v>
      </c>
    </row>
    <row r="135" spans="1:4" x14ac:dyDescent="0.35">
      <c r="A135" t="s">
        <v>65</v>
      </c>
      <c r="B135" t="s">
        <v>66</v>
      </c>
      <c r="C135" s="6">
        <v>1299</v>
      </c>
      <c r="D135" s="7">
        <f t="shared" si="8"/>
        <v>194.85</v>
      </c>
    </row>
    <row r="136" spans="1:4" x14ac:dyDescent="0.35">
      <c r="A136" t="s">
        <v>73</v>
      </c>
      <c r="B136" t="s">
        <v>74</v>
      </c>
      <c r="C136" s="6">
        <v>5399</v>
      </c>
      <c r="D136" s="7">
        <f t="shared" si="8"/>
        <v>809.85</v>
      </c>
    </row>
    <row r="137" spans="1:4" x14ac:dyDescent="0.35">
      <c r="A137" t="s">
        <v>71</v>
      </c>
      <c r="B137" t="s">
        <v>72</v>
      </c>
      <c r="C137" s="6">
        <v>4349</v>
      </c>
      <c r="D137" s="7">
        <f t="shared" si="8"/>
        <v>652.35</v>
      </c>
    </row>
    <row r="138" spans="1:4" x14ac:dyDescent="0.35">
      <c r="C138" s="5" t="s">
        <v>10</v>
      </c>
      <c r="D138" s="8">
        <f>SUM(D133:D137)</f>
        <v>2324.25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Vigliotti, Mark</dc:creator>
  <cp:lastModifiedBy>Vigliotti, Mark</cp:lastModifiedBy>
  <dcterms:created xsi:type="dcterms:W3CDTF">2024-02-01T19:44:48Z</dcterms:created>
  <dcterms:modified xsi:type="dcterms:W3CDTF">2024-02-01T20:25:26Z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2024-02-01T19:45:15Z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07e6836b-2c4b-4dfa-b9e9-a80efbe8bc50</vt:lpwstr>
  </property>
  <property fmtid="{D5CDD505-2E9C-101B-9397-08002B2CF9AE}" pid="8" name="MSIP_Label_eef16b98-c9e0-42fa-917d-c446735d6f1c_ContentBits">
    <vt:lpwstr>0</vt:lpwstr>
  </property>
</Properties>
</file>