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 tabRatio="799"/>
  </bookViews>
  <sheets>
    <sheet name="All LG" sheetId="1" r:id="rId1"/>
    <sheet name="Refrigeration" sheetId="110" r:id="rId2"/>
    <sheet name="Dish" sheetId="111" r:id="rId3"/>
    <sheet name="Laundry" sheetId="112" r:id="rId4"/>
    <sheet name="Cooking" sheetId="113" r:id="rId5"/>
    <sheet name="Accessories" sheetId="114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LG'!$A$7:$AC$318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M35" i="24" l="1"/>
  <c r="N35" i="24" s="1"/>
  <c r="M34" i="24"/>
  <c r="N34" i="24" s="1"/>
  <c r="M33" i="24"/>
  <c r="N33" i="24" s="1"/>
  <c r="M32" i="24"/>
  <c r="N32" i="24" s="1"/>
  <c r="M31" i="24"/>
  <c r="N31" i="24" s="1"/>
  <c r="M30" i="24"/>
  <c r="N30" i="24" s="1"/>
  <c r="M29" i="24"/>
  <c r="N29" i="24" s="1"/>
  <c r="M28" i="24"/>
  <c r="N28" i="24" s="1"/>
  <c r="M27" i="24"/>
  <c r="N27" i="24" s="1"/>
  <c r="M26" i="24"/>
  <c r="N26" i="24" s="1"/>
  <c r="M25" i="24"/>
  <c r="N25" i="24" s="1"/>
  <c r="M24" i="24"/>
  <c r="N24" i="24" s="1"/>
  <c r="M23" i="24"/>
  <c r="N23" i="24" s="1"/>
  <c r="M22" i="24"/>
  <c r="N22" i="24" s="1"/>
  <c r="M21" i="24"/>
  <c r="N21" i="24" s="1"/>
  <c r="M20" i="24"/>
  <c r="N20" i="24" s="1"/>
  <c r="M19" i="24"/>
  <c r="N19" i="24" s="1"/>
  <c r="M18" i="24"/>
  <c r="N18" i="24" s="1"/>
  <c r="M17" i="24"/>
  <c r="N17" i="24" s="1"/>
  <c r="M16" i="24"/>
  <c r="N16" i="24" s="1"/>
  <c r="M15" i="24"/>
  <c r="N15" i="24" s="1"/>
  <c r="M14" i="24"/>
  <c r="N14" i="24" s="1"/>
  <c r="M13" i="24"/>
  <c r="N13" i="24" s="1"/>
  <c r="M12" i="24"/>
  <c r="N12" i="24" s="1"/>
  <c r="M11" i="24"/>
  <c r="N11" i="24" s="1"/>
  <c r="M10" i="24"/>
  <c r="N10" i="24" s="1"/>
  <c r="M9" i="24"/>
  <c r="N9" i="24" s="1"/>
  <c r="M8" i="24"/>
  <c r="N8" i="24" s="1"/>
  <c r="N40" i="114" l="1"/>
  <c r="K40" i="114"/>
  <c r="X40" i="114" s="1"/>
  <c r="Y40" i="114" s="1"/>
  <c r="N39" i="114"/>
  <c r="K39" i="114"/>
  <c r="N38" i="114"/>
  <c r="K38" i="114"/>
  <c r="X38" i="114" s="1"/>
  <c r="Y38" i="114" s="1"/>
  <c r="N37" i="114"/>
  <c r="K37" i="114"/>
  <c r="L37" i="114" s="1"/>
  <c r="N36" i="114"/>
  <c r="K36" i="114"/>
  <c r="L36" i="114" s="1"/>
  <c r="N35" i="114"/>
  <c r="K35" i="114"/>
  <c r="P35" i="114" s="1"/>
  <c r="N34" i="114"/>
  <c r="K34" i="114"/>
  <c r="X34" i="114" s="1"/>
  <c r="Y34" i="114" s="1"/>
  <c r="N33" i="114"/>
  <c r="K33" i="114"/>
  <c r="T33" i="114" s="1"/>
  <c r="U33" i="114" s="1"/>
  <c r="N32" i="114"/>
  <c r="K32" i="114"/>
  <c r="X32" i="114" s="1"/>
  <c r="Y32" i="114" s="1"/>
  <c r="N31" i="114"/>
  <c r="K31" i="114"/>
  <c r="N30" i="114"/>
  <c r="K30" i="114"/>
  <c r="L30" i="114" s="1"/>
  <c r="N29" i="114"/>
  <c r="K29" i="114"/>
  <c r="L29" i="114" s="1"/>
  <c r="N28" i="114"/>
  <c r="K28" i="114"/>
  <c r="L28" i="114" s="1"/>
  <c r="N27" i="114"/>
  <c r="K27" i="114"/>
  <c r="T27" i="114" s="1"/>
  <c r="U27" i="114" s="1"/>
  <c r="N26" i="114"/>
  <c r="K26" i="114"/>
  <c r="N25" i="114"/>
  <c r="L25" i="114"/>
  <c r="K25" i="114"/>
  <c r="X25" i="114" s="1"/>
  <c r="Y25" i="114" s="1"/>
  <c r="N24" i="114"/>
  <c r="K24" i="114"/>
  <c r="X24" i="114" s="1"/>
  <c r="Y24" i="114" s="1"/>
  <c r="N23" i="114"/>
  <c r="K23" i="114"/>
  <c r="L23" i="114" s="1"/>
  <c r="N22" i="114"/>
  <c r="K22" i="114"/>
  <c r="L22" i="114" s="1"/>
  <c r="N21" i="114"/>
  <c r="K21" i="114"/>
  <c r="P21" i="114" s="1"/>
  <c r="Q21" i="114" s="1"/>
  <c r="N20" i="114"/>
  <c r="K20" i="114"/>
  <c r="P20" i="114" s="1"/>
  <c r="N19" i="114"/>
  <c r="K19" i="114"/>
  <c r="T19" i="114" s="1"/>
  <c r="U19" i="114" s="1"/>
  <c r="N18" i="114"/>
  <c r="K18" i="114"/>
  <c r="N17" i="114"/>
  <c r="K17" i="114"/>
  <c r="X17" i="114" s="1"/>
  <c r="Y17" i="114" s="1"/>
  <c r="N16" i="114"/>
  <c r="K16" i="114"/>
  <c r="L16" i="114" s="1"/>
  <c r="N15" i="114"/>
  <c r="K15" i="114"/>
  <c r="L15" i="114" s="1"/>
  <c r="N14" i="114"/>
  <c r="K14" i="114"/>
  <c r="X14" i="114" s="1"/>
  <c r="Y14" i="114" s="1"/>
  <c r="N13" i="114"/>
  <c r="K13" i="114"/>
  <c r="P13" i="114" s="1"/>
  <c r="Q13" i="114" s="1"/>
  <c r="N12" i="114"/>
  <c r="K12" i="114"/>
  <c r="X12" i="114" s="1"/>
  <c r="Y12" i="114" s="1"/>
  <c r="N11" i="114"/>
  <c r="K11" i="114"/>
  <c r="T11" i="114" s="1"/>
  <c r="U11" i="114" s="1"/>
  <c r="N10" i="114"/>
  <c r="K10" i="114"/>
  <c r="L10" i="114" s="1"/>
  <c r="N9" i="114"/>
  <c r="K9" i="114"/>
  <c r="N8" i="114"/>
  <c r="K8" i="114"/>
  <c r="L8" i="114" s="1"/>
  <c r="N92" i="113"/>
  <c r="K92" i="113"/>
  <c r="P92" i="113" s="1"/>
  <c r="N91" i="113"/>
  <c r="K91" i="113"/>
  <c r="L91" i="113" s="1"/>
  <c r="N90" i="113"/>
  <c r="K90" i="113"/>
  <c r="L90" i="113" s="1"/>
  <c r="N89" i="113"/>
  <c r="K89" i="113"/>
  <c r="T89" i="113" s="1"/>
  <c r="U89" i="113" s="1"/>
  <c r="N88" i="113"/>
  <c r="K88" i="113"/>
  <c r="P88" i="113" s="1"/>
  <c r="N87" i="113"/>
  <c r="K87" i="113"/>
  <c r="T87" i="113" s="1"/>
  <c r="U87" i="113" s="1"/>
  <c r="N86" i="113"/>
  <c r="K86" i="113"/>
  <c r="X86" i="113" s="1"/>
  <c r="Y86" i="113" s="1"/>
  <c r="N85" i="113"/>
  <c r="K85" i="113"/>
  <c r="L85" i="113" s="1"/>
  <c r="N84" i="113"/>
  <c r="K84" i="113"/>
  <c r="L84" i="113" s="1"/>
  <c r="N83" i="113"/>
  <c r="K83" i="113"/>
  <c r="L83" i="113" s="1"/>
  <c r="N82" i="113"/>
  <c r="K82" i="113"/>
  <c r="X82" i="113" s="1"/>
  <c r="Y82" i="113" s="1"/>
  <c r="N81" i="113"/>
  <c r="K81" i="113"/>
  <c r="N80" i="113"/>
  <c r="K80" i="113"/>
  <c r="P80" i="113" s="1"/>
  <c r="N79" i="113"/>
  <c r="K79" i="113"/>
  <c r="T79" i="113" s="1"/>
  <c r="U79" i="113" s="1"/>
  <c r="N78" i="113"/>
  <c r="K78" i="113"/>
  <c r="N77" i="113"/>
  <c r="K77" i="113"/>
  <c r="N76" i="113"/>
  <c r="K76" i="113"/>
  <c r="X76" i="113" s="1"/>
  <c r="Y76" i="113" s="1"/>
  <c r="N75" i="113"/>
  <c r="K75" i="113"/>
  <c r="L75" i="113" s="1"/>
  <c r="N74" i="113"/>
  <c r="K74" i="113"/>
  <c r="L74" i="113" s="1"/>
  <c r="N73" i="113"/>
  <c r="K73" i="113"/>
  <c r="T73" i="113" s="1"/>
  <c r="U73" i="113" s="1"/>
  <c r="N72" i="113"/>
  <c r="K72" i="113"/>
  <c r="P72" i="113" s="1"/>
  <c r="N71" i="113"/>
  <c r="K71" i="113"/>
  <c r="T71" i="113" s="1"/>
  <c r="U71" i="113" s="1"/>
  <c r="N70" i="113"/>
  <c r="K70" i="113"/>
  <c r="P70" i="113" s="1"/>
  <c r="N69" i="113"/>
  <c r="L69" i="113"/>
  <c r="K69" i="113"/>
  <c r="N68" i="113"/>
  <c r="K68" i="113"/>
  <c r="P68" i="113" s="1"/>
  <c r="N67" i="113"/>
  <c r="K67" i="113"/>
  <c r="L67" i="113" s="1"/>
  <c r="N66" i="113"/>
  <c r="K66" i="113"/>
  <c r="T66" i="113" s="1"/>
  <c r="U66" i="113" s="1"/>
  <c r="N65" i="113"/>
  <c r="K65" i="113"/>
  <c r="N64" i="113"/>
  <c r="K64" i="113"/>
  <c r="P64" i="113" s="1"/>
  <c r="N63" i="113"/>
  <c r="K63" i="113"/>
  <c r="T63" i="113" s="1"/>
  <c r="U63" i="113" s="1"/>
  <c r="N62" i="113"/>
  <c r="K62" i="113"/>
  <c r="P62" i="113" s="1"/>
  <c r="N61" i="113"/>
  <c r="K61" i="113"/>
  <c r="N60" i="113"/>
  <c r="Q60" i="113" s="1"/>
  <c r="K60" i="113"/>
  <c r="P60" i="113" s="1"/>
  <c r="N59" i="113"/>
  <c r="K59" i="113"/>
  <c r="L59" i="113" s="1"/>
  <c r="N58" i="113"/>
  <c r="K58" i="113"/>
  <c r="T58" i="113" s="1"/>
  <c r="U58" i="113" s="1"/>
  <c r="N57" i="113"/>
  <c r="K57" i="113"/>
  <c r="N56" i="113"/>
  <c r="K56" i="113"/>
  <c r="P56" i="113" s="1"/>
  <c r="N55" i="113"/>
  <c r="L55" i="113"/>
  <c r="K55" i="113"/>
  <c r="T55" i="113" s="1"/>
  <c r="U55" i="113" s="1"/>
  <c r="N54" i="113"/>
  <c r="K54" i="113"/>
  <c r="X54" i="113" s="1"/>
  <c r="Y54" i="113" s="1"/>
  <c r="N53" i="113"/>
  <c r="K53" i="113"/>
  <c r="L53" i="113" s="1"/>
  <c r="N52" i="113"/>
  <c r="K52" i="113"/>
  <c r="P52" i="113" s="1"/>
  <c r="N51" i="113"/>
  <c r="K51" i="113"/>
  <c r="L51" i="113" s="1"/>
  <c r="N50" i="113"/>
  <c r="K50" i="113"/>
  <c r="L50" i="113" s="1"/>
  <c r="N49" i="113"/>
  <c r="K49" i="113"/>
  <c r="N48" i="113"/>
  <c r="K48" i="113"/>
  <c r="P48" i="113" s="1"/>
  <c r="N47" i="113"/>
  <c r="K47" i="113"/>
  <c r="T47" i="113" s="1"/>
  <c r="U47" i="113" s="1"/>
  <c r="N46" i="113"/>
  <c r="K46" i="113"/>
  <c r="N45" i="113"/>
  <c r="K45" i="113"/>
  <c r="L45" i="113" s="1"/>
  <c r="N44" i="113"/>
  <c r="K44" i="113"/>
  <c r="X44" i="113" s="1"/>
  <c r="Y44" i="113" s="1"/>
  <c r="N43" i="113"/>
  <c r="K43" i="113"/>
  <c r="L43" i="113" s="1"/>
  <c r="N42" i="113"/>
  <c r="K42" i="113"/>
  <c r="L42" i="113" s="1"/>
  <c r="N41" i="113"/>
  <c r="K41" i="113"/>
  <c r="T41" i="113" s="1"/>
  <c r="U41" i="113" s="1"/>
  <c r="N40" i="113"/>
  <c r="K40" i="113"/>
  <c r="P40" i="113" s="1"/>
  <c r="N39" i="113"/>
  <c r="K39" i="113"/>
  <c r="T39" i="113" s="1"/>
  <c r="U39" i="113" s="1"/>
  <c r="N38" i="113"/>
  <c r="K38" i="113"/>
  <c r="X38" i="113" s="1"/>
  <c r="Y38" i="113" s="1"/>
  <c r="N37" i="113"/>
  <c r="K37" i="113"/>
  <c r="L37" i="113" s="1"/>
  <c r="N36" i="113"/>
  <c r="K36" i="113"/>
  <c r="X36" i="113" s="1"/>
  <c r="Y36" i="113" s="1"/>
  <c r="X35" i="113"/>
  <c r="Y35" i="113" s="1"/>
  <c r="N35" i="113"/>
  <c r="K35" i="113"/>
  <c r="T35" i="113" s="1"/>
  <c r="U35" i="113" s="1"/>
  <c r="N34" i="113"/>
  <c r="K34" i="113"/>
  <c r="L34" i="113" s="1"/>
  <c r="N33" i="113"/>
  <c r="K33" i="113"/>
  <c r="T33" i="113" s="1"/>
  <c r="U33" i="113" s="1"/>
  <c r="N32" i="113"/>
  <c r="L32" i="113"/>
  <c r="K32" i="113"/>
  <c r="P32" i="113" s="1"/>
  <c r="N31" i="113"/>
  <c r="K31" i="113"/>
  <c r="T31" i="113" s="1"/>
  <c r="U31" i="113" s="1"/>
  <c r="N30" i="113"/>
  <c r="K30" i="113"/>
  <c r="X30" i="113" s="1"/>
  <c r="Y30" i="113" s="1"/>
  <c r="N29" i="113"/>
  <c r="K29" i="113"/>
  <c r="L29" i="113" s="1"/>
  <c r="N28" i="113"/>
  <c r="K28" i="113"/>
  <c r="X28" i="113" s="1"/>
  <c r="Y28" i="113" s="1"/>
  <c r="N27" i="113"/>
  <c r="K27" i="113"/>
  <c r="T27" i="113" s="1"/>
  <c r="U27" i="113" s="1"/>
  <c r="N26" i="113"/>
  <c r="K26" i="113"/>
  <c r="L26" i="113" s="1"/>
  <c r="N25" i="113"/>
  <c r="K25" i="113"/>
  <c r="T25" i="113" s="1"/>
  <c r="U25" i="113" s="1"/>
  <c r="N24" i="113"/>
  <c r="K24" i="113"/>
  <c r="P24" i="113" s="1"/>
  <c r="N23" i="113"/>
  <c r="K23" i="113"/>
  <c r="T23" i="113" s="1"/>
  <c r="U23" i="113" s="1"/>
  <c r="N22" i="113"/>
  <c r="K22" i="113"/>
  <c r="X22" i="113" s="1"/>
  <c r="Y22" i="113" s="1"/>
  <c r="N21" i="113"/>
  <c r="K21" i="113"/>
  <c r="L21" i="113" s="1"/>
  <c r="N20" i="113"/>
  <c r="K20" i="113"/>
  <c r="X20" i="113" s="1"/>
  <c r="Y20" i="113" s="1"/>
  <c r="N19" i="113"/>
  <c r="K19" i="113"/>
  <c r="L19" i="113" s="1"/>
  <c r="N18" i="113"/>
  <c r="K18" i="113"/>
  <c r="L18" i="113" s="1"/>
  <c r="N17" i="113"/>
  <c r="K17" i="113"/>
  <c r="T17" i="113" s="1"/>
  <c r="U17" i="113" s="1"/>
  <c r="N16" i="113"/>
  <c r="K16" i="113"/>
  <c r="P16" i="113" s="1"/>
  <c r="N15" i="113"/>
  <c r="K15" i="113"/>
  <c r="T15" i="113" s="1"/>
  <c r="U15" i="113" s="1"/>
  <c r="N14" i="113"/>
  <c r="K14" i="113"/>
  <c r="X14" i="113" s="1"/>
  <c r="Y14" i="113" s="1"/>
  <c r="N13" i="113"/>
  <c r="K13" i="113"/>
  <c r="N12" i="113"/>
  <c r="K12" i="113"/>
  <c r="X12" i="113" s="1"/>
  <c r="Y12" i="113" s="1"/>
  <c r="N11" i="113"/>
  <c r="K11" i="113"/>
  <c r="L11" i="113" s="1"/>
  <c r="N10" i="113"/>
  <c r="K10" i="113"/>
  <c r="L10" i="113" s="1"/>
  <c r="N9" i="113"/>
  <c r="K9" i="113"/>
  <c r="T9" i="113" s="1"/>
  <c r="U9" i="113" s="1"/>
  <c r="N8" i="113"/>
  <c r="K8" i="113"/>
  <c r="P8" i="113" s="1"/>
  <c r="N127" i="112"/>
  <c r="K127" i="112"/>
  <c r="P127" i="112" s="1"/>
  <c r="N126" i="112"/>
  <c r="K126" i="112"/>
  <c r="X126" i="112" s="1"/>
  <c r="Y126" i="112" s="1"/>
  <c r="N125" i="112"/>
  <c r="K125" i="112"/>
  <c r="X125" i="112" s="1"/>
  <c r="Y125" i="112" s="1"/>
  <c r="N124" i="112"/>
  <c r="K124" i="112"/>
  <c r="X124" i="112" s="1"/>
  <c r="Y124" i="112" s="1"/>
  <c r="N123" i="112"/>
  <c r="K123" i="112"/>
  <c r="X123" i="112" s="1"/>
  <c r="Y123" i="112" s="1"/>
  <c r="N122" i="112"/>
  <c r="K122" i="112"/>
  <c r="P122" i="112" s="1"/>
  <c r="N121" i="112"/>
  <c r="K121" i="112"/>
  <c r="P121" i="112" s="1"/>
  <c r="N120" i="112"/>
  <c r="K120" i="112"/>
  <c r="L120" i="112" s="1"/>
  <c r="N119" i="112"/>
  <c r="K119" i="112"/>
  <c r="T119" i="112" s="1"/>
  <c r="U119" i="112" s="1"/>
  <c r="N118" i="112"/>
  <c r="K118" i="112"/>
  <c r="N117" i="112"/>
  <c r="K117" i="112"/>
  <c r="X117" i="112" s="1"/>
  <c r="Y117" i="112" s="1"/>
  <c r="N116" i="112"/>
  <c r="K116" i="112"/>
  <c r="X116" i="112" s="1"/>
  <c r="Y116" i="112" s="1"/>
  <c r="N115" i="112"/>
  <c r="K115" i="112"/>
  <c r="L115" i="112" s="1"/>
  <c r="N114" i="112"/>
  <c r="K114" i="112"/>
  <c r="N113" i="112"/>
  <c r="K113" i="112"/>
  <c r="P113" i="112" s="1"/>
  <c r="N112" i="112"/>
  <c r="K112" i="112"/>
  <c r="N111" i="112"/>
  <c r="K111" i="112"/>
  <c r="T111" i="112" s="1"/>
  <c r="U111" i="112" s="1"/>
  <c r="N110" i="112"/>
  <c r="K110" i="112"/>
  <c r="X110" i="112" s="1"/>
  <c r="Y110" i="112" s="1"/>
  <c r="N109" i="112"/>
  <c r="K109" i="112"/>
  <c r="N108" i="112"/>
  <c r="K108" i="112"/>
  <c r="X108" i="112" s="1"/>
  <c r="Y108" i="112" s="1"/>
  <c r="N107" i="112"/>
  <c r="K107" i="112"/>
  <c r="L107" i="112" s="1"/>
  <c r="N106" i="112"/>
  <c r="K106" i="112"/>
  <c r="P106" i="112" s="1"/>
  <c r="Q106" i="112" s="1"/>
  <c r="N105" i="112"/>
  <c r="K105" i="112"/>
  <c r="P105" i="112" s="1"/>
  <c r="N104" i="112"/>
  <c r="K104" i="112"/>
  <c r="L104" i="112" s="1"/>
  <c r="N103" i="112"/>
  <c r="K103" i="112"/>
  <c r="T103" i="112" s="1"/>
  <c r="U103" i="112" s="1"/>
  <c r="N102" i="112"/>
  <c r="K102" i="112"/>
  <c r="N101" i="112"/>
  <c r="K101" i="112"/>
  <c r="X101" i="112" s="1"/>
  <c r="Y101" i="112" s="1"/>
  <c r="N100" i="112"/>
  <c r="K100" i="112"/>
  <c r="X100" i="112" s="1"/>
  <c r="Y100" i="112" s="1"/>
  <c r="N99" i="112"/>
  <c r="K99" i="112"/>
  <c r="L99" i="112" s="1"/>
  <c r="N98" i="112"/>
  <c r="K98" i="112"/>
  <c r="N97" i="112"/>
  <c r="K97" i="112"/>
  <c r="P97" i="112" s="1"/>
  <c r="N96" i="112"/>
  <c r="K96" i="112"/>
  <c r="N95" i="112"/>
  <c r="K95" i="112"/>
  <c r="T95" i="112" s="1"/>
  <c r="U95" i="112" s="1"/>
  <c r="N94" i="112"/>
  <c r="K94" i="112"/>
  <c r="X94" i="112" s="1"/>
  <c r="Y94" i="112" s="1"/>
  <c r="N93" i="112"/>
  <c r="K93" i="112"/>
  <c r="N92" i="112"/>
  <c r="K92" i="112"/>
  <c r="X92" i="112" s="1"/>
  <c r="Y92" i="112" s="1"/>
  <c r="N91" i="112"/>
  <c r="K91" i="112"/>
  <c r="L91" i="112" s="1"/>
  <c r="N90" i="112"/>
  <c r="K90" i="112"/>
  <c r="P90" i="112" s="1"/>
  <c r="N89" i="112"/>
  <c r="Q89" i="112" s="1"/>
  <c r="K89" i="112"/>
  <c r="P89" i="112" s="1"/>
  <c r="N88" i="112"/>
  <c r="K88" i="112"/>
  <c r="P88" i="112" s="1"/>
  <c r="N87" i="112"/>
  <c r="K87" i="112"/>
  <c r="T87" i="112" s="1"/>
  <c r="U87" i="112" s="1"/>
  <c r="N86" i="112"/>
  <c r="K86" i="112"/>
  <c r="N85" i="112"/>
  <c r="K85" i="112"/>
  <c r="X85" i="112" s="1"/>
  <c r="Y85" i="112" s="1"/>
  <c r="N84" i="112"/>
  <c r="K84" i="112"/>
  <c r="X84" i="112" s="1"/>
  <c r="Y84" i="112" s="1"/>
  <c r="N83" i="112"/>
  <c r="K83" i="112"/>
  <c r="N82" i="112"/>
  <c r="K82" i="112"/>
  <c r="X82" i="112" s="1"/>
  <c r="Y82" i="112" s="1"/>
  <c r="N81" i="112"/>
  <c r="K81" i="112"/>
  <c r="L81" i="112" s="1"/>
  <c r="N80" i="112"/>
  <c r="K80" i="112"/>
  <c r="N79" i="112"/>
  <c r="K79" i="112"/>
  <c r="P79" i="112" s="1"/>
  <c r="N78" i="112"/>
  <c r="K78" i="112"/>
  <c r="N77" i="112"/>
  <c r="K77" i="112"/>
  <c r="T77" i="112" s="1"/>
  <c r="U77" i="112" s="1"/>
  <c r="N76" i="112"/>
  <c r="K76" i="112"/>
  <c r="T76" i="112" s="1"/>
  <c r="U76" i="112" s="1"/>
  <c r="N75" i="112"/>
  <c r="K75" i="112"/>
  <c r="P75" i="112" s="1"/>
  <c r="Q75" i="112" s="1"/>
  <c r="N74" i="112"/>
  <c r="K74" i="112"/>
  <c r="X74" i="112" s="1"/>
  <c r="Y74" i="112" s="1"/>
  <c r="N73" i="112"/>
  <c r="K73" i="112"/>
  <c r="L73" i="112" s="1"/>
  <c r="N72" i="112"/>
  <c r="K72" i="112"/>
  <c r="P72" i="112" s="1"/>
  <c r="N71" i="112"/>
  <c r="K71" i="112"/>
  <c r="P71" i="112" s="1"/>
  <c r="Q71" i="112" s="1"/>
  <c r="N70" i="112"/>
  <c r="K70" i="112"/>
  <c r="N69" i="112"/>
  <c r="K69" i="112"/>
  <c r="T69" i="112" s="1"/>
  <c r="U69" i="112" s="1"/>
  <c r="N68" i="112"/>
  <c r="K68" i="112"/>
  <c r="T68" i="112" s="1"/>
  <c r="U68" i="112" s="1"/>
  <c r="N67" i="112"/>
  <c r="K67" i="112"/>
  <c r="N66" i="112"/>
  <c r="K66" i="112"/>
  <c r="X66" i="112" s="1"/>
  <c r="Y66" i="112" s="1"/>
  <c r="N65" i="112"/>
  <c r="K65" i="112"/>
  <c r="X65" i="112" s="1"/>
  <c r="Y65" i="112" s="1"/>
  <c r="N64" i="112"/>
  <c r="K64" i="112"/>
  <c r="P64" i="112" s="1"/>
  <c r="N63" i="112"/>
  <c r="K63" i="112"/>
  <c r="T63" i="112" s="1"/>
  <c r="U63" i="112" s="1"/>
  <c r="N62" i="112"/>
  <c r="K62" i="112"/>
  <c r="T62" i="112" s="1"/>
  <c r="U62" i="112" s="1"/>
  <c r="N61" i="112"/>
  <c r="K61" i="112"/>
  <c r="X61" i="112" s="1"/>
  <c r="Y61" i="112" s="1"/>
  <c r="N60" i="112"/>
  <c r="K60" i="112"/>
  <c r="T60" i="112" s="1"/>
  <c r="U60" i="112" s="1"/>
  <c r="N59" i="112"/>
  <c r="K59" i="112"/>
  <c r="T59" i="112" s="1"/>
  <c r="U59" i="112" s="1"/>
  <c r="N58" i="112"/>
  <c r="K58" i="112"/>
  <c r="X58" i="112" s="1"/>
  <c r="Y58" i="112" s="1"/>
  <c r="N57" i="112"/>
  <c r="K57" i="112"/>
  <c r="X57" i="112" s="1"/>
  <c r="Y57" i="112" s="1"/>
  <c r="N56" i="112"/>
  <c r="K56" i="112"/>
  <c r="N55" i="112"/>
  <c r="K55" i="112"/>
  <c r="T55" i="112" s="1"/>
  <c r="U55" i="112" s="1"/>
  <c r="N54" i="112"/>
  <c r="K54" i="112"/>
  <c r="T54" i="112" s="1"/>
  <c r="U54" i="112" s="1"/>
  <c r="N53" i="112"/>
  <c r="K53" i="112"/>
  <c r="X53" i="112" s="1"/>
  <c r="Y53" i="112" s="1"/>
  <c r="N52" i="112"/>
  <c r="K52" i="112"/>
  <c r="T52" i="112" s="1"/>
  <c r="U52" i="112" s="1"/>
  <c r="N51" i="112"/>
  <c r="K51" i="112"/>
  <c r="T51" i="112" s="1"/>
  <c r="U51" i="112" s="1"/>
  <c r="N50" i="112"/>
  <c r="K50" i="112"/>
  <c r="X50" i="112" s="1"/>
  <c r="Y50" i="112" s="1"/>
  <c r="N49" i="112"/>
  <c r="K49" i="112"/>
  <c r="L49" i="112" s="1"/>
  <c r="N48" i="112"/>
  <c r="K48" i="112"/>
  <c r="P48" i="112" s="1"/>
  <c r="N47" i="112"/>
  <c r="K47" i="112"/>
  <c r="P47" i="112" s="1"/>
  <c r="Q47" i="112" s="1"/>
  <c r="N46" i="112"/>
  <c r="K46" i="112"/>
  <c r="N45" i="112"/>
  <c r="K45" i="112"/>
  <c r="T45" i="112" s="1"/>
  <c r="U45" i="112" s="1"/>
  <c r="N44" i="112"/>
  <c r="K44" i="112"/>
  <c r="T44" i="112" s="1"/>
  <c r="U44" i="112" s="1"/>
  <c r="N43" i="112"/>
  <c r="K43" i="112"/>
  <c r="T43" i="112" s="1"/>
  <c r="U43" i="112" s="1"/>
  <c r="N42" i="112"/>
  <c r="K42" i="112"/>
  <c r="X42" i="112" s="1"/>
  <c r="Y42" i="112" s="1"/>
  <c r="N41" i="112"/>
  <c r="K41" i="112"/>
  <c r="P41" i="112" s="1"/>
  <c r="N40" i="112"/>
  <c r="K40" i="112"/>
  <c r="P40" i="112" s="1"/>
  <c r="N39" i="112"/>
  <c r="K39" i="112"/>
  <c r="P39" i="112" s="1"/>
  <c r="N38" i="112"/>
  <c r="K38" i="112"/>
  <c r="N37" i="112"/>
  <c r="K37" i="112"/>
  <c r="T37" i="112" s="1"/>
  <c r="U37" i="112" s="1"/>
  <c r="N36" i="112"/>
  <c r="K36" i="112"/>
  <c r="T36" i="112" s="1"/>
  <c r="U36" i="112" s="1"/>
  <c r="N35" i="112"/>
  <c r="K35" i="112"/>
  <c r="N34" i="112"/>
  <c r="K34" i="112"/>
  <c r="X34" i="112" s="1"/>
  <c r="Y34" i="112" s="1"/>
  <c r="N33" i="112"/>
  <c r="K33" i="112"/>
  <c r="L33" i="112" s="1"/>
  <c r="N32" i="112"/>
  <c r="K32" i="112"/>
  <c r="P32" i="112" s="1"/>
  <c r="N31" i="112"/>
  <c r="K31" i="112"/>
  <c r="P31" i="112" s="1"/>
  <c r="Q31" i="112" s="1"/>
  <c r="N30" i="112"/>
  <c r="K30" i="112"/>
  <c r="N29" i="112"/>
  <c r="K29" i="112"/>
  <c r="T29" i="112" s="1"/>
  <c r="U29" i="112" s="1"/>
  <c r="N28" i="112"/>
  <c r="K28" i="112"/>
  <c r="T28" i="112" s="1"/>
  <c r="U28" i="112" s="1"/>
  <c r="N27" i="112"/>
  <c r="K27" i="112"/>
  <c r="T27" i="112" s="1"/>
  <c r="U27" i="112" s="1"/>
  <c r="N26" i="112"/>
  <c r="K26" i="112"/>
  <c r="L26" i="112" s="1"/>
  <c r="N25" i="112"/>
  <c r="K25" i="112"/>
  <c r="T25" i="112" s="1"/>
  <c r="U25" i="112" s="1"/>
  <c r="N24" i="112"/>
  <c r="K24" i="112"/>
  <c r="T24" i="112" s="1"/>
  <c r="U24" i="112" s="1"/>
  <c r="N23" i="112"/>
  <c r="K23" i="112"/>
  <c r="N22" i="112"/>
  <c r="K22" i="112"/>
  <c r="X22" i="112" s="1"/>
  <c r="Y22" i="112" s="1"/>
  <c r="N21" i="112"/>
  <c r="K21" i="112"/>
  <c r="X21" i="112" s="1"/>
  <c r="Y21" i="112" s="1"/>
  <c r="N20" i="112"/>
  <c r="K20" i="112"/>
  <c r="X20" i="112" s="1"/>
  <c r="Y20" i="112" s="1"/>
  <c r="N19" i="112"/>
  <c r="K19" i="112"/>
  <c r="N18" i="112"/>
  <c r="K18" i="112"/>
  <c r="P18" i="112" s="1"/>
  <c r="N17" i="112"/>
  <c r="K17" i="112"/>
  <c r="T17" i="112" s="1"/>
  <c r="U17" i="112" s="1"/>
  <c r="N16" i="112"/>
  <c r="K16" i="112"/>
  <c r="T16" i="112" s="1"/>
  <c r="U16" i="112" s="1"/>
  <c r="N15" i="112"/>
  <c r="K15" i="112"/>
  <c r="X15" i="112" s="1"/>
  <c r="Y15" i="112" s="1"/>
  <c r="N14" i="112"/>
  <c r="K14" i="112"/>
  <c r="X14" i="112" s="1"/>
  <c r="Y14" i="112" s="1"/>
  <c r="N13" i="112"/>
  <c r="K13" i="112"/>
  <c r="X13" i="112" s="1"/>
  <c r="Y13" i="112" s="1"/>
  <c r="N12" i="112"/>
  <c r="K12" i="112"/>
  <c r="X12" i="112" s="1"/>
  <c r="Y12" i="112" s="1"/>
  <c r="N11" i="112"/>
  <c r="K11" i="112"/>
  <c r="P11" i="112" s="1"/>
  <c r="N10" i="112"/>
  <c r="K10" i="112"/>
  <c r="P10" i="112" s="1"/>
  <c r="Q10" i="112" s="1"/>
  <c r="N9" i="112"/>
  <c r="K9" i="112"/>
  <c r="T9" i="112" s="1"/>
  <c r="U9" i="112" s="1"/>
  <c r="N8" i="112"/>
  <c r="K8" i="112"/>
  <c r="T8" i="112" s="1"/>
  <c r="U8" i="112" s="1"/>
  <c r="N21" i="111"/>
  <c r="K21" i="111"/>
  <c r="L21" i="111" s="1"/>
  <c r="N20" i="111"/>
  <c r="K20" i="111"/>
  <c r="L20" i="111" s="1"/>
  <c r="N19" i="111"/>
  <c r="K19" i="111"/>
  <c r="X19" i="111" s="1"/>
  <c r="Y19" i="111" s="1"/>
  <c r="N18" i="111"/>
  <c r="K18" i="111"/>
  <c r="P18" i="111" s="1"/>
  <c r="N17" i="111"/>
  <c r="K17" i="111"/>
  <c r="L17" i="111" s="1"/>
  <c r="N16" i="111"/>
  <c r="K16" i="111"/>
  <c r="T16" i="111" s="1"/>
  <c r="U16" i="111" s="1"/>
  <c r="N15" i="111"/>
  <c r="K15" i="111"/>
  <c r="P15" i="111" s="1"/>
  <c r="Q15" i="111" s="1"/>
  <c r="N14" i="111"/>
  <c r="K14" i="111"/>
  <c r="X14" i="111" s="1"/>
  <c r="Y14" i="111" s="1"/>
  <c r="N13" i="111"/>
  <c r="K13" i="111"/>
  <c r="L13" i="111" s="1"/>
  <c r="N12" i="111"/>
  <c r="K12" i="111"/>
  <c r="N11" i="111"/>
  <c r="K11" i="111"/>
  <c r="L11" i="111" s="1"/>
  <c r="N10" i="111"/>
  <c r="K10" i="111"/>
  <c r="N9" i="111"/>
  <c r="K9" i="111"/>
  <c r="P9" i="111" s="1"/>
  <c r="N8" i="111"/>
  <c r="K8" i="111"/>
  <c r="T8" i="111" s="1"/>
  <c r="U8" i="111" s="1"/>
  <c r="Y104" i="110"/>
  <c r="U104" i="110"/>
  <c r="Q104" i="110"/>
  <c r="N104" i="110"/>
  <c r="K104" i="110"/>
  <c r="Y103" i="110"/>
  <c r="U103" i="110"/>
  <c r="Q103" i="110"/>
  <c r="N103" i="110"/>
  <c r="K103" i="110"/>
  <c r="X102" i="110"/>
  <c r="T102" i="110"/>
  <c r="Q102" i="110"/>
  <c r="P102" i="110"/>
  <c r="N102" i="110"/>
  <c r="K101" i="110"/>
  <c r="N98" i="110"/>
  <c r="K98" i="110"/>
  <c r="T98" i="110" s="1"/>
  <c r="U98" i="110" s="1"/>
  <c r="N97" i="110"/>
  <c r="K97" i="110"/>
  <c r="P97" i="110" s="1"/>
  <c r="N96" i="110"/>
  <c r="K96" i="110"/>
  <c r="X96" i="110" s="1"/>
  <c r="Y96" i="110" s="1"/>
  <c r="N95" i="110"/>
  <c r="K95" i="110"/>
  <c r="T95" i="110" s="1"/>
  <c r="U95" i="110" s="1"/>
  <c r="N94" i="110"/>
  <c r="K94" i="110"/>
  <c r="N93" i="110"/>
  <c r="K93" i="110"/>
  <c r="X93" i="110" s="1"/>
  <c r="Y93" i="110" s="1"/>
  <c r="N92" i="110"/>
  <c r="K92" i="110"/>
  <c r="P92" i="110" s="1"/>
  <c r="N91" i="110"/>
  <c r="K91" i="110"/>
  <c r="L91" i="110" s="1"/>
  <c r="N90" i="110"/>
  <c r="K90" i="110"/>
  <c r="T90" i="110" s="1"/>
  <c r="U90" i="110" s="1"/>
  <c r="N89" i="110"/>
  <c r="K89" i="110"/>
  <c r="X89" i="110" s="1"/>
  <c r="Y89" i="110" s="1"/>
  <c r="N88" i="110"/>
  <c r="K88" i="110"/>
  <c r="T88" i="110" s="1"/>
  <c r="U88" i="110" s="1"/>
  <c r="N87" i="110"/>
  <c r="K87" i="110"/>
  <c r="L87" i="110" s="1"/>
  <c r="N86" i="110"/>
  <c r="K86" i="110"/>
  <c r="T86" i="110" s="1"/>
  <c r="U86" i="110" s="1"/>
  <c r="N85" i="110"/>
  <c r="K85" i="110"/>
  <c r="P85" i="110" s="1"/>
  <c r="N84" i="110"/>
  <c r="K84" i="110"/>
  <c r="N83" i="110"/>
  <c r="K83" i="110"/>
  <c r="X83" i="110" s="1"/>
  <c r="Y83" i="110" s="1"/>
  <c r="N82" i="110"/>
  <c r="K82" i="110"/>
  <c r="N81" i="110"/>
  <c r="K81" i="110"/>
  <c r="X81" i="110" s="1"/>
  <c r="Y81" i="110" s="1"/>
  <c r="N80" i="110"/>
  <c r="K80" i="110"/>
  <c r="T80" i="110" s="1"/>
  <c r="U80" i="110" s="1"/>
  <c r="N79" i="110"/>
  <c r="K79" i="110"/>
  <c r="L79" i="110" s="1"/>
  <c r="N78" i="110"/>
  <c r="K78" i="110"/>
  <c r="L78" i="110" s="1"/>
  <c r="N77" i="110"/>
  <c r="K77" i="110"/>
  <c r="P77" i="110" s="1"/>
  <c r="N76" i="110"/>
  <c r="K76" i="110"/>
  <c r="X76" i="110" s="1"/>
  <c r="Y76" i="110" s="1"/>
  <c r="N75" i="110"/>
  <c r="K75" i="110"/>
  <c r="T75" i="110" s="1"/>
  <c r="U75" i="110" s="1"/>
  <c r="N74" i="110"/>
  <c r="K74" i="110"/>
  <c r="L74" i="110" s="1"/>
  <c r="N73" i="110"/>
  <c r="K73" i="110"/>
  <c r="X73" i="110" s="1"/>
  <c r="Y73" i="110" s="1"/>
  <c r="N72" i="110"/>
  <c r="K72" i="110"/>
  <c r="X72" i="110" s="1"/>
  <c r="Y72" i="110" s="1"/>
  <c r="N71" i="110"/>
  <c r="K71" i="110"/>
  <c r="N70" i="110"/>
  <c r="K70" i="110"/>
  <c r="N69" i="110"/>
  <c r="K69" i="110"/>
  <c r="X69" i="110" s="1"/>
  <c r="Y69" i="110" s="1"/>
  <c r="N68" i="110"/>
  <c r="K68" i="110"/>
  <c r="X68" i="110" s="1"/>
  <c r="Y68" i="110" s="1"/>
  <c r="N67" i="110"/>
  <c r="K67" i="110"/>
  <c r="T67" i="110" s="1"/>
  <c r="U67" i="110" s="1"/>
  <c r="N66" i="110"/>
  <c r="K66" i="110"/>
  <c r="T66" i="110" s="1"/>
  <c r="U66" i="110" s="1"/>
  <c r="N65" i="110"/>
  <c r="K65" i="110"/>
  <c r="X65" i="110" s="1"/>
  <c r="Y65" i="110" s="1"/>
  <c r="N64" i="110"/>
  <c r="K64" i="110"/>
  <c r="T64" i="110" s="1"/>
  <c r="U64" i="110" s="1"/>
  <c r="N63" i="110"/>
  <c r="K63" i="110"/>
  <c r="X63" i="110" s="1"/>
  <c r="Y63" i="110" s="1"/>
  <c r="N62" i="110"/>
  <c r="K62" i="110"/>
  <c r="T62" i="110" s="1"/>
  <c r="U62" i="110" s="1"/>
  <c r="N61" i="110"/>
  <c r="K61" i="110"/>
  <c r="P61" i="110" s="1"/>
  <c r="N60" i="110"/>
  <c r="K60" i="110"/>
  <c r="X60" i="110" s="1"/>
  <c r="Y60" i="110" s="1"/>
  <c r="N59" i="110"/>
  <c r="K59" i="110"/>
  <c r="T59" i="110" s="1"/>
  <c r="U59" i="110" s="1"/>
  <c r="N58" i="110"/>
  <c r="K58" i="110"/>
  <c r="T58" i="110" s="1"/>
  <c r="U58" i="110" s="1"/>
  <c r="T57" i="110"/>
  <c r="U57" i="110" s="1"/>
  <c r="N57" i="110"/>
  <c r="K57" i="110"/>
  <c r="X57" i="110" s="1"/>
  <c r="Y57" i="110" s="1"/>
  <c r="N56" i="110"/>
  <c r="L56" i="110"/>
  <c r="K56" i="110"/>
  <c r="X56" i="110" s="1"/>
  <c r="Y56" i="110" s="1"/>
  <c r="N55" i="110"/>
  <c r="K55" i="110"/>
  <c r="N54" i="110"/>
  <c r="K54" i="110"/>
  <c r="X54" i="110" s="1"/>
  <c r="Y54" i="110" s="1"/>
  <c r="N53" i="110"/>
  <c r="K53" i="110"/>
  <c r="P53" i="110" s="1"/>
  <c r="Q53" i="110" s="1"/>
  <c r="N52" i="110"/>
  <c r="K52" i="110"/>
  <c r="L52" i="110" s="1"/>
  <c r="N51" i="110"/>
  <c r="K51" i="110"/>
  <c r="X51" i="110" s="1"/>
  <c r="Y51" i="110" s="1"/>
  <c r="N50" i="110"/>
  <c r="L50" i="110"/>
  <c r="K50" i="110"/>
  <c r="P50" i="110" s="1"/>
  <c r="Q50" i="110" s="1"/>
  <c r="N49" i="110"/>
  <c r="K49" i="110"/>
  <c r="N48" i="110"/>
  <c r="K48" i="110"/>
  <c r="T48" i="110" s="1"/>
  <c r="U48" i="110" s="1"/>
  <c r="N47" i="110"/>
  <c r="K47" i="110"/>
  <c r="X47" i="110" s="1"/>
  <c r="Y47" i="110" s="1"/>
  <c r="N46" i="110"/>
  <c r="K46" i="110"/>
  <c r="X46" i="110" s="1"/>
  <c r="Y46" i="110" s="1"/>
  <c r="N45" i="110"/>
  <c r="K45" i="110"/>
  <c r="P45" i="110" s="1"/>
  <c r="N44" i="110"/>
  <c r="K44" i="110"/>
  <c r="L44" i="110" s="1"/>
  <c r="N43" i="110"/>
  <c r="K43" i="110"/>
  <c r="N42" i="110"/>
  <c r="K42" i="110"/>
  <c r="P42" i="110" s="1"/>
  <c r="Q42" i="110" s="1"/>
  <c r="N41" i="110"/>
  <c r="K41" i="110"/>
  <c r="T41" i="110" s="1"/>
  <c r="U41" i="110" s="1"/>
  <c r="N40" i="110"/>
  <c r="K40" i="110"/>
  <c r="X40" i="110" s="1"/>
  <c r="Y40" i="110" s="1"/>
  <c r="N39" i="110"/>
  <c r="K39" i="110"/>
  <c r="X39" i="110" s="1"/>
  <c r="Y39" i="110" s="1"/>
  <c r="N38" i="110"/>
  <c r="K38" i="110"/>
  <c r="X38" i="110" s="1"/>
  <c r="Y38" i="110" s="1"/>
  <c r="N37" i="110"/>
  <c r="K37" i="110"/>
  <c r="P37" i="110" s="1"/>
  <c r="N36" i="110"/>
  <c r="K36" i="110"/>
  <c r="L36" i="110" s="1"/>
  <c r="N35" i="110"/>
  <c r="K35" i="110"/>
  <c r="X35" i="110" s="1"/>
  <c r="Y35" i="110" s="1"/>
  <c r="N34" i="110"/>
  <c r="K34" i="110"/>
  <c r="P34" i="110" s="1"/>
  <c r="N33" i="110"/>
  <c r="K33" i="110"/>
  <c r="T33" i="110" s="1"/>
  <c r="U33" i="110" s="1"/>
  <c r="N32" i="110"/>
  <c r="K32" i="110"/>
  <c r="X32" i="110" s="1"/>
  <c r="Y32" i="110" s="1"/>
  <c r="N31" i="110"/>
  <c r="K31" i="110"/>
  <c r="P31" i="110" s="1"/>
  <c r="N30" i="110"/>
  <c r="K30" i="110"/>
  <c r="X30" i="110" s="1"/>
  <c r="Y30" i="110" s="1"/>
  <c r="T29" i="110"/>
  <c r="U29" i="110" s="1"/>
  <c r="N29" i="110"/>
  <c r="K29" i="110"/>
  <c r="P29" i="110" s="1"/>
  <c r="N28" i="110"/>
  <c r="K28" i="110"/>
  <c r="L28" i="110" s="1"/>
  <c r="N27" i="110"/>
  <c r="K27" i="110"/>
  <c r="T27" i="110" s="1"/>
  <c r="U27" i="110" s="1"/>
  <c r="N26" i="110"/>
  <c r="L26" i="110"/>
  <c r="K26" i="110"/>
  <c r="P26" i="110" s="1"/>
  <c r="N25" i="110"/>
  <c r="K25" i="110"/>
  <c r="X25" i="110" s="1"/>
  <c r="Y25" i="110" s="1"/>
  <c r="N24" i="110"/>
  <c r="K24" i="110"/>
  <c r="X24" i="110" s="1"/>
  <c r="Y24" i="110" s="1"/>
  <c r="N23" i="110"/>
  <c r="K23" i="110"/>
  <c r="L23" i="110" s="1"/>
  <c r="N22" i="110"/>
  <c r="K22" i="110"/>
  <c r="X22" i="110" s="1"/>
  <c r="Y22" i="110" s="1"/>
  <c r="N21" i="110"/>
  <c r="K21" i="110"/>
  <c r="P21" i="110" s="1"/>
  <c r="N20" i="110"/>
  <c r="K20" i="110"/>
  <c r="L20" i="110" s="1"/>
  <c r="N19" i="110"/>
  <c r="L19" i="110"/>
  <c r="K19" i="110"/>
  <c r="T19" i="110" s="1"/>
  <c r="U19" i="110" s="1"/>
  <c r="N18" i="110"/>
  <c r="K18" i="110"/>
  <c r="P18" i="110" s="1"/>
  <c r="Q18" i="110" s="1"/>
  <c r="T17" i="110"/>
  <c r="U17" i="110" s="1"/>
  <c r="N17" i="110"/>
  <c r="K17" i="110"/>
  <c r="X17" i="110" s="1"/>
  <c r="Y17" i="110" s="1"/>
  <c r="N16" i="110"/>
  <c r="L16" i="110"/>
  <c r="K16" i="110"/>
  <c r="T16" i="110" s="1"/>
  <c r="U16" i="110" s="1"/>
  <c r="N15" i="110"/>
  <c r="K15" i="110"/>
  <c r="L15" i="110" s="1"/>
  <c r="P14" i="110"/>
  <c r="N14" i="110"/>
  <c r="K14" i="110"/>
  <c r="X14" i="110" s="1"/>
  <c r="Y14" i="110" s="1"/>
  <c r="N13" i="110"/>
  <c r="K13" i="110"/>
  <c r="P13" i="110" s="1"/>
  <c r="N12" i="110"/>
  <c r="K12" i="110"/>
  <c r="L12" i="110" s="1"/>
  <c r="N11" i="110"/>
  <c r="K11" i="110"/>
  <c r="T11" i="110" s="1"/>
  <c r="U11" i="110" s="1"/>
  <c r="N10" i="110"/>
  <c r="K10" i="110"/>
  <c r="X10" i="110" s="1"/>
  <c r="Y10" i="110" s="1"/>
  <c r="N9" i="110"/>
  <c r="K9" i="110"/>
  <c r="X9" i="110" s="1"/>
  <c r="Y9" i="110" s="1"/>
  <c r="N8" i="110"/>
  <c r="K8" i="110"/>
  <c r="X8" i="110" s="1"/>
  <c r="Y8" i="110" s="1"/>
  <c r="Q80" i="113" l="1"/>
  <c r="P19" i="113"/>
  <c r="Q105" i="112"/>
  <c r="X103" i="112"/>
  <c r="Y103" i="112" s="1"/>
  <c r="Q45" i="110"/>
  <c r="Q34" i="110"/>
  <c r="P56" i="110"/>
  <c r="L21" i="110"/>
  <c r="L69" i="110"/>
  <c r="Q29" i="110"/>
  <c r="T36" i="110"/>
  <c r="U36" i="110" s="1"/>
  <c r="P28" i="110"/>
  <c r="Q28" i="110" s="1"/>
  <c r="X34" i="110"/>
  <c r="Y34" i="110" s="1"/>
  <c r="X37" i="110"/>
  <c r="Y37" i="110" s="1"/>
  <c r="P40" i="110"/>
  <c r="L54" i="110"/>
  <c r="P81" i="110"/>
  <c r="Q81" i="110" s="1"/>
  <c r="Q85" i="110"/>
  <c r="L92" i="110"/>
  <c r="X95" i="110"/>
  <c r="Y95" i="110" s="1"/>
  <c r="P44" i="110"/>
  <c r="Q44" i="110" s="1"/>
  <c r="P64" i="110"/>
  <c r="Q64" i="110" s="1"/>
  <c r="L89" i="110"/>
  <c r="T44" i="110"/>
  <c r="U44" i="110" s="1"/>
  <c r="X44" i="110"/>
  <c r="Y44" i="110" s="1"/>
  <c r="T65" i="110"/>
  <c r="U65" i="110" s="1"/>
  <c r="Q97" i="110"/>
  <c r="X87" i="110"/>
  <c r="Y87" i="110" s="1"/>
  <c r="T97" i="110"/>
  <c r="U97" i="110" s="1"/>
  <c r="Q14" i="110"/>
  <c r="L34" i="110"/>
  <c r="L40" i="110"/>
  <c r="L66" i="110"/>
  <c r="Q87" i="110"/>
  <c r="L13" i="110"/>
  <c r="T14" i="110"/>
  <c r="U14" i="110" s="1"/>
  <c r="Q21" i="110"/>
  <c r="L25" i="110"/>
  <c r="L27" i="110"/>
  <c r="T28" i="110"/>
  <c r="U28" i="110" s="1"/>
  <c r="X29" i="110"/>
  <c r="Y29" i="110" s="1"/>
  <c r="L33" i="110"/>
  <c r="T40" i="110"/>
  <c r="U40" i="110" s="1"/>
  <c r="L42" i="110"/>
  <c r="X45" i="110"/>
  <c r="Y45" i="110" s="1"/>
  <c r="X48" i="110"/>
  <c r="Y48" i="110" s="1"/>
  <c r="P51" i="110"/>
  <c r="Q51" i="110" s="1"/>
  <c r="L53" i="110"/>
  <c r="T54" i="110"/>
  <c r="U54" i="110" s="1"/>
  <c r="T56" i="110"/>
  <c r="U56" i="110" s="1"/>
  <c r="P67" i="110"/>
  <c r="Q67" i="110" s="1"/>
  <c r="P69" i="110"/>
  <c r="L72" i="110"/>
  <c r="L73" i="110"/>
  <c r="T74" i="110"/>
  <c r="U74" i="110" s="1"/>
  <c r="L80" i="110"/>
  <c r="T81" i="110"/>
  <c r="U81" i="110" s="1"/>
  <c r="L86" i="110"/>
  <c r="L93" i="110"/>
  <c r="Q69" i="110"/>
  <c r="Q13" i="110"/>
  <c r="P16" i="110"/>
  <c r="Q16" i="110" s="1"/>
  <c r="X19" i="110"/>
  <c r="Y19" i="110" s="1"/>
  <c r="T21" i="110"/>
  <c r="U21" i="110" s="1"/>
  <c r="L24" i="110"/>
  <c r="X28" i="110"/>
  <c r="Y28" i="110" s="1"/>
  <c r="L32" i="110"/>
  <c r="X36" i="110"/>
  <c r="Y36" i="110" s="1"/>
  <c r="X67" i="110"/>
  <c r="Y67" i="110" s="1"/>
  <c r="T69" i="110"/>
  <c r="U69" i="110" s="1"/>
  <c r="L77" i="110"/>
  <c r="Q80" i="110"/>
  <c r="P89" i="110"/>
  <c r="Q89" i="110" s="1"/>
  <c r="P91" i="110"/>
  <c r="Q91" i="110" s="1"/>
  <c r="L96" i="110"/>
  <c r="T13" i="110"/>
  <c r="U13" i="110" s="1"/>
  <c r="P27" i="110"/>
  <c r="Q27" i="110" s="1"/>
  <c r="X42" i="110"/>
  <c r="Y42" i="110" s="1"/>
  <c r="L46" i="110"/>
  <c r="T53" i="110"/>
  <c r="U53" i="110" s="1"/>
  <c r="X64" i="110"/>
  <c r="Y64" i="110" s="1"/>
  <c r="P72" i="110"/>
  <c r="Q72" i="110" s="1"/>
  <c r="P73" i="110"/>
  <c r="Q73" i="110" s="1"/>
  <c r="P80" i="110"/>
  <c r="L85" i="110"/>
  <c r="L88" i="110"/>
  <c r="T89" i="110"/>
  <c r="U89" i="110" s="1"/>
  <c r="L98" i="110"/>
  <c r="X13" i="110"/>
  <c r="Y13" i="110" s="1"/>
  <c r="P15" i="110"/>
  <c r="Q15" i="110" s="1"/>
  <c r="X16" i="110"/>
  <c r="Y16" i="110" s="1"/>
  <c r="T18" i="110"/>
  <c r="U18" i="110" s="1"/>
  <c r="X21" i="110"/>
  <c r="Y21" i="110" s="1"/>
  <c r="P24" i="110"/>
  <c r="Q24" i="110" s="1"/>
  <c r="T30" i="110"/>
  <c r="U30" i="110" s="1"/>
  <c r="P32" i="110"/>
  <c r="L37" i="110"/>
  <c r="L48" i="110"/>
  <c r="L61" i="110"/>
  <c r="T73" i="110"/>
  <c r="U73" i="110" s="1"/>
  <c r="T77" i="110"/>
  <c r="U77" i="110" s="1"/>
  <c r="P79" i="110"/>
  <c r="Q79" i="110" s="1"/>
  <c r="X80" i="110"/>
  <c r="Y80" i="110" s="1"/>
  <c r="P96" i="110"/>
  <c r="Q96" i="110" s="1"/>
  <c r="T15" i="110"/>
  <c r="U15" i="110" s="1"/>
  <c r="X18" i="110"/>
  <c r="Y18" i="110" s="1"/>
  <c r="X20" i="110"/>
  <c r="Y20" i="110" s="1"/>
  <c r="T24" i="110"/>
  <c r="U24" i="110" s="1"/>
  <c r="Q26" i="110"/>
  <c r="X27" i="110"/>
  <c r="Y27" i="110" s="1"/>
  <c r="L29" i="110"/>
  <c r="T32" i="110"/>
  <c r="U32" i="110" s="1"/>
  <c r="Q37" i="110"/>
  <c r="L45" i="110"/>
  <c r="P46" i="110"/>
  <c r="Q46" i="110" s="1"/>
  <c r="P52" i="110"/>
  <c r="Q52" i="110" s="1"/>
  <c r="X53" i="110"/>
  <c r="Y53" i="110" s="1"/>
  <c r="L57" i="110"/>
  <c r="Q61" i="110"/>
  <c r="L65" i="110"/>
  <c r="T72" i="110"/>
  <c r="U72" i="110" s="1"/>
  <c r="T79" i="110"/>
  <c r="U79" i="110" s="1"/>
  <c r="L83" i="110"/>
  <c r="T85" i="110"/>
  <c r="U85" i="110" s="1"/>
  <c r="P88" i="110"/>
  <c r="Q88" i="110" s="1"/>
  <c r="L90" i="110"/>
  <c r="T96" i="110"/>
  <c r="U96" i="110" s="1"/>
  <c r="P98" i="110"/>
  <c r="Q98" i="110" s="1"/>
  <c r="L8" i="110"/>
  <c r="L14" i="110"/>
  <c r="X15" i="110"/>
  <c r="Y15" i="110" s="1"/>
  <c r="T26" i="110"/>
  <c r="U26" i="110" s="1"/>
  <c r="Q36" i="110"/>
  <c r="T37" i="110"/>
  <c r="U37" i="110" s="1"/>
  <c r="T46" i="110"/>
  <c r="U46" i="110" s="1"/>
  <c r="P48" i="110"/>
  <c r="Q48" i="110" s="1"/>
  <c r="T52" i="110"/>
  <c r="U52" i="110" s="1"/>
  <c r="P59" i="110"/>
  <c r="Q59" i="110" s="1"/>
  <c r="T61" i="110"/>
  <c r="U61" i="110" s="1"/>
  <c r="L64" i="110"/>
  <c r="P76" i="110"/>
  <c r="Q76" i="110" s="1"/>
  <c r="X77" i="110"/>
  <c r="Y77" i="110" s="1"/>
  <c r="X79" i="110"/>
  <c r="Y79" i="110" s="1"/>
  <c r="L81" i="110"/>
  <c r="P87" i="110"/>
  <c r="X88" i="110"/>
  <c r="Y88" i="110" s="1"/>
  <c r="T92" i="110"/>
  <c r="U92" i="110" s="1"/>
  <c r="L95" i="110"/>
  <c r="P17" i="110"/>
  <c r="Q17" i="110" s="1"/>
  <c r="X26" i="110"/>
  <c r="Y26" i="110" s="1"/>
  <c r="Q31" i="110"/>
  <c r="T34" i="110"/>
  <c r="U34" i="110" s="1"/>
  <c r="P36" i="110"/>
  <c r="T45" i="110"/>
  <c r="U45" i="110" s="1"/>
  <c r="X52" i="110"/>
  <c r="Y52" i="110" s="1"/>
  <c r="Q56" i="110"/>
  <c r="P57" i="110"/>
  <c r="Q57" i="110" s="1"/>
  <c r="X59" i="110"/>
  <c r="Y59" i="110" s="1"/>
  <c r="X61" i="110"/>
  <c r="Y61" i="110" s="1"/>
  <c r="P65" i="110"/>
  <c r="Q65" i="110" s="1"/>
  <c r="L67" i="110"/>
  <c r="X85" i="110"/>
  <c r="Y85" i="110" s="1"/>
  <c r="X92" i="110"/>
  <c r="Y92" i="110" s="1"/>
  <c r="X98" i="110"/>
  <c r="Y98" i="110" s="1"/>
  <c r="L14" i="111"/>
  <c r="T20" i="111"/>
  <c r="U20" i="111" s="1"/>
  <c r="L8" i="111"/>
  <c r="P14" i="111"/>
  <c r="Q14" i="111" s="1"/>
  <c r="L19" i="111"/>
  <c r="L9" i="111"/>
  <c r="T15" i="111"/>
  <c r="U15" i="111" s="1"/>
  <c r="P21" i="111"/>
  <c r="Q21" i="111" s="1"/>
  <c r="L16" i="111"/>
  <c r="P8" i="111"/>
  <c r="Q8" i="111" s="1"/>
  <c r="P13" i="111"/>
  <c r="Q13" i="111" s="1"/>
  <c r="T14" i="111"/>
  <c r="U14" i="111" s="1"/>
  <c r="L18" i="111"/>
  <c r="T21" i="111"/>
  <c r="U21" i="111" s="1"/>
  <c r="T13" i="111"/>
  <c r="U13" i="111" s="1"/>
  <c r="P16" i="111"/>
  <c r="Q16" i="111" s="1"/>
  <c r="P20" i="111"/>
  <c r="Q20" i="111" s="1"/>
  <c r="X21" i="111"/>
  <c r="Y21" i="111" s="1"/>
  <c r="X8" i="111"/>
  <c r="Y8" i="111" s="1"/>
  <c r="X13" i="111"/>
  <c r="Y13" i="111" s="1"/>
  <c r="X18" i="111"/>
  <c r="Y18" i="111" s="1"/>
  <c r="X16" i="111"/>
  <c r="Y16" i="111" s="1"/>
  <c r="X20" i="111"/>
  <c r="Y20" i="111" s="1"/>
  <c r="Q121" i="112"/>
  <c r="P29" i="112"/>
  <c r="Q29" i="112" s="1"/>
  <c r="P92" i="112"/>
  <c r="Q92" i="112" s="1"/>
  <c r="T41" i="112"/>
  <c r="U41" i="112" s="1"/>
  <c r="Q90" i="112"/>
  <c r="P69" i="112"/>
  <c r="Q69" i="112" s="1"/>
  <c r="L10" i="112"/>
  <c r="X31" i="112"/>
  <c r="Y31" i="112" s="1"/>
  <c r="L42" i="112"/>
  <c r="L108" i="112"/>
  <c r="L123" i="112"/>
  <c r="X25" i="112"/>
  <c r="Y25" i="112" s="1"/>
  <c r="L29" i="112"/>
  <c r="Q39" i="112"/>
  <c r="L63" i="112"/>
  <c r="Q97" i="112"/>
  <c r="Q18" i="112"/>
  <c r="L57" i="112"/>
  <c r="Q11" i="112"/>
  <c r="L37" i="112"/>
  <c r="X71" i="112"/>
  <c r="Y71" i="112" s="1"/>
  <c r="Q79" i="112"/>
  <c r="Q113" i="112"/>
  <c r="L55" i="112"/>
  <c r="L58" i="112"/>
  <c r="Q72" i="112"/>
  <c r="Q122" i="112"/>
  <c r="Q21" i="112"/>
  <c r="L21" i="112"/>
  <c r="L34" i="112"/>
  <c r="L71" i="112"/>
  <c r="T73" i="112"/>
  <c r="U73" i="112" s="1"/>
  <c r="P77" i="112"/>
  <c r="Q77" i="112" s="1"/>
  <c r="X79" i="112"/>
  <c r="Y79" i="112" s="1"/>
  <c r="L95" i="112"/>
  <c r="L124" i="112"/>
  <c r="P125" i="112"/>
  <c r="Q125" i="112" s="1"/>
  <c r="P126" i="112"/>
  <c r="Q126" i="112" s="1"/>
  <c r="L8" i="112"/>
  <c r="L13" i="112"/>
  <c r="P27" i="112"/>
  <c r="L53" i="112"/>
  <c r="L61" i="112"/>
  <c r="L66" i="112"/>
  <c r="L69" i="112"/>
  <c r="X73" i="112"/>
  <c r="Y73" i="112" s="1"/>
  <c r="X77" i="112"/>
  <c r="Y77" i="112" s="1"/>
  <c r="L82" i="112"/>
  <c r="L87" i="112"/>
  <c r="L89" i="112"/>
  <c r="T92" i="112"/>
  <c r="U92" i="112" s="1"/>
  <c r="X97" i="112"/>
  <c r="Y97" i="112" s="1"/>
  <c r="X99" i="112"/>
  <c r="Y99" i="112" s="1"/>
  <c r="P116" i="112"/>
  <c r="Q116" i="112" s="1"/>
  <c r="L119" i="112"/>
  <c r="T125" i="112"/>
  <c r="U125" i="112" s="1"/>
  <c r="L18" i="112"/>
  <c r="L20" i="112"/>
  <c r="P21" i="112"/>
  <c r="P37" i="112"/>
  <c r="Q37" i="112" s="1"/>
  <c r="X39" i="112"/>
  <c r="Y39" i="112" s="1"/>
  <c r="X41" i="112"/>
  <c r="Y41" i="112" s="1"/>
  <c r="P91" i="112"/>
  <c r="Q91" i="112" s="1"/>
  <c r="P95" i="112"/>
  <c r="P115" i="112"/>
  <c r="Q115" i="112" s="1"/>
  <c r="T116" i="112"/>
  <c r="U116" i="112" s="1"/>
  <c r="L121" i="112"/>
  <c r="P124" i="112"/>
  <c r="Q124" i="112" s="1"/>
  <c r="L127" i="112"/>
  <c r="P8" i="112"/>
  <c r="Q8" i="112" s="1"/>
  <c r="L12" i="112"/>
  <c r="P13" i="112"/>
  <c r="Q13" i="112" s="1"/>
  <c r="L16" i="112"/>
  <c r="X44" i="112"/>
  <c r="Y44" i="112" s="1"/>
  <c r="L47" i="112"/>
  <c r="P51" i="112"/>
  <c r="Q51" i="112" s="1"/>
  <c r="P53" i="112"/>
  <c r="Q53" i="112" s="1"/>
  <c r="Q57" i="112"/>
  <c r="P61" i="112"/>
  <c r="Q61" i="112" s="1"/>
  <c r="L65" i="112"/>
  <c r="L74" i="112"/>
  <c r="P82" i="112"/>
  <c r="Q82" i="112" s="1"/>
  <c r="L84" i="112"/>
  <c r="P85" i="112"/>
  <c r="Q85" i="112" s="1"/>
  <c r="T91" i="112"/>
  <c r="U91" i="112" s="1"/>
  <c r="X95" i="112"/>
  <c r="Y95" i="112" s="1"/>
  <c r="L100" i="112"/>
  <c r="P108" i="112"/>
  <c r="Q108" i="112" s="1"/>
  <c r="L111" i="112"/>
  <c r="T115" i="112"/>
  <c r="U115" i="112" s="1"/>
  <c r="P119" i="112"/>
  <c r="Q119" i="112" s="1"/>
  <c r="P123" i="112"/>
  <c r="Q123" i="112" s="1"/>
  <c r="T10" i="112"/>
  <c r="U10" i="112" s="1"/>
  <c r="P20" i="112"/>
  <c r="Q20" i="112" s="1"/>
  <c r="L24" i="112"/>
  <c r="T49" i="112"/>
  <c r="U49" i="112" s="1"/>
  <c r="T53" i="112"/>
  <c r="U53" i="112" s="1"/>
  <c r="P55" i="112"/>
  <c r="Q55" i="112" s="1"/>
  <c r="P57" i="112"/>
  <c r="T61" i="112"/>
  <c r="U61" i="112" s="1"/>
  <c r="P63" i="112"/>
  <c r="Q63" i="112" s="1"/>
  <c r="X69" i="112"/>
  <c r="Y69" i="112" s="1"/>
  <c r="X76" i="112"/>
  <c r="Y76" i="112" s="1"/>
  <c r="T85" i="112"/>
  <c r="U85" i="112" s="1"/>
  <c r="X87" i="112"/>
  <c r="Y87" i="112" s="1"/>
  <c r="T89" i="112"/>
  <c r="U89" i="112" s="1"/>
  <c r="X91" i="112"/>
  <c r="Y91" i="112" s="1"/>
  <c r="Q107" i="112"/>
  <c r="T108" i="112"/>
  <c r="U108" i="112" s="1"/>
  <c r="T113" i="112"/>
  <c r="U113" i="112" s="1"/>
  <c r="T123" i="112"/>
  <c r="U123" i="112" s="1"/>
  <c r="T124" i="112"/>
  <c r="U124" i="112" s="1"/>
  <c r="X8" i="112"/>
  <c r="Y8" i="112" s="1"/>
  <c r="X10" i="112"/>
  <c r="Y10" i="112" s="1"/>
  <c r="P12" i="112"/>
  <c r="Q12" i="112" s="1"/>
  <c r="L14" i="112"/>
  <c r="P16" i="112"/>
  <c r="Q16" i="112" s="1"/>
  <c r="T18" i="112"/>
  <c r="U18" i="112" s="1"/>
  <c r="T20" i="112"/>
  <c r="U20" i="112" s="1"/>
  <c r="X28" i="112"/>
  <c r="Y28" i="112" s="1"/>
  <c r="L31" i="112"/>
  <c r="T33" i="112"/>
  <c r="U33" i="112" s="1"/>
  <c r="L45" i="112"/>
  <c r="X49" i="112"/>
  <c r="Y49" i="112" s="1"/>
  <c r="T57" i="112"/>
  <c r="U57" i="112" s="1"/>
  <c r="P65" i="112"/>
  <c r="Q65" i="112" s="1"/>
  <c r="T74" i="112"/>
  <c r="U74" i="112" s="1"/>
  <c r="L79" i="112"/>
  <c r="P81" i="112"/>
  <c r="Q81" i="112" s="1"/>
  <c r="T82" i="112"/>
  <c r="U82" i="112" s="1"/>
  <c r="P84" i="112"/>
  <c r="Q84" i="112" s="1"/>
  <c r="P100" i="112"/>
  <c r="Q100" i="112" s="1"/>
  <c r="L103" i="112"/>
  <c r="L105" i="112"/>
  <c r="P107" i="112"/>
  <c r="P111" i="112"/>
  <c r="X113" i="112"/>
  <c r="Y113" i="112" s="1"/>
  <c r="X115" i="112"/>
  <c r="Y115" i="112" s="1"/>
  <c r="X119" i="112"/>
  <c r="Y119" i="112" s="1"/>
  <c r="T12" i="112"/>
  <c r="U12" i="112" s="1"/>
  <c r="X16" i="112"/>
  <c r="Y16" i="112" s="1"/>
  <c r="X18" i="112"/>
  <c r="Y18" i="112" s="1"/>
  <c r="P22" i="112"/>
  <c r="P24" i="112"/>
  <c r="Q24" i="112" s="1"/>
  <c r="X33" i="112"/>
  <c r="Y33" i="112" s="1"/>
  <c r="X36" i="112"/>
  <c r="Y36" i="112" s="1"/>
  <c r="X47" i="112"/>
  <c r="Y47" i="112" s="1"/>
  <c r="X55" i="112"/>
  <c r="Y55" i="112" s="1"/>
  <c r="X63" i="112"/>
  <c r="Y63" i="112" s="1"/>
  <c r="T65" i="112"/>
  <c r="U65" i="112" s="1"/>
  <c r="L77" i="112"/>
  <c r="T81" i="112"/>
  <c r="U81" i="112" s="1"/>
  <c r="Q88" i="112"/>
  <c r="L92" i="112"/>
  <c r="P99" i="112"/>
  <c r="Q99" i="112" s="1"/>
  <c r="T100" i="112"/>
  <c r="U100" i="112" s="1"/>
  <c r="T107" i="112"/>
  <c r="U107" i="112" s="1"/>
  <c r="X111" i="112"/>
  <c r="Y111" i="112" s="1"/>
  <c r="L126" i="112"/>
  <c r="T22" i="112"/>
  <c r="U22" i="112" s="1"/>
  <c r="X24" i="112"/>
  <c r="Y24" i="112" s="1"/>
  <c r="L39" i="112"/>
  <c r="L41" i="112"/>
  <c r="P45" i="112"/>
  <c r="Q45" i="112" s="1"/>
  <c r="L50" i="112"/>
  <c r="X52" i="112"/>
  <c r="Y52" i="112" s="1"/>
  <c r="X60" i="112"/>
  <c r="Y60" i="112" s="1"/>
  <c r="X68" i="112"/>
  <c r="Y68" i="112" s="1"/>
  <c r="P73" i="112"/>
  <c r="Q73" i="112" s="1"/>
  <c r="X81" i="112"/>
  <c r="Y81" i="112" s="1"/>
  <c r="T84" i="112"/>
  <c r="U84" i="112" s="1"/>
  <c r="X88" i="112"/>
  <c r="Y88" i="112" s="1"/>
  <c r="T99" i="112"/>
  <c r="U99" i="112" s="1"/>
  <c r="P103" i="112"/>
  <c r="Q103" i="112" s="1"/>
  <c r="X107" i="112"/>
  <c r="Y107" i="112" s="1"/>
  <c r="L116" i="112"/>
  <c r="X10" i="113"/>
  <c r="Y10" i="113" s="1"/>
  <c r="T80" i="113"/>
  <c r="U80" i="113" s="1"/>
  <c r="P43" i="113"/>
  <c r="Q88" i="113"/>
  <c r="L92" i="113"/>
  <c r="T8" i="113"/>
  <c r="U8" i="113" s="1"/>
  <c r="P11" i="113"/>
  <c r="X55" i="113"/>
  <c r="Y55" i="113" s="1"/>
  <c r="X42" i="113"/>
  <c r="Y42" i="113" s="1"/>
  <c r="L80" i="113"/>
  <c r="P86" i="113"/>
  <c r="X27" i="113"/>
  <c r="Y27" i="113" s="1"/>
  <c r="P34" i="113"/>
  <c r="Q34" i="113" s="1"/>
  <c r="L71" i="113"/>
  <c r="X87" i="113"/>
  <c r="Y87" i="113" s="1"/>
  <c r="X34" i="113"/>
  <c r="Y34" i="113" s="1"/>
  <c r="T60" i="113"/>
  <c r="U60" i="113" s="1"/>
  <c r="P76" i="113"/>
  <c r="Q76" i="113" s="1"/>
  <c r="X79" i="113"/>
  <c r="Y79" i="113" s="1"/>
  <c r="X19" i="113"/>
  <c r="Y19" i="113" s="1"/>
  <c r="P22" i="113"/>
  <c r="Q22" i="113" s="1"/>
  <c r="Q26" i="113"/>
  <c r="L44" i="113"/>
  <c r="P51" i="113"/>
  <c r="Q51" i="113" s="1"/>
  <c r="X71" i="113"/>
  <c r="Y71" i="113" s="1"/>
  <c r="P26" i="113"/>
  <c r="L20" i="113"/>
  <c r="X26" i="113"/>
  <c r="Y26" i="113" s="1"/>
  <c r="P42" i="113"/>
  <c r="Q42" i="113" s="1"/>
  <c r="L72" i="113"/>
  <c r="T75" i="113"/>
  <c r="U75" i="113" s="1"/>
  <c r="L87" i="113"/>
  <c r="P15" i="113"/>
  <c r="Q15" i="113" s="1"/>
  <c r="X52" i="113"/>
  <c r="Y52" i="113" s="1"/>
  <c r="T12" i="113"/>
  <c r="U12" i="113" s="1"/>
  <c r="X15" i="113"/>
  <c r="Y15" i="113" s="1"/>
  <c r="P18" i="113"/>
  <c r="Q18" i="113" s="1"/>
  <c r="L40" i="113"/>
  <c r="L76" i="113"/>
  <c r="L79" i="113"/>
  <c r="X58" i="113"/>
  <c r="Y58" i="113" s="1"/>
  <c r="X62" i="113"/>
  <c r="Y62" i="113" s="1"/>
  <c r="T64" i="113"/>
  <c r="U64" i="113" s="1"/>
  <c r="T68" i="113"/>
  <c r="U68" i="113" s="1"/>
  <c r="X70" i="113"/>
  <c r="Y70" i="113" s="1"/>
  <c r="P84" i="113"/>
  <c r="Q84" i="113" s="1"/>
  <c r="P90" i="113"/>
  <c r="Q90" i="113" s="1"/>
  <c r="T92" i="113"/>
  <c r="U92" i="113" s="1"/>
  <c r="L24" i="113"/>
  <c r="L47" i="113"/>
  <c r="Q67" i="113"/>
  <c r="X68" i="113"/>
  <c r="Y68" i="113" s="1"/>
  <c r="P74" i="113"/>
  <c r="Q74" i="113" s="1"/>
  <c r="L82" i="113"/>
  <c r="T84" i="113"/>
  <c r="U84" i="113" s="1"/>
  <c r="T88" i="113"/>
  <c r="U88" i="113" s="1"/>
  <c r="T90" i="113"/>
  <c r="U90" i="113" s="1"/>
  <c r="P91" i="113"/>
  <c r="X92" i="113"/>
  <c r="Y92" i="113" s="1"/>
  <c r="Q11" i="113"/>
  <c r="L28" i="113"/>
  <c r="P30" i="113"/>
  <c r="Q30" i="113" s="1"/>
  <c r="T32" i="113"/>
  <c r="U32" i="113" s="1"/>
  <c r="L36" i="113"/>
  <c r="P38" i="113"/>
  <c r="Q38" i="113" s="1"/>
  <c r="T40" i="113"/>
  <c r="U40" i="113" s="1"/>
  <c r="T44" i="113"/>
  <c r="U44" i="113" s="1"/>
  <c r="T51" i="113"/>
  <c r="U51" i="113" s="1"/>
  <c r="X60" i="113"/>
  <c r="Y60" i="113" s="1"/>
  <c r="L63" i="113"/>
  <c r="P67" i="113"/>
  <c r="T72" i="113"/>
  <c r="U72" i="113" s="1"/>
  <c r="T74" i="113"/>
  <c r="U74" i="113" s="1"/>
  <c r="P83" i="113"/>
  <c r="Q83" i="113" s="1"/>
  <c r="X84" i="113"/>
  <c r="Y84" i="113" s="1"/>
  <c r="T91" i="113"/>
  <c r="U91" i="113" s="1"/>
  <c r="T24" i="113"/>
  <c r="U24" i="113" s="1"/>
  <c r="X47" i="113"/>
  <c r="Y47" i="113" s="1"/>
  <c r="P59" i="113"/>
  <c r="Q59" i="113" s="1"/>
  <c r="T67" i="113"/>
  <c r="U67" i="113" s="1"/>
  <c r="P82" i="113"/>
  <c r="Q82" i="113" s="1"/>
  <c r="T83" i="113"/>
  <c r="U83" i="113" s="1"/>
  <c r="X90" i="113"/>
  <c r="Y90" i="113" s="1"/>
  <c r="X11" i="113"/>
  <c r="Y11" i="113" s="1"/>
  <c r="L16" i="113"/>
  <c r="T28" i="113"/>
  <c r="U28" i="113" s="1"/>
  <c r="T36" i="113"/>
  <c r="U36" i="113" s="1"/>
  <c r="L58" i="113"/>
  <c r="T59" i="113"/>
  <c r="U59" i="113" s="1"/>
  <c r="X63" i="113"/>
  <c r="Y63" i="113" s="1"/>
  <c r="L66" i="113"/>
  <c r="X74" i="113"/>
  <c r="Y74" i="113" s="1"/>
  <c r="P14" i="113"/>
  <c r="Q14" i="113" s="1"/>
  <c r="X18" i="113"/>
  <c r="Y18" i="113" s="1"/>
  <c r="T20" i="113"/>
  <c r="U20" i="113" s="1"/>
  <c r="L27" i="113"/>
  <c r="P31" i="113"/>
  <c r="Q31" i="113" s="1"/>
  <c r="L35" i="113"/>
  <c r="P39" i="113"/>
  <c r="Q39" i="113" s="1"/>
  <c r="Q43" i="113"/>
  <c r="L48" i="113"/>
  <c r="P50" i="113"/>
  <c r="Q50" i="113" s="1"/>
  <c r="L52" i="113"/>
  <c r="L56" i="113"/>
  <c r="T82" i="113"/>
  <c r="U82" i="113" s="1"/>
  <c r="L12" i="113"/>
  <c r="T16" i="113"/>
  <c r="U16" i="113" s="1"/>
  <c r="P23" i="113"/>
  <c r="Q23" i="113" s="1"/>
  <c r="X31" i="113"/>
  <c r="Y31" i="113" s="1"/>
  <c r="X39" i="113"/>
  <c r="Y39" i="113" s="1"/>
  <c r="Q48" i="113"/>
  <c r="X50" i="113"/>
  <c r="Y50" i="113" s="1"/>
  <c r="Q56" i="113"/>
  <c r="P58" i="113"/>
  <c r="Q58" i="113" s="1"/>
  <c r="L64" i="113"/>
  <c r="P66" i="113"/>
  <c r="Q66" i="113" s="1"/>
  <c r="L68" i="113"/>
  <c r="T76" i="113"/>
  <c r="U76" i="113" s="1"/>
  <c r="Q92" i="113"/>
  <c r="L8" i="113"/>
  <c r="P10" i="113"/>
  <c r="Q10" i="113" s="1"/>
  <c r="X23" i="113"/>
  <c r="Y23" i="113" s="1"/>
  <c r="P27" i="113"/>
  <c r="Q27" i="113" s="1"/>
  <c r="P35" i="113"/>
  <c r="Q35" i="113" s="1"/>
  <c r="T48" i="113"/>
  <c r="U48" i="113" s="1"/>
  <c r="T52" i="113"/>
  <c r="U52" i="113" s="1"/>
  <c r="T56" i="113"/>
  <c r="U56" i="113" s="1"/>
  <c r="L60" i="113"/>
  <c r="X66" i="113"/>
  <c r="Y66" i="113" s="1"/>
  <c r="Q68" i="113"/>
  <c r="P75" i="113"/>
  <c r="Q75" i="113" s="1"/>
  <c r="L88" i="113"/>
  <c r="L24" i="114"/>
  <c r="Q35" i="114"/>
  <c r="L32" i="114"/>
  <c r="L12" i="114"/>
  <c r="L17" i="114"/>
  <c r="X10" i="114"/>
  <c r="Y10" i="114" s="1"/>
  <c r="T40" i="114"/>
  <c r="U40" i="114" s="1"/>
  <c r="P8" i="114"/>
  <c r="Q8" i="114" s="1"/>
  <c r="P10" i="114"/>
  <c r="Q10" i="114" s="1"/>
  <c r="P12" i="114"/>
  <c r="Q12" i="114" s="1"/>
  <c r="P14" i="114"/>
  <c r="Q14" i="114" s="1"/>
  <c r="P16" i="114"/>
  <c r="Q16" i="114" s="1"/>
  <c r="X19" i="114"/>
  <c r="Y19" i="114" s="1"/>
  <c r="T21" i="114"/>
  <c r="U21" i="114" s="1"/>
  <c r="P23" i="114"/>
  <c r="Q23" i="114" s="1"/>
  <c r="T8" i="114"/>
  <c r="U8" i="114" s="1"/>
  <c r="T10" i="114"/>
  <c r="U10" i="114" s="1"/>
  <c r="T12" i="114"/>
  <c r="U12" i="114" s="1"/>
  <c r="T14" i="114"/>
  <c r="U14" i="114" s="1"/>
  <c r="P28" i="114"/>
  <c r="Q28" i="114" s="1"/>
  <c r="P30" i="114"/>
  <c r="Q30" i="114" s="1"/>
  <c r="L34" i="114"/>
  <c r="L38" i="114"/>
  <c r="X8" i="114"/>
  <c r="Y8" i="114" s="1"/>
  <c r="Q20" i="114"/>
  <c r="T28" i="114"/>
  <c r="U28" i="114" s="1"/>
  <c r="T30" i="114"/>
  <c r="U30" i="114" s="1"/>
  <c r="P32" i="114"/>
  <c r="Q32" i="114" s="1"/>
  <c r="L40" i="114"/>
  <c r="T20" i="114"/>
  <c r="U20" i="114" s="1"/>
  <c r="P22" i="114"/>
  <c r="Q22" i="114" s="1"/>
  <c r="P34" i="114"/>
  <c r="Q34" i="114" s="1"/>
  <c r="P36" i="114"/>
  <c r="Q36" i="114" s="1"/>
  <c r="P38" i="114"/>
  <c r="Q38" i="114" s="1"/>
  <c r="P15" i="114"/>
  <c r="Q15" i="114" s="1"/>
  <c r="P24" i="114"/>
  <c r="Q24" i="114" s="1"/>
  <c r="X27" i="114"/>
  <c r="Y27" i="114" s="1"/>
  <c r="X30" i="114"/>
  <c r="Y30" i="114" s="1"/>
  <c r="T32" i="114"/>
  <c r="U32" i="114" s="1"/>
  <c r="T34" i="114"/>
  <c r="U34" i="114" s="1"/>
  <c r="T36" i="114"/>
  <c r="U36" i="114" s="1"/>
  <c r="T38" i="114"/>
  <c r="U38" i="114" s="1"/>
  <c r="P40" i="114"/>
  <c r="Q40" i="114" s="1"/>
  <c r="X20" i="114"/>
  <c r="Y20" i="114" s="1"/>
  <c r="T22" i="114"/>
  <c r="U22" i="114" s="1"/>
  <c r="X29" i="114"/>
  <c r="Y29" i="114" s="1"/>
  <c r="L14" i="114"/>
  <c r="L35" i="114"/>
  <c r="X37" i="114"/>
  <c r="Y37" i="114" s="1"/>
  <c r="X9" i="114"/>
  <c r="Y9" i="114" s="1"/>
  <c r="T9" i="114"/>
  <c r="U9" i="114" s="1"/>
  <c r="P9" i="114"/>
  <c r="Q9" i="114" s="1"/>
  <c r="L9" i="114"/>
  <c r="X11" i="114"/>
  <c r="Y11" i="114" s="1"/>
  <c r="T13" i="114"/>
  <c r="U13" i="114" s="1"/>
  <c r="X31" i="114"/>
  <c r="Y31" i="114" s="1"/>
  <c r="T31" i="114"/>
  <c r="U31" i="114" s="1"/>
  <c r="P31" i="114"/>
  <c r="L31" i="114"/>
  <c r="Q31" i="114"/>
  <c r="L11" i="114"/>
  <c r="X13" i="114"/>
  <c r="Y13" i="114" s="1"/>
  <c r="X26" i="114"/>
  <c r="Y26" i="114" s="1"/>
  <c r="T26" i="114"/>
  <c r="U26" i="114" s="1"/>
  <c r="P26" i="114"/>
  <c r="Q26" i="114" s="1"/>
  <c r="L26" i="114"/>
  <c r="P11" i="114"/>
  <c r="Q11" i="114" s="1"/>
  <c r="L13" i="114"/>
  <c r="X39" i="114"/>
  <c r="Y39" i="114" s="1"/>
  <c r="T39" i="114"/>
  <c r="U39" i="114" s="1"/>
  <c r="P39" i="114"/>
  <c r="Q39" i="114" s="1"/>
  <c r="L39" i="114"/>
  <c r="X18" i="114"/>
  <c r="Y18" i="114" s="1"/>
  <c r="T18" i="114"/>
  <c r="U18" i="114" s="1"/>
  <c r="P18" i="114"/>
  <c r="Q18" i="114" s="1"/>
  <c r="L18" i="114"/>
  <c r="P29" i="114"/>
  <c r="Q29" i="114" s="1"/>
  <c r="X33" i="114"/>
  <c r="Y33" i="114" s="1"/>
  <c r="T35" i="114"/>
  <c r="U35" i="114" s="1"/>
  <c r="P37" i="114"/>
  <c r="Q37" i="114" s="1"/>
  <c r="T15" i="114"/>
  <c r="U15" i="114" s="1"/>
  <c r="P17" i="114"/>
  <c r="Q17" i="114" s="1"/>
  <c r="L19" i="114"/>
  <c r="X21" i="114"/>
  <c r="Y21" i="114" s="1"/>
  <c r="T23" i="114"/>
  <c r="U23" i="114" s="1"/>
  <c r="P25" i="114"/>
  <c r="Q25" i="114" s="1"/>
  <c r="L27" i="114"/>
  <c r="T16" i="114"/>
  <c r="U16" i="114" s="1"/>
  <c r="L20" i="114"/>
  <c r="X22" i="114"/>
  <c r="Y22" i="114" s="1"/>
  <c r="T24" i="114"/>
  <c r="U24" i="114" s="1"/>
  <c r="T29" i="114"/>
  <c r="U29" i="114" s="1"/>
  <c r="L33" i="114"/>
  <c r="X35" i="114"/>
  <c r="Y35" i="114" s="1"/>
  <c r="T37" i="114"/>
  <c r="U37" i="114" s="1"/>
  <c r="X15" i="114"/>
  <c r="Y15" i="114" s="1"/>
  <c r="T17" i="114"/>
  <c r="U17" i="114" s="1"/>
  <c r="P19" i="114"/>
  <c r="Q19" i="114" s="1"/>
  <c r="L21" i="114"/>
  <c r="X23" i="114"/>
  <c r="Y23" i="114" s="1"/>
  <c r="T25" i="114"/>
  <c r="U25" i="114" s="1"/>
  <c r="P27" i="114"/>
  <c r="Q27" i="114" s="1"/>
  <c r="X28" i="114"/>
  <c r="Y28" i="114" s="1"/>
  <c r="X36" i="114"/>
  <c r="Y36" i="114" s="1"/>
  <c r="X16" i="114"/>
  <c r="Y16" i="114" s="1"/>
  <c r="P33" i="114"/>
  <c r="Q33" i="114" s="1"/>
  <c r="X61" i="113"/>
  <c r="Y61" i="113" s="1"/>
  <c r="T61" i="113"/>
  <c r="U61" i="113" s="1"/>
  <c r="P61" i="113"/>
  <c r="Q61" i="113" s="1"/>
  <c r="Q19" i="113"/>
  <c r="X21" i="113"/>
  <c r="Y21" i="113" s="1"/>
  <c r="T21" i="113"/>
  <c r="U21" i="113" s="1"/>
  <c r="P21" i="113"/>
  <c r="Q21" i="113" s="1"/>
  <c r="X29" i="113"/>
  <c r="Y29" i="113" s="1"/>
  <c r="T29" i="113"/>
  <c r="U29" i="113" s="1"/>
  <c r="P29" i="113"/>
  <c r="Q29" i="113" s="1"/>
  <c r="X37" i="113"/>
  <c r="Y37" i="113" s="1"/>
  <c r="T37" i="113"/>
  <c r="U37" i="113" s="1"/>
  <c r="P37" i="113"/>
  <c r="Q37" i="113" s="1"/>
  <c r="L61" i="113"/>
  <c r="Q64" i="113"/>
  <c r="X69" i="113"/>
  <c r="Y69" i="113" s="1"/>
  <c r="T69" i="113"/>
  <c r="U69" i="113" s="1"/>
  <c r="P69" i="113"/>
  <c r="Q69" i="113" s="1"/>
  <c r="P81" i="113"/>
  <c r="Q81" i="113" s="1"/>
  <c r="L81" i="113"/>
  <c r="X81" i="113"/>
  <c r="Y81" i="113" s="1"/>
  <c r="X85" i="113"/>
  <c r="Y85" i="113" s="1"/>
  <c r="T85" i="113"/>
  <c r="U85" i="113" s="1"/>
  <c r="P85" i="113"/>
  <c r="Q85" i="113" s="1"/>
  <c r="X13" i="113"/>
  <c r="Y13" i="113" s="1"/>
  <c r="T13" i="113"/>
  <c r="U13" i="113" s="1"/>
  <c r="P13" i="113"/>
  <c r="Q13" i="113" s="1"/>
  <c r="Q24" i="113"/>
  <c r="Q32" i="113"/>
  <c r="Q40" i="113"/>
  <c r="Q72" i="113"/>
  <c r="T78" i="113"/>
  <c r="U78" i="113" s="1"/>
  <c r="L78" i="113"/>
  <c r="L13" i="113"/>
  <c r="Q16" i="113"/>
  <c r="P49" i="113"/>
  <c r="Q49" i="113" s="1"/>
  <c r="L49" i="113"/>
  <c r="X49" i="113"/>
  <c r="Y49" i="113" s="1"/>
  <c r="P57" i="113"/>
  <c r="Q57" i="113" s="1"/>
  <c r="L57" i="113"/>
  <c r="X57" i="113"/>
  <c r="Y57" i="113" s="1"/>
  <c r="Q8" i="113"/>
  <c r="T46" i="113"/>
  <c r="U46" i="113" s="1"/>
  <c r="L46" i="113"/>
  <c r="Q52" i="113"/>
  <c r="T54" i="113"/>
  <c r="U54" i="113" s="1"/>
  <c r="L54" i="113"/>
  <c r="P65" i="113"/>
  <c r="Q65" i="113" s="1"/>
  <c r="L65" i="113"/>
  <c r="X65" i="113"/>
  <c r="Y65" i="113" s="1"/>
  <c r="P78" i="113"/>
  <c r="Q78" i="113" s="1"/>
  <c r="T81" i="113"/>
  <c r="U81" i="113" s="1"/>
  <c r="P25" i="113"/>
  <c r="Q25" i="113" s="1"/>
  <c r="L25" i="113"/>
  <c r="X25" i="113"/>
  <c r="Y25" i="113" s="1"/>
  <c r="P33" i="113"/>
  <c r="Q33" i="113" s="1"/>
  <c r="L33" i="113"/>
  <c r="X33" i="113"/>
  <c r="Y33" i="113" s="1"/>
  <c r="P41" i="113"/>
  <c r="Q41" i="113" s="1"/>
  <c r="L41" i="113"/>
  <c r="X41" i="113"/>
  <c r="Y41" i="113" s="1"/>
  <c r="T62" i="113"/>
  <c r="U62" i="113" s="1"/>
  <c r="L62" i="113"/>
  <c r="P73" i="113"/>
  <c r="Q73" i="113" s="1"/>
  <c r="L73" i="113"/>
  <c r="X73" i="113"/>
  <c r="Y73" i="113" s="1"/>
  <c r="X77" i="113"/>
  <c r="Y77" i="113" s="1"/>
  <c r="T77" i="113"/>
  <c r="U77" i="113" s="1"/>
  <c r="P77" i="113"/>
  <c r="Q77" i="113" s="1"/>
  <c r="X78" i="113"/>
  <c r="Y78" i="113" s="1"/>
  <c r="P89" i="113"/>
  <c r="Q89" i="113" s="1"/>
  <c r="L89" i="113"/>
  <c r="X89" i="113"/>
  <c r="Y89" i="113" s="1"/>
  <c r="P17" i="113"/>
  <c r="Q17" i="113" s="1"/>
  <c r="L17" i="113"/>
  <c r="X17" i="113"/>
  <c r="Y17" i="113" s="1"/>
  <c r="T22" i="113"/>
  <c r="U22" i="113" s="1"/>
  <c r="L22" i="113"/>
  <c r="T30" i="113"/>
  <c r="U30" i="113" s="1"/>
  <c r="L30" i="113"/>
  <c r="T38" i="113"/>
  <c r="U38" i="113" s="1"/>
  <c r="L38" i="113"/>
  <c r="P46" i="113"/>
  <c r="Q46" i="113" s="1"/>
  <c r="T49" i="113"/>
  <c r="U49" i="113" s="1"/>
  <c r="P54" i="113"/>
  <c r="Q54" i="113" s="1"/>
  <c r="T57" i="113"/>
  <c r="U57" i="113" s="1"/>
  <c r="Q62" i="113"/>
  <c r="T70" i="113"/>
  <c r="U70" i="113" s="1"/>
  <c r="L70" i="113"/>
  <c r="L77" i="113"/>
  <c r="T86" i="113"/>
  <c r="U86" i="113" s="1"/>
  <c r="L86" i="113"/>
  <c r="P9" i="113"/>
  <c r="Q9" i="113" s="1"/>
  <c r="L9" i="113"/>
  <c r="X9" i="113"/>
  <c r="Y9" i="113" s="1"/>
  <c r="T14" i="113"/>
  <c r="U14" i="113" s="1"/>
  <c r="L14" i="113"/>
  <c r="X45" i="113"/>
  <c r="Y45" i="113" s="1"/>
  <c r="T45" i="113"/>
  <c r="U45" i="113" s="1"/>
  <c r="P45" i="113"/>
  <c r="Q45" i="113" s="1"/>
  <c r="X46" i="113"/>
  <c r="Y46" i="113" s="1"/>
  <c r="X53" i="113"/>
  <c r="Y53" i="113" s="1"/>
  <c r="T53" i="113"/>
  <c r="U53" i="113" s="1"/>
  <c r="P53" i="113"/>
  <c r="Q53" i="113" s="1"/>
  <c r="T65" i="113"/>
  <c r="U65" i="113" s="1"/>
  <c r="Q70" i="113"/>
  <c r="Q86" i="113"/>
  <c r="Q91" i="113"/>
  <c r="X8" i="113"/>
  <c r="Y8" i="113" s="1"/>
  <c r="T10" i="113"/>
  <c r="U10" i="113" s="1"/>
  <c r="P12" i="113"/>
  <c r="Q12" i="113" s="1"/>
  <c r="X16" i="113"/>
  <c r="Y16" i="113" s="1"/>
  <c r="T18" i="113"/>
  <c r="U18" i="113" s="1"/>
  <c r="P20" i="113"/>
  <c r="Q20" i="113" s="1"/>
  <c r="X24" i="113"/>
  <c r="Y24" i="113" s="1"/>
  <c r="T26" i="113"/>
  <c r="U26" i="113" s="1"/>
  <c r="P28" i="113"/>
  <c r="Q28" i="113" s="1"/>
  <c r="X32" i="113"/>
  <c r="Y32" i="113" s="1"/>
  <c r="T34" i="113"/>
  <c r="U34" i="113" s="1"/>
  <c r="P36" i="113"/>
  <c r="Q36" i="113" s="1"/>
  <c r="X40" i="113"/>
  <c r="Y40" i="113" s="1"/>
  <c r="T42" i="113"/>
  <c r="U42" i="113" s="1"/>
  <c r="P44" i="113"/>
  <c r="Q44" i="113" s="1"/>
  <c r="X48" i="113"/>
  <c r="Y48" i="113" s="1"/>
  <c r="T50" i="113"/>
  <c r="U50" i="113" s="1"/>
  <c r="X56" i="113"/>
  <c r="Y56" i="113" s="1"/>
  <c r="X64" i="113"/>
  <c r="Y64" i="113" s="1"/>
  <c r="X72" i="113"/>
  <c r="Y72" i="113" s="1"/>
  <c r="X80" i="113"/>
  <c r="Y80" i="113" s="1"/>
  <c r="X88" i="113"/>
  <c r="Y88" i="113" s="1"/>
  <c r="T11" i="113"/>
  <c r="U11" i="113" s="1"/>
  <c r="L15" i="113"/>
  <c r="T19" i="113"/>
  <c r="U19" i="113" s="1"/>
  <c r="L23" i="113"/>
  <c r="L31" i="113"/>
  <c r="L39" i="113"/>
  <c r="T43" i="113"/>
  <c r="U43" i="113" s="1"/>
  <c r="X43" i="113"/>
  <c r="Y43" i="113" s="1"/>
  <c r="P47" i="113"/>
  <c r="Q47" i="113" s="1"/>
  <c r="X51" i="113"/>
  <c r="Y51" i="113" s="1"/>
  <c r="P55" i="113"/>
  <c r="Q55" i="113" s="1"/>
  <c r="X59" i="113"/>
  <c r="Y59" i="113" s="1"/>
  <c r="P63" i="113"/>
  <c r="Q63" i="113" s="1"/>
  <c r="X67" i="113"/>
  <c r="Y67" i="113" s="1"/>
  <c r="P71" i="113"/>
  <c r="Q71" i="113" s="1"/>
  <c r="X75" i="113"/>
  <c r="Y75" i="113" s="1"/>
  <c r="P79" i="113"/>
  <c r="Q79" i="113" s="1"/>
  <c r="X83" i="113"/>
  <c r="Y83" i="113" s="1"/>
  <c r="P87" i="113"/>
  <c r="Q87" i="113" s="1"/>
  <c r="X91" i="113"/>
  <c r="Y91" i="113" s="1"/>
  <c r="L40" i="112"/>
  <c r="X40" i="112"/>
  <c r="Y40" i="112" s="1"/>
  <c r="T40" i="112"/>
  <c r="U40" i="112" s="1"/>
  <c r="P46" i="112"/>
  <c r="Q46" i="112" s="1"/>
  <c r="L46" i="112"/>
  <c r="X46" i="112"/>
  <c r="Y46" i="112" s="1"/>
  <c r="T46" i="112"/>
  <c r="U46" i="112" s="1"/>
  <c r="L48" i="112"/>
  <c r="X48" i="112"/>
  <c r="Y48" i="112" s="1"/>
  <c r="T48" i="112"/>
  <c r="U48" i="112" s="1"/>
  <c r="X59" i="112"/>
  <c r="Y59" i="112" s="1"/>
  <c r="L59" i="112"/>
  <c r="P59" i="112"/>
  <c r="Q59" i="112" s="1"/>
  <c r="P70" i="112"/>
  <c r="L70" i="112"/>
  <c r="X70" i="112"/>
  <c r="Y70" i="112" s="1"/>
  <c r="T70" i="112"/>
  <c r="U70" i="112" s="1"/>
  <c r="X112" i="112"/>
  <c r="Y112" i="112" s="1"/>
  <c r="P112" i="112"/>
  <c r="Q112" i="112" s="1"/>
  <c r="T112" i="112"/>
  <c r="U112" i="112" s="1"/>
  <c r="L112" i="112"/>
  <c r="P9" i="112"/>
  <c r="Q9" i="112" s="1"/>
  <c r="L9" i="112"/>
  <c r="X9" i="112"/>
  <c r="Y9" i="112" s="1"/>
  <c r="P14" i="112"/>
  <c r="Q14" i="112" s="1"/>
  <c r="P30" i="112"/>
  <c r="L30" i="112"/>
  <c r="X30" i="112"/>
  <c r="Y30" i="112" s="1"/>
  <c r="T30" i="112"/>
  <c r="U30" i="112" s="1"/>
  <c r="Q70" i="112"/>
  <c r="T14" i="112"/>
  <c r="U14" i="112" s="1"/>
  <c r="L19" i="112"/>
  <c r="X19" i="112"/>
  <c r="Y19" i="112" s="1"/>
  <c r="T19" i="112"/>
  <c r="U19" i="112" s="1"/>
  <c r="T23" i="112"/>
  <c r="U23" i="112" s="1"/>
  <c r="P23" i="112"/>
  <c r="Q23" i="112" s="1"/>
  <c r="L23" i="112"/>
  <c r="P78" i="112"/>
  <c r="Q78" i="112" s="1"/>
  <c r="L78" i="112"/>
  <c r="X78" i="112"/>
  <c r="Y78" i="112" s="1"/>
  <c r="T78" i="112"/>
  <c r="U78" i="112" s="1"/>
  <c r="L80" i="112"/>
  <c r="X80" i="112"/>
  <c r="Y80" i="112" s="1"/>
  <c r="T80" i="112"/>
  <c r="U80" i="112" s="1"/>
  <c r="T86" i="112"/>
  <c r="U86" i="112" s="1"/>
  <c r="L86" i="112"/>
  <c r="X86" i="112"/>
  <c r="Y86" i="112" s="1"/>
  <c r="X96" i="112"/>
  <c r="Y96" i="112" s="1"/>
  <c r="P96" i="112"/>
  <c r="Q96" i="112" s="1"/>
  <c r="T96" i="112"/>
  <c r="U96" i="112" s="1"/>
  <c r="L96" i="112"/>
  <c r="X67" i="112"/>
  <c r="Y67" i="112" s="1"/>
  <c r="L67" i="112"/>
  <c r="T67" i="112"/>
  <c r="U67" i="112" s="1"/>
  <c r="L83" i="112"/>
  <c r="X83" i="112"/>
  <c r="Y83" i="112" s="1"/>
  <c r="T83" i="112"/>
  <c r="U83" i="112" s="1"/>
  <c r="P83" i="112"/>
  <c r="Q83" i="112" s="1"/>
  <c r="P17" i="112"/>
  <c r="Q17" i="112" s="1"/>
  <c r="L17" i="112"/>
  <c r="X17" i="112"/>
  <c r="Y17" i="112" s="1"/>
  <c r="L11" i="112"/>
  <c r="X11" i="112"/>
  <c r="Y11" i="112" s="1"/>
  <c r="T11" i="112"/>
  <c r="U11" i="112" s="1"/>
  <c r="T15" i="112"/>
  <c r="U15" i="112" s="1"/>
  <c r="P15" i="112"/>
  <c r="Q15" i="112" s="1"/>
  <c r="L15" i="112"/>
  <c r="P19" i="112"/>
  <c r="Q19" i="112" s="1"/>
  <c r="L56" i="112"/>
  <c r="X56" i="112"/>
  <c r="Y56" i="112" s="1"/>
  <c r="T56" i="112"/>
  <c r="U56" i="112" s="1"/>
  <c r="P56" i="112"/>
  <c r="P80" i="112"/>
  <c r="Q80" i="112" s="1"/>
  <c r="P86" i="112"/>
  <c r="Q86" i="112" s="1"/>
  <c r="L22" i="112"/>
  <c r="X23" i="112"/>
  <c r="Y23" i="112" s="1"/>
  <c r="P25" i="112"/>
  <c r="Q25" i="112" s="1"/>
  <c r="L25" i="112"/>
  <c r="Q56" i="112"/>
  <c r="L64" i="112"/>
  <c r="X64" i="112"/>
  <c r="Y64" i="112" s="1"/>
  <c r="T64" i="112"/>
  <c r="U64" i="112" s="1"/>
  <c r="P67" i="112"/>
  <c r="Q67" i="112" s="1"/>
  <c r="X75" i="112"/>
  <c r="Y75" i="112" s="1"/>
  <c r="L75" i="112"/>
  <c r="T75" i="112"/>
  <c r="U75" i="112" s="1"/>
  <c r="L72" i="112"/>
  <c r="X72" i="112"/>
  <c r="Y72" i="112" s="1"/>
  <c r="T72" i="112"/>
  <c r="U72" i="112" s="1"/>
  <c r="T114" i="112"/>
  <c r="U114" i="112" s="1"/>
  <c r="L114" i="112"/>
  <c r="P114" i="112"/>
  <c r="Q114" i="112" s="1"/>
  <c r="X114" i="112"/>
  <c r="Y114" i="112" s="1"/>
  <c r="Q22" i="112"/>
  <c r="Q27" i="112"/>
  <c r="X109" i="112"/>
  <c r="Y109" i="112" s="1"/>
  <c r="L109" i="112"/>
  <c r="T109" i="112"/>
  <c r="U109" i="112" s="1"/>
  <c r="P109" i="112"/>
  <c r="Q109" i="112" s="1"/>
  <c r="X26" i="112"/>
  <c r="Y26" i="112" s="1"/>
  <c r="T26" i="112"/>
  <c r="U26" i="112" s="1"/>
  <c r="P26" i="112"/>
  <c r="Q26" i="112" s="1"/>
  <c r="P38" i="112"/>
  <c r="Q38" i="112" s="1"/>
  <c r="L38" i="112"/>
  <c r="X38" i="112"/>
  <c r="Y38" i="112" s="1"/>
  <c r="Q41" i="112"/>
  <c r="X43" i="112"/>
  <c r="Y43" i="112" s="1"/>
  <c r="L43" i="112"/>
  <c r="Q48" i="112"/>
  <c r="Q64" i="112"/>
  <c r="X93" i="112"/>
  <c r="Y93" i="112" s="1"/>
  <c r="L93" i="112"/>
  <c r="T93" i="112"/>
  <c r="U93" i="112" s="1"/>
  <c r="L118" i="112"/>
  <c r="T118" i="112"/>
  <c r="U118" i="112" s="1"/>
  <c r="X118" i="112"/>
  <c r="Y118" i="112" s="1"/>
  <c r="P118" i="112"/>
  <c r="Q118" i="112" s="1"/>
  <c r="T13" i="112"/>
  <c r="U13" i="112" s="1"/>
  <c r="T21" i="112"/>
  <c r="U21" i="112" s="1"/>
  <c r="X35" i="112"/>
  <c r="Y35" i="112" s="1"/>
  <c r="L35" i="112"/>
  <c r="T38" i="112"/>
  <c r="U38" i="112" s="1"/>
  <c r="Q40" i="112"/>
  <c r="P43" i="112"/>
  <c r="Q43" i="112" s="1"/>
  <c r="P93" i="112"/>
  <c r="Q93" i="112" s="1"/>
  <c r="T98" i="112"/>
  <c r="U98" i="112" s="1"/>
  <c r="L98" i="112"/>
  <c r="P98" i="112"/>
  <c r="Q98" i="112" s="1"/>
  <c r="X98" i="112"/>
  <c r="Y98" i="112" s="1"/>
  <c r="Q30" i="112"/>
  <c r="L32" i="112"/>
  <c r="X32" i="112"/>
  <c r="Y32" i="112" s="1"/>
  <c r="T32" i="112"/>
  <c r="U32" i="112" s="1"/>
  <c r="P35" i="112"/>
  <c r="Q35" i="112" s="1"/>
  <c r="P54" i="112"/>
  <c r="Q54" i="112" s="1"/>
  <c r="L54" i="112"/>
  <c r="X54" i="112"/>
  <c r="Y54" i="112" s="1"/>
  <c r="L102" i="112"/>
  <c r="T102" i="112"/>
  <c r="U102" i="112" s="1"/>
  <c r="X102" i="112"/>
  <c r="Y102" i="112" s="1"/>
  <c r="P102" i="112"/>
  <c r="Q102" i="112" s="1"/>
  <c r="X27" i="112"/>
  <c r="Y27" i="112" s="1"/>
  <c r="L27" i="112"/>
  <c r="Q32" i="112"/>
  <c r="T35" i="112"/>
  <c r="U35" i="112" s="1"/>
  <c r="X51" i="112"/>
  <c r="Y51" i="112" s="1"/>
  <c r="L51" i="112"/>
  <c r="P62" i="112"/>
  <c r="Q62" i="112" s="1"/>
  <c r="L62" i="112"/>
  <c r="X62" i="112"/>
  <c r="Y62" i="112" s="1"/>
  <c r="X29" i="112"/>
  <c r="Y29" i="112" s="1"/>
  <c r="T31" i="112"/>
  <c r="U31" i="112" s="1"/>
  <c r="P33" i="112"/>
  <c r="Q33" i="112" s="1"/>
  <c r="X37" i="112"/>
  <c r="Y37" i="112" s="1"/>
  <c r="T39" i="112"/>
  <c r="U39" i="112" s="1"/>
  <c r="X45" i="112"/>
  <c r="Y45" i="112" s="1"/>
  <c r="T47" i="112"/>
  <c r="U47" i="112" s="1"/>
  <c r="P49" i="112"/>
  <c r="Q49" i="112" s="1"/>
  <c r="T71" i="112"/>
  <c r="U71" i="112" s="1"/>
  <c r="T79" i="112"/>
  <c r="U79" i="112" s="1"/>
  <c r="T90" i="112"/>
  <c r="U90" i="112" s="1"/>
  <c r="L90" i="112"/>
  <c r="T106" i="112"/>
  <c r="U106" i="112" s="1"/>
  <c r="L106" i="112"/>
  <c r="T122" i="112"/>
  <c r="U122" i="112" s="1"/>
  <c r="L122" i="112"/>
  <c r="L28" i="112"/>
  <c r="P34" i="112"/>
  <c r="Q34" i="112" s="1"/>
  <c r="L36" i="112"/>
  <c r="P42" i="112"/>
  <c r="Q42" i="112" s="1"/>
  <c r="L44" i="112"/>
  <c r="P50" i="112"/>
  <c r="Q50" i="112" s="1"/>
  <c r="L52" i="112"/>
  <c r="P58" i="112"/>
  <c r="Q58" i="112" s="1"/>
  <c r="L60" i="112"/>
  <c r="P66" i="112"/>
  <c r="Q66" i="112" s="1"/>
  <c r="L68" i="112"/>
  <c r="P74" i="112"/>
  <c r="Q74" i="112" s="1"/>
  <c r="L76" i="112"/>
  <c r="T97" i="112"/>
  <c r="U97" i="112" s="1"/>
  <c r="L101" i="112"/>
  <c r="L117" i="112"/>
  <c r="P28" i="112"/>
  <c r="Q28" i="112" s="1"/>
  <c r="T34" i="112"/>
  <c r="U34" i="112" s="1"/>
  <c r="P36" i="112"/>
  <c r="Q36" i="112" s="1"/>
  <c r="T42" i="112"/>
  <c r="U42" i="112" s="1"/>
  <c r="P44" i="112"/>
  <c r="Q44" i="112" s="1"/>
  <c r="T50" i="112"/>
  <c r="U50" i="112" s="1"/>
  <c r="P52" i="112"/>
  <c r="Q52" i="112" s="1"/>
  <c r="T58" i="112"/>
  <c r="U58" i="112" s="1"/>
  <c r="P60" i="112"/>
  <c r="Q60" i="112" s="1"/>
  <c r="T66" i="112"/>
  <c r="U66" i="112" s="1"/>
  <c r="P68" i="112"/>
  <c r="Q68" i="112" s="1"/>
  <c r="P76" i="112"/>
  <c r="Q76" i="112" s="1"/>
  <c r="L88" i="112"/>
  <c r="L94" i="112"/>
  <c r="T94" i="112"/>
  <c r="U94" i="112" s="1"/>
  <c r="Q95" i="112"/>
  <c r="P101" i="112"/>
  <c r="Q101" i="112" s="1"/>
  <c r="X104" i="112"/>
  <c r="Y104" i="112" s="1"/>
  <c r="P104" i="112"/>
  <c r="L110" i="112"/>
  <c r="T110" i="112"/>
  <c r="U110" i="112" s="1"/>
  <c r="Q111" i="112"/>
  <c r="P117" i="112"/>
  <c r="Q117" i="112" s="1"/>
  <c r="X120" i="112"/>
  <c r="Y120" i="112" s="1"/>
  <c r="P120" i="112"/>
  <c r="Q120" i="112" s="1"/>
  <c r="T88" i="112"/>
  <c r="U88" i="112" s="1"/>
  <c r="X90" i="112"/>
  <c r="Y90" i="112" s="1"/>
  <c r="P94" i="112"/>
  <c r="Q94" i="112" s="1"/>
  <c r="T101" i="112"/>
  <c r="U101" i="112" s="1"/>
  <c r="Q104" i="112"/>
  <c r="T105" i="112"/>
  <c r="U105" i="112" s="1"/>
  <c r="X106" i="112"/>
  <c r="Y106" i="112" s="1"/>
  <c r="P110" i="112"/>
  <c r="Q110" i="112" s="1"/>
  <c r="T117" i="112"/>
  <c r="U117" i="112" s="1"/>
  <c r="T121" i="112"/>
  <c r="U121" i="112" s="1"/>
  <c r="X122" i="112"/>
  <c r="Y122" i="112" s="1"/>
  <c r="L85" i="112"/>
  <c r="P87" i="112"/>
  <c r="Q87" i="112" s="1"/>
  <c r="X89" i="112"/>
  <c r="Y89" i="112" s="1"/>
  <c r="L97" i="112"/>
  <c r="T104" i="112"/>
  <c r="U104" i="112" s="1"/>
  <c r="X105" i="112"/>
  <c r="Y105" i="112" s="1"/>
  <c r="L113" i="112"/>
  <c r="T120" i="112"/>
  <c r="U120" i="112" s="1"/>
  <c r="X121" i="112"/>
  <c r="Y121" i="112" s="1"/>
  <c r="L125" i="112"/>
  <c r="Q127" i="112"/>
  <c r="X127" i="112"/>
  <c r="Y127" i="112" s="1"/>
  <c r="T127" i="112"/>
  <c r="U127" i="112" s="1"/>
  <c r="T126" i="112"/>
  <c r="U126" i="112" s="1"/>
  <c r="P10" i="111"/>
  <c r="Q10" i="111" s="1"/>
  <c r="T10" i="111"/>
  <c r="U10" i="111" s="1"/>
  <c r="L10" i="111"/>
  <c r="Q18" i="111"/>
  <c r="L12" i="111"/>
  <c r="X12" i="111"/>
  <c r="Y12" i="111" s="1"/>
  <c r="X10" i="111"/>
  <c r="Y10" i="111" s="1"/>
  <c r="P12" i="111"/>
  <c r="Q12" i="111" s="1"/>
  <c r="T18" i="111"/>
  <c r="U18" i="111" s="1"/>
  <c r="T12" i="111"/>
  <c r="U12" i="111" s="1"/>
  <c r="Q9" i="111"/>
  <c r="T11" i="111"/>
  <c r="U11" i="111" s="1"/>
  <c r="P11" i="111"/>
  <c r="Q11" i="111" s="1"/>
  <c r="X11" i="111"/>
  <c r="Y11" i="111" s="1"/>
  <c r="X17" i="111"/>
  <c r="Y17" i="111" s="1"/>
  <c r="T17" i="111"/>
  <c r="U17" i="111" s="1"/>
  <c r="P17" i="111"/>
  <c r="Q17" i="111" s="1"/>
  <c r="X9" i="111"/>
  <c r="Y9" i="111" s="1"/>
  <c r="T9" i="111"/>
  <c r="U9" i="111" s="1"/>
  <c r="L15" i="111"/>
  <c r="X15" i="111"/>
  <c r="Y15" i="111" s="1"/>
  <c r="T19" i="111"/>
  <c r="U19" i="111" s="1"/>
  <c r="P19" i="111"/>
  <c r="Q19" i="111" s="1"/>
  <c r="X49" i="110"/>
  <c r="Y49" i="110" s="1"/>
  <c r="P49" i="110"/>
  <c r="L55" i="110"/>
  <c r="T55" i="110"/>
  <c r="U55" i="110" s="1"/>
  <c r="P8" i="110"/>
  <c r="Q8" i="110" s="1"/>
  <c r="P12" i="110"/>
  <c r="P23" i="110"/>
  <c r="Q23" i="110" s="1"/>
  <c r="P25" i="110"/>
  <c r="Q25" i="110" s="1"/>
  <c r="L31" i="110"/>
  <c r="T31" i="110"/>
  <c r="U31" i="110" s="1"/>
  <c r="Q32" i="110"/>
  <c r="L49" i="110"/>
  <c r="P68" i="110"/>
  <c r="L75" i="110"/>
  <c r="P78" i="110"/>
  <c r="Q78" i="110" s="1"/>
  <c r="X78" i="110"/>
  <c r="Y78" i="110" s="1"/>
  <c r="T78" i="110"/>
  <c r="U78" i="110" s="1"/>
  <c r="L9" i="110"/>
  <c r="T43" i="110"/>
  <c r="U43" i="110" s="1"/>
  <c r="L43" i="110"/>
  <c r="L71" i="110"/>
  <c r="X71" i="110"/>
  <c r="Y71" i="110" s="1"/>
  <c r="P71" i="110"/>
  <c r="Q71" i="110" s="1"/>
  <c r="P9" i="110"/>
  <c r="Q9" i="110" s="1"/>
  <c r="P22" i="110"/>
  <c r="Q22" i="110" s="1"/>
  <c r="T50" i="110"/>
  <c r="U50" i="110" s="1"/>
  <c r="X58" i="110"/>
  <c r="Y58" i="110" s="1"/>
  <c r="P58" i="110"/>
  <c r="Q58" i="110" s="1"/>
  <c r="T84" i="110"/>
  <c r="U84" i="110" s="1"/>
  <c r="L84" i="110"/>
  <c r="X84" i="110"/>
  <c r="Y84" i="110" s="1"/>
  <c r="L10" i="110"/>
  <c r="L38" i="110"/>
  <c r="P10" i="110"/>
  <c r="Q10" i="110" s="1"/>
  <c r="L63" i="110"/>
  <c r="P63" i="110"/>
  <c r="Q63" i="110" s="1"/>
  <c r="L18" i="110"/>
  <c r="P20" i="110"/>
  <c r="Q20" i="110" s="1"/>
  <c r="T23" i="110"/>
  <c r="U23" i="110" s="1"/>
  <c r="L30" i="110"/>
  <c r="T35" i="110"/>
  <c r="U35" i="110" s="1"/>
  <c r="L35" i="110"/>
  <c r="X41" i="110"/>
  <c r="Y41" i="110" s="1"/>
  <c r="P41" i="110"/>
  <c r="Q41" i="110" s="1"/>
  <c r="L47" i="110"/>
  <c r="T47" i="110"/>
  <c r="U47" i="110" s="1"/>
  <c r="T49" i="110"/>
  <c r="U49" i="110" s="1"/>
  <c r="X50" i="110"/>
  <c r="Y50" i="110" s="1"/>
  <c r="L58" i="110"/>
  <c r="T71" i="110"/>
  <c r="U71" i="110" s="1"/>
  <c r="P75" i="110"/>
  <c r="Q75" i="110" s="1"/>
  <c r="T68" i="110"/>
  <c r="U68" i="110" s="1"/>
  <c r="L68" i="110"/>
  <c r="Q12" i="110"/>
  <c r="T12" i="110"/>
  <c r="U12" i="110" s="1"/>
  <c r="P38" i="110"/>
  <c r="Q38" i="110" s="1"/>
  <c r="Q49" i="110"/>
  <c r="P55" i="110"/>
  <c r="Q55" i="110" s="1"/>
  <c r="T8" i="110"/>
  <c r="U8" i="110" s="1"/>
  <c r="T9" i="110"/>
  <c r="U9" i="110" s="1"/>
  <c r="T10" i="110"/>
  <c r="U10" i="110" s="1"/>
  <c r="X12" i="110"/>
  <c r="Y12" i="110" s="1"/>
  <c r="L17" i="110"/>
  <c r="P19" i="110"/>
  <c r="Q19" i="110" s="1"/>
  <c r="T20" i="110"/>
  <c r="U20" i="110" s="1"/>
  <c r="T22" i="110"/>
  <c r="U22" i="110" s="1"/>
  <c r="X23" i="110"/>
  <c r="Y23" i="110" s="1"/>
  <c r="T38" i="110"/>
  <c r="U38" i="110" s="1"/>
  <c r="L41" i="110"/>
  <c r="P54" i="110"/>
  <c r="Q54" i="110" s="1"/>
  <c r="X55" i="110"/>
  <c r="Y55" i="110" s="1"/>
  <c r="X66" i="110"/>
  <c r="Y66" i="110" s="1"/>
  <c r="P66" i="110"/>
  <c r="Q66" i="110" s="1"/>
  <c r="P84" i="110"/>
  <c r="Q84" i="110" s="1"/>
  <c r="L11" i="110"/>
  <c r="L22" i="110"/>
  <c r="P39" i="110"/>
  <c r="Q39" i="110" s="1"/>
  <c r="P11" i="110"/>
  <c r="Q11" i="110" s="1"/>
  <c r="T25" i="110"/>
  <c r="U25" i="110" s="1"/>
  <c r="P43" i="110"/>
  <c r="Q43" i="110" s="1"/>
  <c r="X11" i="110"/>
  <c r="Y11" i="110" s="1"/>
  <c r="P30" i="110"/>
  <c r="Q30" i="110" s="1"/>
  <c r="X31" i="110"/>
  <c r="Y31" i="110" s="1"/>
  <c r="P35" i="110"/>
  <c r="Q35" i="110" s="1"/>
  <c r="T42" i="110"/>
  <c r="U42" i="110" s="1"/>
  <c r="X43" i="110"/>
  <c r="Y43" i="110" s="1"/>
  <c r="P47" i="110"/>
  <c r="Q47" i="110" s="1"/>
  <c r="T51" i="110"/>
  <c r="U51" i="110" s="1"/>
  <c r="L51" i="110"/>
  <c r="T60" i="110"/>
  <c r="U60" i="110" s="1"/>
  <c r="L60" i="110"/>
  <c r="P60" i="110"/>
  <c r="Q60" i="110" s="1"/>
  <c r="T63" i="110"/>
  <c r="U63" i="110" s="1"/>
  <c r="X75" i="110"/>
  <c r="Y75" i="110" s="1"/>
  <c r="T83" i="110"/>
  <c r="U83" i="110" s="1"/>
  <c r="P83" i="110"/>
  <c r="Q83" i="110" s="1"/>
  <c r="X33" i="110"/>
  <c r="Y33" i="110" s="1"/>
  <c r="P33" i="110"/>
  <c r="Q33" i="110" s="1"/>
  <c r="L39" i="110"/>
  <c r="T39" i="110"/>
  <c r="U39" i="110" s="1"/>
  <c r="Q40" i="110"/>
  <c r="P62" i="110"/>
  <c r="Q62" i="110" s="1"/>
  <c r="X62" i="110"/>
  <c r="Y62" i="110" s="1"/>
  <c r="L62" i="110"/>
  <c r="P70" i="110"/>
  <c r="Q70" i="110" s="1"/>
  <c r="X70" i="110"/>
  <c r="Y70" i="110" s="1"/>
  <c r="X82" i="110"/>
  <c r="Y82" i="110" s="1"/>
  <c r="P82" i="110"/>
  <c r="Q82" i="110" s="1"/>
  <c r="L59" i="110"/>
  <c r="L70" i="110"/>
  <c r="T76" i="110"/>
  <c r="U76" i="110" s="1"/>
  <c r="L76" i="110"/>
  <c r="Q77" i="110"/>
  <c r="L82" i="110"/>
  <c r="P86" i="110"/>
  <c r="Q86" i="110" s="1"/>
  <c r="X86" i="110"/>
  <c r="Y86" i="110" s="1"/>
  <c r="Q68" i="110"/>
  <c r="T70" i="110"/>
  <c r="U70" i="110" s="1"/>
  <c r="X74" i="110"/>
  <c r="Y74" i="110" s="1"/>
  <c r="P74" i="110"/>
  <c r="Q74" i="110" s="1"/>
  <c r="T82" i="110"/>
  <c r="U82" i="110" s="1"/>
  <c r="T87" i="110"/>
  <c r="U87" i="110" s="1"/>
  <c r="X90" i="110"/>
  <c r="Y90" i="110" s="1"/>
  <c r="P90" i="110"/>
  <c r="Q90" i="110" s="1"/>
  <c r="X94" i="110"/>
  <c r="Y94" i="110" s="1"/>
  <c r="T94" i="110"/>
  <c r="U94" i="110" s="1"/>
  <c r="P94" i="110"/>
  <c r="Q94" i="110" s="1"/>
  <c r="L94" i="110"/>
  <c r="Q92" i="110"/>
  <c r="X104" i="110"/>
  <c r="T104" i="110"/>
  <c r="P104" i="110"/>
  <c r="X103" i="110"/>
  <c r="T103" i="110"/>
  <c r="P103" i="110"/>
  <c r="T91" i="110"/>
  <c r="U91" i="110" s="1"/>
  <c r="P93" i="110"/>
  <c r="Q93" i="110" s="1"/>
  <c r="X97" i="110"/>
  <c r="Y97" i="110" s="1"/>
  <c r="X91" i="110"/>
  <c r="Y91" i="110" s="1"/>
  <c r="T93" i="110"/>
  <c r="U93" i="110" s="1"/>
  <c r="P95" i="110"/>
  <c r="Q95" i="110" s="1"/>
  <c r="L97" i="110"/>
  <c r="X324" i="1"/>
  <c r="X323" i="1"/>
  <c r="X322" i="1"/>
  <c r="T324" i="1"/>
  <c r="T323" i="1"/>
  <c r="T322" i="1"/>
  <c r="P322" i="1"/>
  <c r="P324" i="1"/>
  <c r="P323" i="1"/>
  <c r="N324" i="1"/>
  <c r="N323" i="1"/>
  <c r="N322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W15" i="93"/>
  <c r="W14" i="93"/>
  <c r="W13" i="93"/>
  <c r="W12" i="93"/>
  <c r="W11" i="93"/>
  <c r="W10" i="93"/>
  <c r="W9" i="93"/>
  <c r="W8" i="93"/>
  <c r="S15" i="93"/>
  <c r="S14" i="93"/>
  <c r="S13" i="93"/>
  <c r="S12" i="93"/>
  <c r="S11" i="93"/>
  <c r="S10" i="93"/>
  <c r="S9" i="93"/>
  <c r="S8" i="93"/>
  <c r="O15" i="93"/>
  <c r="O14" i="93"/>
  <c r="O13" i="93"/>
  <c r="O12" i="93"/>
  <c r="O11" i="93"/>
  <c r="O10" i="93"/>
  <c r="O9" i="93"/>
  <c r="O8" i="93"/>
  <c r="Y324" i="1" l="1"/>
  <c r="Y323" i="1"/>
  <c r="U324" i="1" l="1"/>
  <c r="Q324" i="1"/>
  <c r="U323" i="1"/>
  <c r="Q323" i="1"/>
  <c r="Q322" i="1"/>
  <c r="M15" i="93" l="1"/>
  <c r="M14" i="93"/>
  <c r="M13" i="93"/>
  <c r="M12" i="93"/>
  <c r="M11" i="93"/>
  <c r="M10" i="93"/>
  <c r="M9" i="93"/>
  <c r="M8" i="93"/>
  <c r="J15" i="93" l="1"/>
  <c r="X15" i="93" s="1"/>
  <c r="J14" i="93"/>
  <c r="X14" i="93" s="1"/>
  <c r="J13" i="93"/>
  <c r="X13" i="93" s="1"/>
  <c r="J12" i="93"/>
  <c r="X12" i="93" s="1"/>
  <c r="J11" i="93"/>
  <c r="X11" i="93" s="1"/>
  <c r="J10" i="93"/>
  <c r="X10" i="93" s="1"/>
  <c r="J9" i="93"/>
  <c r="X9" i="93" s="1"/>
  <c r="J8" i="93"/>
  <c r="X8" i="93" s="1"/>
  <c r="T8" i="93" l="1"/>
  <c r="T10" i="93"/>
  <c r="T13" i="93"/>
  <c r="K9" i="93"/>
  <c r="T9" i="93"/>
  <c r="K11" i="93"/>
  <c r="T11" i="93"/>
  <c r="T14" i="93"/>
  <c r="T12" i="93"/>
  <c r="K15" i="93"/>
  <c r="T15" i="93"/>
  <c r="K10" i="93"/>
  <c r="K8" i="93"/>
  <c r="K12" i="93"/>
  <c r="K14" i="93"/>
  <c r="K13" i="93"/>
  <c r="P11" i="93" l="1"/>
  <c r="P8" i="93"/>
  <c r="P15" i="93"/>
  <c r="P9" i="93"/>
  <c r="P13" i="93"/>
  <c r="P14" i="93"/>
  <c r="P10" i="93"/>
  <c r="P12" i="93"/>
  <c r="I35" i="24"/>
  <c r="J35" i="24" s="1"/>
  <c r="I34" i="24"/>
  <c r="J34" i="24" s="1"/>
  <c r="I33" i="24"/>
  <c r="J33" i="24" s="1"/>
  <c r="I24" i="24"/>
  <c r="J24" i="24" s="1"/>
  <c r="I23" i="24"/>
  <c r="J23" i="24" s="1"/>
  <c r="I22" i="24"/>
  <c r="J22" i="24" s="1"/>
  <c r="I19" i="24"/>
  <c r="J19" i="24" s="1"/>
  <c r="I15" i="24"/>
  <c r="J15" i="24" s="1"/>
  <c r="I14" i="24"/>
  <c r="J14" i="24" s="1"/>
  <c r="I11" i="24"/>
  <c r="J11" i="24" s="1"/>
  <c r="I10" i="24"/>
  <c r="J10" i="24" s="1"/>
  <c r="I9" i="24"/>
  <c r="J9" i="24" s="1"/>
  <c r="K222" i="1"/>
  <c r="K221" i="1"/>
  <c r="K220" i="1"/>
  <c r="L220" i="1"/>
  <c r="K214" i="1"/>
  <c r="K213" i="1"/>
  <c r="K210" i="1"/>
  <c r="K209" i="1"/>
  <c r="K208" i="1"/>
  <c r="K198" i="1"/>
  <c r="K197" i="1"/>
  <c r="K196" i="1"/>
  <c r="K187" i="1"/>
  <c r="K161" i="1"/>
  <c r="K160" i="1"/>
  <c r="K159" i="1"/>
  <c r="K168" i="1"/>
  <c r="K167" i="1"/>
  <c r="K166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18" i="1"/>
  <c r="K117" i="1"/>
  <c r="K116" i="1"/>
  <c r="K115" i="1"/>
  <c r="K114" i="1"/>
  <c r="K113" i="1"/>
  <c r="K286" i="1"/>
  <c r="K285" i="1"/>
  <c r="K284" i="1"/>
  <c r="K281" i="1"/>
  <c r="K280" i="1"/>
  <c r="K279" i="1"/>
  <c r="K276" i="1"/>
  <c r="K275" i="1"/>
  <c r="K274" i="1"/>
  <c r="X113" i="1" l="1"/>
  <c r="Y113" i="1" s="1"/>
  <c r="T113" i="1"/>
  <c r="U113" i="1" s="1"/>
  <c r="P113" i="1"/>
  <c r="Q113" i="1" s="1"/>
  <c r="L187" i="1"/>
  <c r="X187" i="1"/>
  <c r="Y187" i="1" s="1"/>
  <c r="T187" i="1"/>
  <c r="U187" i="1" s="1"/>
  <c r="P187" i="1"/>
  <c r="Q187" i="1" s="1"/>
  <c r="X276" i="1"/>
  <c r="Y276" i="1" s="1"/>
  <c r="T276" i="1"/>
  <c r="U276" i="1" s="1"/>
  <c r="P276" i="1"/>
  <c r="Q276" i="1" s="1"/>
  <c r="X140" i="1"/>
  <c r="Y140" i="1" s="1"/>
  <c r="T140" i="1"/>
  <c r="U140" i="1" s="1"/>
  <c r="P140" i="1"/>
  <c r="Q140" i="1" s="1"/>
  <c r="X196" i="1"/>
  <c r="Y196" i="1" s="1"/>
  <c r="T196" i="1"/>
  <c r="U196" i="1" s="1"/>
  <c r="P196" i="1"/>
  <c r="Q196" i="1" s="1"/>
  <c r="X115" i="1"/>
  <c r="Y115" i="1" s="1"/>
  <c r="T115" i="1"/>
  <c r="U115" i="1" s="1"/>
  <c r="P115" i="1"/>
  <c r="Q115" i="1" s="1"/>
  <c r="X197" i="1"/>
  <c r="Y197" i="1" s="1"/>
  <c r="T197" i="1"/>
  <c r="U197" i="1" s="1"/>
  <c r="P197" i="1"/>
  <c r="Q197" i="1" s="1"/>
  <c r="T142" i="1"/>
  <c r="U142" i="1" s="1"/>
  <c r="X142" i="1"/>
  <c r="Y142" i="1" s="1"/>
  <c r="P142" i="1"/>
  <c r="Q142" i="1" s="1"/>
  <c r="T198" i="1"/>
  <c r="U198" i="1" s="1"/>
  <c r="P198" i="1"/>
  <c r="Q198" i="1" s="1"/>
  <c r="X198" i="1"/>
  <c r="Y198" i="1" s="1"/>
  <c r="X281" i="1"/>
  <c r="Y281" i="1" s="1"/>
  <c r="P281" i="1"/>
  <c r="Q281" i="1" s="1"/>
  <c r="T281" i="1"/>
  <c r="U281" i="1" s="1"/>
  <c r="X117" i="1"/>
  <c r="Y117" i="1" s="1"/>
  <c r="T117" i="1"/>
  <c r="U117" i="1" s="1"/>
  <c r="P117" i="1"/>
  <c r="Q117" i="1" s="1"/>
  <c r="T143" i="1"/>
  <c r="U143" i="1" s="1"/>
  <c r="X143" i="1"/>
  <c r="Y143" i="1" s="1"/>
  <c r="P143" i="1"/>
  <c r="Q143" i="1" s="1"/>
  <c r="P168" i="1"/>
  <c r="Q168" i="1" s="1"/>
  <c r="T168" i="1"/>
  <c r="U168" i="1" s="1"/>
  <c r="X168" i="1"/>
  <c r="Y168" i="1" s="1"/>
  <c r="P208" i="1"/>
  <c r="Q208" i="1" s="1"/>
  <c r="X208" i="1"/>
  <c r="Y208" i="1" s="1"/>
  <c r="T208" i="1"/>
  <c r="U208" i="1" s="1"/>
  <c r="T222" i="1"/>
  <c r="U222" i="1" s="1"/>
  <c r="P222" i="1"/>
  <c r="Q222" i="1" s="1"/>
  <c r="X222" i="1"/>
  <c r="Y222" i="1" s="1"/>
  <c r="X139" i="1"/>
  <c r="Y139" i="1" s="1"/>
  <c r="T139" i="1"/>
  <c r="U139" i="1" s="1"/>
  <c r="P139" i="1"/>
  <c r="Q139" i="1" s="1"/>
  <c r="X114" i="1"/>
  <c r="Y114" i="1" s="1"/>
  <c r="T114" i="1"/>
  <c r="U114" i="1" s="1"/>
  <c r="P114" i="1"/>
  <c r="Q114" i="1" s="1"/>
  <c r="T166" i="1"/>
  <c r="U166" i="1" s="1"/>
  <c r="X166" i="1"/>
  <c r="Y166" i="1" s="1"/>
  <c r="P166" i="1"/>
  <c r="Q166" i="1" s="1"/>
  <c r="P144" i="1"/>
  <c r="Q144" i="1" s="1"/>
  <c r="T144" i="1"/>
  <c r="U144" i="1" s="1"/>
  <c r="X144" i="1"/>
  <c r="Y144" i="1" s="1"/>
  <c r="L159" i="1"/>
  <c r="T159" i="1"/>
  <c r="U159" i="1" s="1"/>
  <c r="X159" i="1"/>
  <c r="Y159" i="1" s="1"/>
  <c r="P159" i="1"/>
  <c r="Q159" i="1" s="1"/>
  <c r="X209" i="1"/>
  <c r="Y209" i="1" s="1"/>
  <c r="P209" i="1"/>
  <c r="Q209" i="1" s="1"/>
  <c r="T209" i="1"/>
  <c r="U209" i="1" s="1"/>
  <c r="X275" i="1"/>
  <c r="Y275" i="1" s="1"/>
  <c r="T275" i="1"/>
  <c r="U275" i="1" s="1"/>
  <c r="P275" i="1"/>
  <c r="Q275" i="1" s="1"/>
  <c r="X147" i="1"/>
  <c r="Y147" i="1" s="1"/>
  <c r="T147" i="1"/>
  <c r="U147" i="1" s="1"/>
  <c r="P147" i="1"/>
  <c r="Q147" i="1" s="1"/>
  <c r="L148" i="1"/>
  <c r="X148" i="1"/>
  <c r="Y148" i="1" s="1"/>
  <c r="T148" i="1"/>
  <c r="U148" i="1" s="1"/>
  <c r="P148" i="1"/>
  <c r="Q148" i="1" s="1"/>
  <c r="X141" i="1"/>
  <c r="Y141" i="1" s="1"/>
  <c r="T141" i="1"/>
  <c r="U141" i="1" s="1"/>
  <c r="P141" i="1"/>
  <c r="Q141" i="1" s="1"/>
  <c r="X116" i="1"/>
  <c r="Y116" i="1" s="1"/>
  <c r="T116" i="1"/>
  <c r="U116" i="1" s="1"/>
  <c r="P116" i="1"/>
  <c r="Q116" i="1" s="1"/>
  <c r="X284" i="1"/>
  <c r="Y284" i="1" s="1"/>
  <c r="T284" i="1"/>
  <c r="U284" i="1" s="1"/>
  <c r="P284" i="1"/>
  <c r="Q284" i="1" s="1"/>
  <c r="T118" i="1"/>
  <c r="U118" i="1" s="1"/>
  <c r="X118" i="1"/>
  <c r="Y118" i="1" s="1"/>
  <c r="P118" i="1"/>
  <c r="Q118" i="1" s="1"/>
  <c r="X285" i="1"/>
  <c r="Y285" i="1" s="1"/>
  <c r="T285" i="1"/>
  <c r="U285" i="1" s="1"/>
  <c r="P285" i="1"/>
  <c r="Q285" i="1" s="1"/>
  <c r="X137" i="1"/>
  <c r="Y137" i="1" s="1"/>
  <c r="T137" i="1"/>
  <c r="U137" i="1" s="1"/>
  <c r="P137" i="1"/>
  <c r="Q137" i="1" s="1"/>
  <c r="X145" i="1"/>
  <c r="Y145" i="1" s="1"/>
  <c r="P145" i="1"/>
  <c r="Q145" i="1" s="1"/>
  <c r="T145" i="1"/>
  <c r="U145" i="1" s="1"/>
  <c r="X160" i="1"/>
  <c r="Y160" i="1" s="1"/>
  <c r="T160" i="1"/>
  <c r="U160" i="1" s="1"/>
  <c r="P160" i="1"/>
  <c r="Q160" i="1" s="1"/>
  <c r="X210" i="1"/>
  <c r="Y210" i="1" s="1"/>
  <c r="P210" i="1"/>
  <c r="Q210" i="1" s="1"/>
  <c r="T210" i="1"/>
  <c r="U210" i="1" s="1"/>
  <c r="T279" i="1"/>
  <c r="U279" i="1" s="1"/>
  <c r="P279" i="1"/>
  <c r="Q279" i="1" s="1"/>
  <c r="X279" i="1"/>
  <c r="Y279" i="1" s="1"/>
  <c r="X220" i="1"/>
  <c r="Y220" i="1" s="1"/>
  <c r="T220" i="1"/>
  <c r="U220" i="1" s="1"/>
  <c r="P220" i="1"/>
  <c r="Q220" i="1" s="1"/>
  <c r="P280" i="1"/>
  <c r="Q280" i="1" s="1"/>
  <c r="X280" i="1"/>
  <c r="Y280" i="1" s="1"/>
  <c r="T280" i="1"/>
  <c r="U280" i="1" s="1"/>
  <c r="T167" i="1"/>
  <c r="U167" i="1" s="1"/>
  <c r="P167" i="1"/>
  <c r="Q167" i="1" s="1"/>
  <c r="X167" i="1"/>
  <c r="Y167" i="1" s="1"/>
  <c r="X221" i="1"/>
  <c r="Y221" i="1" s="1"/>
  <c r="T221" i="1"/>
  <c r="U221" i="1" s="1"/>
  <c r="P221" i="1"/>
  <c r="Q221" i="1" s="1"/>
  <c r="X274" i="1"/>
  <c r="Y274" i="1" s="1"/>
  <c r="T274" i="1"/>
  <c r="U274" i="1" s="1"/>
  <c r="P274" i="1"/>
  <c r="Q274" i="1" s="1"/>
  <c r="T286" i="1"/>
  <c r="U286" i="1" s="1"/>
  <c r="P286" i="1"/>
  <c r="Q286" i="1" s="1"/>
  <c r="X286" i="1"/>
  <c r="Y286" i="1" s="1"/>
  <c r="X138" i="1"/>
  <c r="Y138" i="1" s="1"/>
  <c r="T138" i="1"/>
  <c r="U138" i="1" s="1"/>
  <c r="P138" i="1"/>
  <c r="Q138" i="1" s="1"/>
  <c r="X146" i="1"/>
  <c r="Y146" i="1" s="1"/>
  <c r="P146" i="1"/>
  <c r="Q146" i="1" s="1"/>
  <c r="T146" i="1"/>
  <c r="U146" i="1" s="1"/>
  <c r="X161" i="1"/>
  <c r="Y161" i="1" s="1"/>
  <c r="T161" i="1"/>
  <c r="U161" i="1" s="1"/>
  <c r="P161" i="1"/>
  <c r="Q161" i="1" s="1"/>
  <c r="X213" i="1"/>
  <c r="Y213" i="1" s="1"/>
  <c r="T213" i="1"/>
  <c r="U213" i="1" s="1"/>
  <c r="P213" i="1"/>
  <c r="Q213" i="1" s="1"/>
  <c r="T214" i="1"/>
  <c r="U214" i="1" s="1"/>
  <c r="P214" i="1"/>
  <c r="Q214" i="1" s="1"/>
  <c r="X214" i="1"/>
  <c r="Y214" i="1" s="1"/>
  <c r="L143" i="1"/>
  <c r="L115" i="1"/>
  <c r="L140" i="1"/>
  <c r="L144" i="1"/>
  <c r="L210" i="1"/>
  <c r="L280" i="1"/>
  <c r="L116" i="1"/>
  <c r="L141" i="1"/>
  <c r="L145" i="1"/>
  <c r="L161" i="1"/>
  <c r="L213" i="1"/>
  <c r="L118" i="1"/>
  <c r="L117" i="1"/>
  <c r="L142" i="1"/>
  <c r="L166" i="1"/>
  <c r="L214" i="1"/>
  <c r="L147" i="1"/>
  <c r="L167" i="1"/>
  <c r="L168" i="1"/>
  <c r="L274" i="1"/>
  <c r="L137" i="1"/>
  <c r="L275" i="1"/>
  <c r="L113" i="1"/>
  <c r="L138" i="1"/>
  <c r="L276" i="1"/>
  <c r="L114" i="1"/>
  <c r="L197" i="1"/>
  <c r="L209" i="1"/>
  <c r="L222" i="1"/>
  <c r="L221" i="1"/>
  <c r="L146" i="1"/>
  <c r="L196" i="1"/>
  <c r="L198" i="1"/>
  <c r="L208" i="1"/>
  <c r="L160" i="1"/>
  <c r="L139" i="1"/>
  <c r="L286" i="1"/>
  <c r="L285" i="1"/>
  <c r="L284" i="1"/>
  <c r="L281" i="1"/>
  <c r="L279" i="1"/>
  <c r="K271" i="1"/>
  <c r="K270" i="1"/>
  <c r="K269" i="1"/>
  <c r="K268" i="1"/>
  <c r="K267" i="1"/>
  <c r="K266" i="1"/>
  <c r="K246" i="1"/>
  <c r="K78" i="1"/>
  <c r="K22" i="1"/>
  <c r="K21" i="1"/>
  <c r="K20" i="1"/>
  <c r="K19" i="1"/>
  <c r="K32" i="1"/>
  <c r="K33" i="1"/>
  <c r="K27" i="1"/>
  <c r="K63" i="1"/>
  <c r="K62" i="1"/>
  <c r="K89" i="1"/>
  <c r="X32" i="1" l="1"/>
  <c r="Y32" i="1" s="1"/>
  <c r="T32" i="1"/>
  <c r="U32" i="1" s="1"/>
  <c r="P32" i="1"/>
  <c r="Q32" i="1" s="1"/>
  <c r="X19" i="1"/>
  <c r="Y19" i="1" s="1"/>
  <c r="T19" i="1"/>
  <c r="U19" i="1" s="1"/>
  <c r="P19" i="1"/>
  <c r="Q19" i="1" s="1"/>
  <c r="X20" i="1"/>
  <c r="Y20" i="1" s="1"/>
  <c r="T20" i="1"/>
  <c r="U20" i="1" s="1"/>
  <c r="P20" i="1"/>
  <c r="Q20" i="1" s="1"/>
  <c r="X269" i="1"/>
  <c r="Y269" i="1" s="1"/>
  <c r="T269" i="1"/>
  <c r="U269" i="1" s="1"/>
  <c r="P269" i="1"/>
  <c r="Q269" i="1" s="1"/>
  <c r="X89" i="1"/>
  <c r="Y89" i="1" s="1"/>
  <c r="P89" i="1"/>
  <c r="Q89" i="1" s="1"/>
  <c r="T89" i="1"/>
  <c r="U89" i="1" s="1"/>
  <c r="X21" i="1"/>
  <c r="Y21" i="1" s="1"/>
  <c r="T21" i="1"/>
  <c r="U21" i="1" s="1"/>
  <c r="P21" i="1"/>
  <c r="Q21" i="1" s="1"/>
  <c r="T270" i="1"/>
  <c r="U270" i="1" s="1"/>
  <c r="P270" i="1"/>
  <c r="Q270" i="1" s="1"/>
  <c r="X270" i="1"/>
  <c r="Y270" i="1" s="1"/>
  <c r="T271" i="1"/>
  <c r="U271" i="1" s="1"/>
  <c r="P271" i="1"/>
  <c r="Q271" i="1" s="1"/>
  <c r="X271" i="1"/>
  <c r="Y271" i="1" s="1"/>
  <c r="T63" i="1"/>
  <c r="U63" i="1" s="1"/>
  <c r="P63" i="1"/>
  <c r="Q63" i="1" s="1"/>
  <c r="X63" i="1"/>
  <c r="Y63" i="1" s="1"/>
  <c r="T78" i="1"/>
  <c r="U78" i="1" s="1"/>
  <c r="X78" i="1"/>
  <c r="Y78" i="1" s="1"/>
  <c r="P78" i="1"/>
  <c r="Q78" i="1" s="1"/>
  <c r="X267" i="1"/>
  <c r="Y267" i="1" s="1"/>
  <c r="T267" i="1"/>
  <c r="U267" i="1" s="1"/>
  <c r="P267" i="1"/>
  <c r="Q267" i="1" s="1"/>
  <c r="X268" i="1"/>
  <c r="Y268" i="1" s="1"/>
  <c r="T268" i="1"/>
  <c r="U268" i="1" s="1"/>
  <c r="P268" i="1"/>
  <c r="Q268" i="1" s="1"/>
  <c r="T62" i="1"/>
  <c r="U62" i="1" s="1"/>
  <c r="X62" i="1"/>
  <c r="Y62" i="1" s="1"/>
  <c r="P62" i="1"/>
  <c r="Q62" i="1" s="1"/>
  <c r="T22" i="1"/>
  <c r="U22" i="1" s="1"/>
  <c r="P22" i="1"/>
  <c r="Q22" i="1" s="1"/>
  <c r="X22" i="1"/>
  <c r="Y22" i="1" s="1"/>
  <c r="X27" i="1"/>
  <c r="Y27" i="1" s="1"/>
  <c r="T27" i="1"/>
  <c r="U27" i="1" s="1"/>
  <c r="P27" i="1"/>
  <c r="Q27" i="1" s="1"/>
  <c r="T246" i="1"/>
  <c r="U246" i="1" s="1"/>
  <c r="X246" i="1"/>
  <c r="Y246" i="1" s="1"/>
  <c r="P246" i="1"/>
  <c r="Q246" i="1" s="1"/>
  <c r="X33" i="1"/>
  <c r="Y33" i="1" s="1"/>
  <c r="T33" i="1"/>
  <c r="U33" i="1" s="1"/>
  <c r="P33" i="1"/>
  <c r="Q33" i="1" s="1"/>
  <c r="X266" i="1"/>
  <c r="Y266" i="1" s="1"/>
  <c r="T266" i="1"/>
  <c r="U266" i="1" s="1"/>
  <c r="P266" i="1"/>
  <c r="Q266" i="1" s="1"/>
  <c r="L268" i="1"/>
  <c r="L20" i="1"/>
  <c r="L62" i="1"/>
  <c r="L22" i="1"/>
  <c r="L271" i="1"/>
  <c r="L89" i="1"/>
  <c r="L63" i="1"/>
  <c r="L270" i="1"/>
  <c r="L27" i="1"/>
  <c r="L246" i="1"/>
  <c r="L33" i="1"/>
  <c r="L19" i="1"/>
  <c r="L32" i="1"/>
  <c r="L267" i="1"/>
  <c r="L266" i="1"/>
  <c r="L269" i="1"/>
  <c r="L78" i="1"/>
  <c r="L21" i="1"/>
  <c r="K219" i="1" l="1"/>
  <c r="K218" i="1"/>
  <c r="X219" i="1" l="1"/>
  <c r="Y219" i="1" s="1"/>
  <c r="T219" i="1"/>
  <c r="U219" i="1" s="1"/>
  <c r="P219" i="1"/>
  <c r="Q219" i="1" s="1"/>
  <c r="X218" i="1"/>
  <c r="Y218" i="1" s="1"/>
  <c r="P218" i="1"/>
  <c r="Q218" i="1" s="1"/>
  <c r="T218" i="1"/>
  <c r="U218" i="1" s="1"/>
  <c r="L218" i="1"/>
  <c r="L219" i="1"/>
  <c r="K151" i="1" l="1"/>
  <c r="K150" i="1"/>
  <c r="K149" i="1"/>
  <c r="X149" i="1" l="1"/>
  <c r="Y149" i="1" s="1"/>
  <c r="T149" i="1"/>
  <c r="U149" i="1" s="1"/>
  <c r="P149" i="1"/>
  <c r="Q149" i="1" s="1"/>
  <c r="T150" i="1"/>
  <c r="U150" i="1" s="1"/>
  <c r="P150" i="1"/>
  <c r="Q150" i="1" s="1"/>
  <c r="X150" i="1"/>
  <c r="Y150" i="1" s="1"/>
  <c r="T151" i="1"/>
  <c r="U151" i="1" s="1"/>
  <c r="X151" i="1"/>
  <c r="Y151" i="1" s="1"/>
  <c r="P151" i="1"/>
  <c r="Q151" i="1" s="1"/>
  <c r="L151" i="1"/>
  <c r="L149" i="1"/>
  <c r="L150" i="1"/>
  <c r="K324" i="1"/>
  <c r="K303" i="1" l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3" i="1"/>
  <c r="K282" i="1"/>
  <c r="K278" i="1"/>
  <c r="K277" i="1"/>
  <c r="K273" i="1"/>
  <c r="K272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17" i="1"/>
  <c r="K216" i="1"/>
  <c r="K215" i="1"/>
  <c r="K212" i="1"/>
  <c r="K211" i="1"/>
  <c r="K207" i="1"/>
  <c r="K206" i="1"/>
  <c r="K205" i="1"/>
  <c r="K204" i="1"/>
  <c r="K203" i="1"/>
  <c r="K202" i="1"/>
  <c r="K201" i="1"/>
  <c r="K200" i="1"/>
  <c r="K199" i="1"/>
  <c r="K195" i="1"/>
  <c r="K194" i="1"/>
  <c r="K193" i="1"/>
  <c r="K192" i="1"/>
  <c r="K191" i="1"/>
  <c r="K190" i="1"/>
  <c r="K189" i="1"/>
  <c r="K188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5" i="1"/>
  <c r="K164" i="1"/>
  <c r="K163" i="1"/>
  <c r="K162" i="1"/>
  <c r="K158" i="1"/>
  <c r="K157" i="1"/>
  <c r="K156" i="1"/>
  <c r="K155" i="1"/>
  <c r="K154" i="1"/>
  <c r="K153" i="1"/>
  <c r="K152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8" i="1"/>
  <c r="K87" i="1"/>
  <c r="K86" i="1"/>
  <c r="K85" i="1"/>
  <c r="K84" i="1"/>
  <c r="K83" i="1"/>
  <c r="K82" i="1"/>
  <c r="K81" i="1"/>
  <c r="K80" i="1"/>
  <c r="K79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1" i="1"/>
  <c r="K30" i="1"/>
  <c r="K29" i="1"/>
  <c r="K28" i="1"/>
  <c r="K26" i="1"/>
  <c r="K25" i="1"/>
  <c r="K24" i="1"/>
  <c r="K8" i="1"/>
  <c r="X43" i="1" l="1"/>
  <c r="Y43" i="1" s="1"/>
  <c r="T43" i="1"/>
  <c r="U43" i="1" s="1"/>
  <c r="P43" i="1"/>
  <c r="Q43" i="1" s="1"/>
  <c r="T86" i="1"/>
  <c r="U86" i="1" s="1"/>
  <c r="P86" i="1"/>
  <c r="Q86" i="1" s="1"/>
  <c r="X86" i="1"/>
  <c r="Y86" i="1" s="1"/>
  <c r="X156" i="1"/>
  <c r="Y156" i="1" s="1"/>
  <c r="T156" i="1"/>
  <c r="U156" i="1" s="1"/>
  <c r="P156" i="1"/>
  <c r="Q156" i="1" s="1"/>
  <c r="X170" i="1"/>
  <c r="Y170" i="1" s="1"/>
  <c r="P170" i="1"/>
  <c r="Q170" i="1" s="1"/>
  <c r="T170" i="1"/>
  <c r="U170" i="1" s="1"/>
  <c r="T206" i="1"/>
  <c r="U206" i="1" s="1"/>
  <c r="X206" i="1"/>
  <c r="Y206" i="1" s="1"/>
  <c r="P206" i="1"/>
  <c r="Q206" i="1" s="1"/>
  <c r="X240" i="1"/>
  <c r="Y240" i="1" s="1"/>
  <c r="T240" i="1"/>
  <c r="U240" i="1" s="1"/>
  <c r="P240" i="1"/>
  <c r="Q240" i="1" s="1"/>
  <c r="X257" i="1"/>
  <c r="Y257" i="1" s="1"/>
  <c r="P257" i="1"/>
  <c r="Q257" i="1" s="1"/>
  <c r="T257" i="1"/>
  <c r="U257" i="1" s="1"/>
  <c r="P296" i="1"/>
  <c r="Q296" i="1" s="1"/>
  <c r="X296" i="1"/>
  <c r="Y296" i="1" s="1"/>
  <c r="T296" i="1"/>
  <c r="U296" i="1" s="1"/>
  <c r="X36" i="1"/>
  <c r="Y36" i="1" s="1"/>
  <c r="T36" i="1"/>
  <c r="U36" i="1" s="1"/>
  <c r="P36" i="1"/>
  <c r="Q36" i="1" s="1"/>
  <c r="X44" i="1"/>
  <c r="Y44" i="1" s="1"/>
  <c r="T44" i="1"/>
  <c r="U44" i="1" s="1"/>
  <c r="P44" i="1"/>
  <c r="Q44" i="1" s="1"/>
  <c r="X60" i="1"/>
  <c r="Y60" i="1" s="1"/>
  <c r="T60" i="1"/>
  <c r="U60" i="1" s="1"/>
  <c r="P60" i="1"/>
  <c r="Q60" i="1" s="1"/>
  <c r="T79" i="1"/>
  <c r="U79" i="1" s="1"/>
  <c r="X79" i="1"/>
  <c r="Y79" i="1" s="1"/>
  <c r="P79" i="1"/>
  <c r="Q79" i="1" s="1"/>
  <c r="T87" i="1"/>
  <c r="U87" i="1" s="1"/>
  <c r="X87" i="1"/>
  <c r="Y87" i="1" s="1"/>
  <c r="P87" i="1"/>
  <c r="Q87" i="1" s="1"/>
  <c r="P104" i="1"/>
  <c r="Q104" i="1" s="1"/>
  <c r="T104" i="1"/>
  <c r="U104" i="1" s="1"/>
  <c r="X104" i="1"/>
  <c r="Y104" i="1" s="1"/>
  <c r="X112" i="1"/>
  <c r="Y112" i="1" s="1"/>
  <c r="T112" i="1"/>
  <c r="U112" i="1" s="1"/>
  <c r="P112" i="1"/>
  <c r="Q112" i="1" s="1"/>
  <c r="X157" i="1"/>
  <c r="Y157" i="1" s="1"/>
  <c r="T157" i="1"/>
  <c r="U157" i="1" s="1"/>
  <c r="P157" i="1"/>
  <c r="Q157" i="1" s="1"/>
  <c r="X179" i="1"/>
  <c r="Y179" i="1" s="1"/>
  <c r="T179" i="1"/>
  <c r="U179" i="1" s="1"/>
  <c r="P179" i="1"/>
  <c r="Q179" i="1" s="1"/>
  <c r="T207" i="1"/>
  <c r="U207" i="1" s="1"/>
  <c r="X207" i="1"/>
  <c r="Y207" i="1" s="1"/>
  <c r="P207" i="1"/>
  <c r="Q207" i="1" s="1"/>
  <c r="X233" i="1"/>
  <c r="Y233" i="1" s="1"/>
  <c r="T233" i="1"/>
  <c r="U233" i="1" s="1"/>
  <c r="P233" i="1"/>
  <c r="Q233" i="1" s="1"/>
  <c r="P272" i="1"/>
  <c r="Q272" i="1" s="1"/>
  <c r="T272" i="1"/>
  <c r="U272" i="1" s="1"/>
  <c r="X272" i="1"/>
  <c r="Y272" i="1" s="1"/>
  <c r="X289" i="1"/>
  <c r="Y289" i="1" s="1"/>
  <c r="T289" i="1"/>
  <c r="U289" i="1" s="1"/>
  <c r="P289" i="1"/>
  <c r="Q289" i="1" s="1"/>
  <c r="X26" i="1"/>
  <c r="Y26" i="1" s="1"/>
  <c r="P26" i="1"/>
  <c r="Q26" i="1" s="1"/>
  <c r="T26" i="1"/>
  <c r="U26" i="1" s="1"/>
  <c r="X37" i="1"/>
  <c r="Y37" i="1" s="1"/>
  <c r="T37" i="1"/>
  <c r="U37" i="1" s="1"/>
  <c r="P37" i="1"/>
  <c r="Q37" i="1" s="1"/>
  <c r="X45" i="1"/>
  <c r="Y45" i="1" s="1"/>
  <c r="T45" i="1"/>
  <c r="U45" i="1" s="1"/>
  <c r="P45" i="1"/>
  <c r="Q45" i="1" s="1"/>
  <c r="X53" i="1"/>
  <c r="Y53" i="1" s="1"/>
  <c r="T53" i="1"/>
  <c r="U53" i="1" s="1"/>
  <c r="P53" i="1"/>
  <c r="Q53" i="1" s="1"/>
  <c r="X61" i="1"/>
  <c r="Y61" i="1" s="1"/>
  <c r="T61" i="1"/>
  <c r="U61" i="1" s="1"/>
  <c r="P61" i="1"/>
  <c r="Q61" i="1" s="1"/>
  <c r="T71" i="1"/>
  <c r="U71" i="1" s="1"/>
  <c r="X71" i="1"/>
  <c r="Y71" i="1" s="1"/>
  <c r="P71" i="1"/>
  <c r="Q71" i="1" s="1"/>
  <c r="P80" i="1"/>
  <c r="Q80" i="1" s="1"/>
  <c r="X80" i="1"/>
  <c r="Y80" i="1" s="1"/>
  <c r="T80" i="1"/>
  <c r="U80" i="1" s="1"/>
  <c r="P88" i="1"/>
  <c r="Q88" i="1" s="1"/>
  <c r="X88" i="1"/>
  <c r="Y88" i="1" s="1"/>
  <c r="T88" i="1"/>
  <c r="U88" i="1" s="1"/>
  <c r="X97" i="1"/>
  <c r="Y97" i="1" s="1"/>
  <c r="T97" i="1"/>
  <c r="U97" i="1" s="1"/>
  <c r="P97" i="1"/>
  <c r="Q97" i="1" s="1"/>
  <c r="X105" i="1"/>
  <c r="Y105" i="1" s="1"/>
  <c r="P105" i="1"/>
  <c r="Q105" i="1" s="1"/>
  <c r="T105" i="1"/>
  <c r="U105" i="1" s="1"/>
  <c r="T119" i="1"/>
  <c r="U119" i="1" s="1"/>
  <c r="X119" i="1"/>
  <c r="Y119" i="1" s="1"/>
  <c r="P119" i="1"/>
  <c r="Q119" i="1" s="1"/>
  <c r="T127" i="1"/>
  <c r="U127" i="1" s="1"/>
  <c r="P127" i="1"/>
  <c r="Q127" i="1" s="1"/>
  <c r="X127" i="1"/>
  <c r="Y127" i="1" s="1"/>
  <c r="T135" i="1"/>
  <c r="U135" i="1" s="1"/>
  <c r="X135" i="1"/>
  <c r="Y135" i="1" s="1"/>
  <c r="P135" i="1"/>
  <c r="Q135" i="1" s="1"/>
  <c r="T158" i="1"/>
  <c r="U158" i="1" s="1"/>
  <c r="P158" i="1"/>
  <c r="Q158" i="1" s="1"/>
  <c r="X158" i="1"/>
  <c r="Y158" i="1" s="1"/>
  <c r="X172" i="1"/>
  <c r="Y172" i="1" s="1"/>
  <c r="T172" i="1"/>
  <c r="U172" i="1" s="1"/>
  <c r="P172" i="1"/>
  <c r="Q172" i="1" s="1"/>
  <c r="X180" i="1"/>
  <c r="Y180" i="1" s="1"/>
  <c r="T180" i="1"/>
  <c r="U180" i="1" s="1"/>
  <c r="P180" i="1"/>
  <c r="Q180" i="1" s="1"/>
  <c r="X189" i="1"/>
  <c r="Y189" i="1" s="1"/>
  <c r="T189" i="1"/>
  <c r="U189" i="1" s="1"/>
  <c r="P189" i="1"/>
  <c r="Q189" i="1" s="1"/>
  <c r="X200" i="1"/>
  <c r="Y200" i="1" s="1"/>
  <c r="T200" i="1"/>
  <c r="U200" i="1" s="1"/>
  <c r="P200" i="1"/>
  <c r="Q200" i="1" s="1"/>
  <c r="X211" i="1"/>
  <c r="Y211" i="1" s="1"/>
  <c r="T211" i="1"/>
  <c r="U211" i="1" s="1"/>
  <c r="P211" i="1"/>
  <c r="Q211" i="1" s="1"/>
  <c r="X226" i="1"/>
  <c r="Y226" i="1" s="1"/>
  <c r="P226" i="1"/>
  <c r="Q226" i="1" s="1"/>
  <c r="T226" i="1"/>
  <c r="U226" i="1" s="1"/>
  <c r="X234" i="1"/>
  <c r="Y234" i="1" s="1"/>
  <c r="P234" i="1"/>
  <c r="Q234" i="1" s="1"/>
  <c r="T234" i="1"/>
  <c r="U234" i="1" s="1"/>
  <c r="X242" i="1"/>
  <c r="Y242" i="1" s="1"/>
  <c r="T242" i="1"/>
  <c r="U242" i="1" s="1"/>
  <c r="P242" i="1"/>
  <c r="Q242" i="1" s="1"/>
  <c r="X251" i="1"/>
  <c r="Y251" i="1" s="1"/>
  <c r="T251" i="1"/>
  <c r="U251" i="1" s="1"/>
  <c r="P251" i="1"/>
  <c r="Q251" i="1" s="1"/>
  <c r="X259" i="1"/>
  <c r="Y259" i="1" s="1"/>
  <c r="T259" i="1"/>
  <c r="U259" i="1" s="1"/>
  <c r="P259" i="1"/>
  <c r="Q259" i="1" s="1"/>
  <c r="X273" i="1"/>
  <c r="Y273" i="1" s="1"/>
  <c r="P273" i="1"/>
  <c r="Q273" i="1" s="1"/>
  <c r="T273" i="1"/>
  <c r="U273" i="1" s="1"/>
  <c r="X290" i="1"/>
  <c r="Y290" i="1" s="1"/>
  <c r="P290" i="1"/>
  <c r="Q290" i="1" s="1"/>
  <c r="T290" i="1"/>
  <c r="U290" i="1" s="1"/>
  <c r="X298" i="1"/>
  <c r="Y298" i="1" s="1"/>
  <c r="T298" i="1"/>
  <c r="U298" i="1" s="1"/>
  <c r="P298" i="1"/>
  <c r="Q298" i="1" s="1"/>
  <c r="X59" i="1"/>
  <c r="Y59" i="1" s="1"/>
  <c r="T59" i="1"/>
  <c r="U59" i="1" s="1"/>
  <c r="P59" i="1"/>
  <c r="Q59" i="1" s="1"/>
  <c r="T95" i="1"/>
  <c r="U95" i="1" s="1"/>
  <c r="X95" i="1"/>
  <c r="Y95" i="1" s="1"/>
  <c r="P95" i="1"/>
  <c r="Q95" i="1" s="1"/>
  <c r="T111" i="1"/>
  <c r="U111" i="1" s="1"/>
  <c r="X111" i="1"/>
  <c r="Y111" i="1" s="1"/>
  <c r="P111" i="1"/>
  <c r="Q111" i="1" s="1"/>
  <c r="X178" i="1"/>
  <c r="Y178" i="1" s="1"/>
  <c r="T178" i="1"/>
  <c r="U178" i="1" s="1"/>
  <c r="P178" i="1"/>
  <c r="Q178" i="1" s="1"/>
  <c r="X186" i="1"/>
  <c r="Y186" i="1" s="1"/>
  <c r="P186" i="1"/>
  <c r="Q186" i="1" s="1"/>
  <c r="T186" i="1"/>
  <c r="U186" i="1" s="1"/>
  <c r="X195" i="1"/>
  <c r="Y195" i="1" s="1"/>
  <c r="T195" i="1"/>
  <c r="U195" i="1" s="1"/>
  <c r="P195" i="1"/>
  <c r="Q195" i="1" s="1"/>
  <c r="X224" i="1"/>
  <c r="Y224" i="1" s="1"/>
  <c r="T224" i="1"/>
  <c r="U224" i="1" s="1"/>
  <c r="P224" i="1"/>
  <c r="Q224" i="1" s="1"/>
  <c r="P232" i="1"/>
  <c r="Q232" i="1" s="1"/>
  <c r="T232" i="1"/>
  <c r="U232" i="1" s="1"/>
  <c r="X232" i="1"/>
  <c r="Y232" i="1" s="1"/>
  <c r="X249" i="1"/>
  <c r="Y249" i="1" s="1"/>
  <c r="P249" i="1"/>
  <c r="Q249" i="1" s="1"/>
  <c r="T249" i="1"/>
  <c r="U249" i="1" s="1"/>
  <c r="X265" i="1"/>
  <c r="Y265" i="1" s="1"/>
  <c r="T265" i="1"/>
  <c r="U265" i="1" s="1"/>
  <c r="P265" i="1"/>
  <c r="Q265" i="1" s="1"/>
  <c r="P288" i="1"/>
  <c r="Q288" i="1" s="1"/>
  <c r="X288" i="1"/>
  <c r="Y288" i="1" s="1"/>
  <c r="T288" i="1"/>
  <c r="U288" i="1" s="1"/>
  <c r="X25" i="1"/>
  <c r="Y25" i="1" s="1"/>
  <c r="P25" i="1"/>
  <c r="Q25" i="1" s="1"/>
  <c r="T25" i="1"/>
  <c r="U25" i="1" s="1"/>
  <c r="X52" i="1"/>
  <c r="Y52" i="1" s="1"/>
  <c r="T52" i="1"/>
  <c r="U52" i="1" s="1"/>
  <c r="P52" i="1"/>
  <c r="Q52" i="1" s="1"/>
  <c r="T70" i="1"/>
  <c r="U70" i="1" s="1"/>
  <c r="X70" i="1"/>
  <c r="Y70" i="1" s="1"/>
  <c r="P70" i="1"/>
  <c r="Q70" i="1" s="1"/>
  <c r="X96" i="1"/>
  <c r="Y96" i="1" s="1"/>
  <c r="T96" i="1"/>
  <c r="U96" i="1" s="1"/>
  <c r="P96" i="1"/>
  <c r="Q96" i="1" s="1"/>
  <c r="T126" i="1"/>
  <c r="U126" i="1" s="1"/>
  <c r="X126" i="1"/>
  <c r="Y126" i="1" s="1"/>
  <c r="P126" i="1"/>
  <c r="Q126" i="1" s="1"/>
  <c r="T134" i="1"/>
  <c r="U134" i="1" s="1"/>
  <c r="X134" i="1"/>
  <c r="Y134" i="1" s="1"/>
  <c r="P134" i="1"/>
  <c r="Q134" i="1" s="1"/>
  <c r="X171" i="1"/>
  <c r="Y171" i="1" s="1"/>
  <c r="T171" i="1"/>
  <c r="U171" i="1" s="1"/>
  <c r="P171" i="1"/>
  <c r="Q171" i="1" s="1"/>
  <c r="X188" i="1"/>
  <c r="Y188" i="1" s="1"/>
  <c r="T188" i="1"/>
  <c r="U188" i="1" s="1"/>
  <c r="P188" i="1"/>
  <c r="Q188" i="1" s="1"/>
  <c r="T199" i="1"/>
  <c r="U199" i="1" s="1"/>
  <c r="X199" i="1"/>
  <c r="Y199" i="1" s="1"/>
  <c r="P199" i="1"/>
  <c r="Q199" i="1" s="1"/>
  <c r="X225" i="1"/>
  <c r="Y225" i="1" s="1"/>
  <c r="T225" i="1"/>
  <c r="U225" i="1" s="1"/>
  <c r="P225" i="1"/>
  <c r="Q225" i="1" s="1"/>
  <c r="X241" i="1"/>
  <c r="Y241" i="1" s="1"/>
  <c r="T241" i="1"/>
  <c r="U241" i="1" s="1"/>
  <c r="P241" i="1"/>
  <c r="Q241" i="1" s="1"/>
  <c r="X250" i="1"/>
  <c r="Y250" i="1" s="1"/>
  <c r="P250" i="1"/>
  <c r="Q250" i="1" s="1"/>
  <c r="T250" i="1"/>
  <c r="U250" i="1" s="1"/>
  <c r="X258" i="1"/>
  <c r="Y258" i="1" s="1"/>
  <c r="P258" i="1"/>
  <c r="Q258" i="1" s="1"/>
  <c r="T258" i="1"/>
  <c r="U258" i="1" s="1"/>
  <c r="X297" i="1"/>
  <c r="Y297" i="1" s="1"/>
  <c r="T297" i="1"/>
  <c r="U297" i="1" s="1"/>
  <c r="P297" i="1"/>
  <c r="Q297" i="1" s="1"/>
  <c r="X28" i="1"/>
  <c r="Y28" i="1" s="1"/>
  <c r="T28" i="1"/>
  <c r="U28" i="1" s="1"/>
  <c r="P28" i="1"/>
  <c r="Q28" i="1" s="1"/>
  <c r="T38" i="1"/>
  <c r="U38" i="1" s="1"/>
  <c r="X38" i="1"/>
  <c r="Y38" i="1" s="1"/>
  <c r="P38" i="1"/>
  <c r="Q38" i="1" s="1"/>
  <c r="T46" i="1"/>
  <c r="U46" i="1" s="1"/>
  <c r="X46" i="1"/>
  <c r="Y46" i="1" s="1"/>
  <c r="P46" i="1"/>
  <c r="Q46" i="1" s="1"/>
  <c r="T54" i="1"/>
  <c r="U54" i="1" s="1"/>
  <c r="X54" i="1"/>
  <c r="Y54" i="1" s="1"/>
  <c r="P54" i="1"/>
  <c r="Q54" i="1" s="1"/>
  <c r="T64" i="1"/>
  <c r="U64" i="1" s="1"/>
  <c r="P64" i="1"/>
  <c r="Q64" i="1" s="1"/>
  <c r="X64" i="1"/>
  <c r="Y64" i="1" s="1"/>
  <c r="X72" i="1"/>
  <c r="Y72" i="1" s="1"/>
  <c r="T72" i="1"/>
  <c r="U72" i="1" s="1"/>
  <c r="P72" i="1"/>
  <c r="Q72" i="1" s="1"/>
  <c r="X81" i="1"/>
  <c r="Y81" i="1" s="1"/>
  <c r="P81" i="1"/>
  <c r="Q81" i="1" s="1"/>
  <c r="T81" i="1"/>
  <c r="U81" i="1" s="1"/>
  <c r="X90" i="1"/>
  <c r="Y90" i="1" s="1"/>
  <c r="P90" i="1"/>
  <c r="Q90" i="1" s="1"/>
  <c r="T90" i="1"/>
  <c r="U90" i="1" s="1"/>
  <c r="X98" i="1"/>
  <c r="Y98" i="1" s="1"/>
  <c r="P98" i="1"/>
  <c r="Q98" i="1" s="1"/>
  <c r="T98" i="1"/>
  <c r="U98" i="1" s="1"/>
  <c r="X106" i="1"/>
  <c r="Y106" i="1" s="1"/>
  <c r="P106" i="1"/>
  <c r="Q106" i="1" s="1"/>
  <c r="T106" i="1"/>
  <c r="U106" i="1" s="1"/>
  <c r="X120" i="1"/>
  <c r="Y120" i="1" s="1"/>
  <c r="T120" i="1"/>
  <c r="U120" i="1" s="1"/>
  <c r="P120" i="1"/>
  <c r="Q120" i="1" s="1"/>
  <c r="T128" i="1"/>
  <c r="U128" i="1" s="1"/>
  <c r="X128" i="1"/>
  <c r="Y128" i="1" s="1"/>
  <c r="P128" i="1"/>
  <c r="Q128" i="1" s="1"/>
  <c r="X136" i="1"/>
  <c r="Y136" i="1" s="1"/>
  <c r="T136" i="1"/>
  <c r="U136" i="1" s="1"/>
  <c r="P136" i="1"/>
  <c r="Q136" i="1" s="1"/>
  <c r="X162" i="1"/>
  <c r="Y162" i="1" s="1"/>
  <c r="P162" i="1"/>
  <c r="Q162" i="1" s="1"/>
  <c r="T162" i="1"/>
  <c r="U162" i="1" s="1"/>
  <c r="X173" i="1"/>
  <c r="Y173" i="1" s="1"/>
  <c r="T173" i="1"/>
  <c r="U173" i="1" s="1"/>
  <c r="P173" i="1"/>
  <c r="Q173" i="1" s="1"/>
  <c r="X181" i="1"/>
  <c r="Y181" i="1" s="1"/>
  <c r="T181" i="1"/>
  <c r="U181" i="1" s="1"/>
  <c r="P181" i="1"/>
  <c r="Q181" i="1" s="1"/>
  <c r="T190" i="1"/>
  <c r="U190" i="1" s="1"/>
  <c r="P190" i="1"/>
  <c r="Q190" i="1" s="1"/>
  <c r="X190" i="1"/>
  <c r="Y190" i="1" s="1"/>
  <c r="X201" i="1"/>
  <c r="Y201" i="1" s="1"/>
  <c r="T201" i="1"/>
  <c r="U201" i="1" s="1"/>
  <c r="P201" i="1"/>
  <c r="Q201" i="1" s="1"/>
  <c r="X212" i="1"/>
  <c r="Y212" i="1" s="1"/>
  <c r="T212" i="1"/>
  <c r="U212" i="1" s="1"/>
  <c r="P212" i="1"/>
  <c r="Q212" i="1" s="1"/>
  <c r="X227" i="1"/>
  <c r="Y227" i="1" s="1"/>
  <c r="T227" i="1"/>
  <c r="U227" i="1" s="1"/>
  <c r="P227" i="1"/>
  <c r="Q227" i="1" s="1"/>
  <c r="X235" i="1"/>
  <c r="Y235" i="1" s="1"/>
  <c r="T235" i="1"/>
  <c r="U235" i="1" s="1"/>
  <c r="P235" i="1"/>
  <c r="Q235" i="1" s="1"/>
  <c r="X243" i="1"/>
  <c r="Y243" i="1" s="1"/>
  <c r="T243" i="1"/>
  <c r="U243" i="1" s="1"/>
  <c r="P243" i="1"/>
  <c r="Q243" i="1" s="1"/>
  <c r="X252" i="1"/>
  <c r="Y252" i="1" s="1"/>
  <c r="T252" i="1"/>
  <c r="U252" i="1" s="1"/>
  <c r="P252" i="1"/>
  <c r="Q252" i="1" s="1"/>
  <c r="X260" i="1"/>
  <c r="Y260" i="1" s="1"/>
  <c r="T260" i="1"/>
  <c r="U260" i="1" s="1"/>
  <c r="P260" i="1"/>
  <c r="Q260" i="1" s="1"/>
  <c r="X277" i="1"/>
  <c r="Y277" i="1" s="1"/>
  <c r="T277" i="1"/>
  <c r="U277" i="1" s="1"/>
  <c r="P277" i="1"/>
  <c r="Q277" i="1" s="1"/>
  <c r="X291" i="1"/>
  <c r="Y291" i="1" s="1"/>
  <c r="T291" i="1"/>
  <c r="U291" i="1" s="1"/>
  <c r="P291" i="1"/>
  <c r="Q291" i="1" s="1"/>
  <c r="X299" i="1"/>
  <c r="Y299" i="1" s="1"/>
  <c r="T299" i="1"/>
  <c r="U299" i="1" s="1"/>
  <c r="P299" i="1"/>
  <c r="Q299" i="1" s="1"/>
  <c r="X35" i="1"/>
  <c r="Y35" i="1" s="1"/>
  <c r="T35" i="1"/>
  <c r="U35" i="1" s="1"/>
  <c r="P35" i="1"/>
  <c r="Q35" i="1" s="1"/>
  <c r="X69" i="1"/>
  <c r="Y69" i="1" s="1"/>
  <c r="T69" i="1"/>
  <c r="U69" i="1" s="1"/>
  <c r="P69" i="1"/>
  <c r="Q69" i="1" s="1"/>
  <c r="X133" i="1"/>
  <c r="Y133" i="1" s="1"/>
  <c r="T133" i="1"/>
  <c r="U133" i="1" s="1"/>
  <c r="P133" i="1"/>
  <c r="Q133" i="1" s="1"/>
  <c r="X29" i="1"/>
  <c r="Y29" i="1" s="1"/>
  <c r="T29" i="1"/>
  <c r="U29" i="1" s="1"/>
  <c r="P29" i="1"/>
  <c r="Q29" i="1" s="1"/>
  <c r="T39" i="1"/>
  <c r="U39" i="1" s="1"/>
  <c r="P39" i="1"/>
  <c r="Q39" i="1" s="1"/>
  <c r="X39" i="1"/>
  <c r="Y39" i="1" s="1"/>
  <c r="T47" i="1"/>
  <c r="U47" i="1" s="1"/>
  <c r="X47" i="1"/>
  <c r="Y47" i="1" s="1"/>
  <c r="P47" i="1"/>
  <c r="Q47" i="1" s="1"/>
  <c r="X65" i="1"/>
  <c r="Y65" i="1" s="1"/>
  <c r="P65" i="1"/>
  <c r="Q65" i="1" s="1"/>
  <c r="T65" i="1"/>
  <c r="U65" i="1" s="1"/>
  <c r="X91" i="1"/>
  <c r="Y91" i="1" s="1"/>
  <c r="T91" i="1"/>
  <c r="U91" i="1" s="1"/>
  <c r="P91" i="1"/>
  <c r="Q91" i="1" s="1"/>
  <c r="X99" i="1"/>
  <c r="Y99" i="1" s="1"/>
  <c r="T99" i="1"/>
  <c r="U99" i="1" s="1"/>
  <c r="P99" i="1"/>
  <c r="Q99" i="1" s="1"/>
  <c r="X121" i="1"/>
  <c r="Y121" i="1" s="1"/>
  <c r="P121" i="1"/>
  <c r="Q121" i="1" s="1"/>
  <c r="T121" i="1"/>
  <c r="U121" i="1" s="1"/>
  <c r="X163" i="1"/>
  <c r="Y163" i="1" s="1"/>
  <c r="T163" i="1"/>
  <c r="U163" i="1" s="1"/>
  <c r="P163" i="1"/>
  <c r="Q163" i="1" s="1"/>
  <c r="T182" i="1"/>
  <c r="U182" i="1" s="1"/>
  <c r="P182" i="1"/>
  <c r="Q182" i="1" s="1"/>
  <c r="X182" i="1"/>
  <c r="Y182" i="1" s="1"/>
  <c r="X202" i="1"/>
  <c r="Y202" i="1" s="1"/>
  <c r="T202" i="1"/>
  <c r="U202" i="1" s="1"/>
  <c r="P202" i="1"/>
  <c r="Q202" i="1" s="1"/>
  <c r="X228" i="1"/>
  <c r="Y228" i="1" s="1"/>
  <c r="T228" i="1"/>
  <c r="U228" i="1" s="1"/>
  <c r="P228" i="1"/>
  <c r="Q228" i="1" s="1"/>
  <c r="X244" i="1"/>
  <c r="Y244" i="1" s="1"/>
  <c r="T244" i="1"/>
  <c r="U244" i="1" s="1"/>
  <c r="P244" i="1"/>
  <c r="Q244" i="1" s="1"/>
  <c r="T278" i="1"/>
  <c r="U278" i="1" s="1"/>
  <c r="P278" i="1"/>
  <c r="Q278" i="1" s="1"/>
  <c r="X278" i="1"/>
  <c r="Y278" i="1" s="1"/>
  <c r="X292" i="1"/>
  <c r="Y292" i="1" s="1"/>
  <c r="T292" i="1"/>
  <c r="U292" i="1" s="1"/>
  <c r="P292" i="1"/>
  <c r="Q292" i="1" s="1"/>
  <c r="T30" i="1"/>
  <c r="U30" i="1" s="1"/>
  <c r="X30" i="1"/>
  <c r="Y30" i="1" s="1"/>
  <c r="P30" i="1"/>
  <c r="Q30" i="1" s="1"/>
  <c r="X48" i="1"/>
  <c r="Y48" i="1" s="1"/>
  <c r="T48" i="1"/>
  <c r="U48" i="1" s="1"/>
  <c r="P48" i="1"/>
  <c r="Q48" i="1" s="1"/>
  <c r="X66" i="1"/>
  <c r="Y66" i="1" s="1"/>
  <c r="P66" i="1"/>
  <c r="Q66" i="1" s="1"/>
  <c r="T66" i="1"/>
  <c r="U66" i="1" s="1"/>
  <c r="X83" i="1"/>
  <c r="Y83" i="1" s="1"/>
  <c r="T83" i="1"/>
  <c r="U83" i="1" s="1"/>
  <c r="P83" i="1"/>
  <c r="Q83" i="1" s="1"/>
  <c r="X92" i="1"/>
  <c r="Y92" i="1" s="1"/>
  <c r="T92" i="1"/>
  <c r="U92" i="1" s="1"/>
  <c r="P92" i="1"/>
  <c r="Q92" i="1" s="1"/>
  <c r="X100" i="1"/>
  <c r="Y100" i="1" s="1"/>
  <c r="T100" i="1"/>
  <c r="U100" i="1" s="1"/>
  <c r="P100" i="1"/>
  <c r="Q100" i="1" s="1"/>
  <c r="X122" i="1"/>
  <c r="Y122" i="1" s="1"/>
  <c r="P122" i="1"/>
  <c r="Q122" i="1" s="1"/>
  <c r="T122" i="1"/>
  <c r="U122" i="1" s="1"/>
  <c r="X130" i="1"/>
  <c r="Y130" i="1" s="1"/>
  <c r="P130" i="1"/>
  <c r="Q130" i="1" s="1"/>
  <c r="T130" i="1"/>
  <c r="U130" i="1" s="1"/>
  <c r="X153" i="1"/>
  <c r="Y153" i="1" s="1"/>
  <c r="P153" i="1"/>
  <c r="Q153" i="1" s="1"/>
  <c r="T153" i="1"/>
  <c r="U153" i="1" s="1"/>
  <c r="X192" i="1"/>
  <c r="Y192" i="1" s="1"/>
  <c r="T192" i="1"/>
  <c r="U192" i="1" s="1"/>
  <c r="P192" i="1"/>
  <c r="Q192" i="1" s="1"/>
  <c r="P216" i="1"/>
  <c r="Q216" i="1" s="1"/>
  <c r="X216" i="1"/>
  <c r="Y216" i="1" s="1"/>
  <c r="T216" i="1"/>
  <c r="U216" i="1" s="1"/>
  <c r="T262" i="1"/>
  <c r="U262" i="1" s="1"/>
  <c r="P262" i="1"/>
  <c r="Q262" i="1" s="1"/>
  <c r="X262" i="1"/>
  <c r="Y262" i="1" s="1"/>
  <c r="X301" i="1"/>
  <c r="Y301" i="1" s="1"/>
  <c r="T301" i="1"/>
  <c r="U301" i="1" s="1"/>
  <c r="P301" i="1"/>
  <c r="Q301" i="1" s="1"/>
  <c r="T31" i="1"/>
  <c r="U31" i="1" s="1"/>
  <c r="X31" i="1"/>
  <c r="Y31" i="1" s="1"/>
  <c r="P31" i="1"/>
  <c r="Q31" i="1" s="1"/>
  <c r="X41" i="1"/>
  <c r="Y41" i="1" s="1"/>
  <c r="P41" i="1"/>
  <c r="Q41" i="1" s="1"/>
  <c r="T41" i="1"/>
  <c r="U41" i="1" s="1"/>
  <c r="X49" i="1"/>
  <c r="Y49" i="1" s="1"/>
  <c r="T49" i="1"/>
  <c r="U49" i="1" s="1"/>
  <c r="P49" i="1"/>
  <c r="Q49" i="1" s="1"/>
  <c r="X57" i="1"/>
  <c r="Y57" i="1" s="1"/>
  <c r="P57" i="1"/>
  <c r="Q57" i="1" s="1"/>
  <c r="T57" i="1"/>
  <c r="U57" i="1" s="1"/>
  <c r="X67" i="1"/>
  <c r="Y67" i="1" s="1"/>
  <c r="T67" i="1"/>
  <c r="U67" i="1" s="1"/>
  <c r="P67" i="1"/>
  <c r="Q67" i="1" s="1"/>
  <c r="X75" i="1"/>
  <c r="Y75" i="1" s="1"/>
  <c r="T75" i="1"/>
  <c r="U75" i="1" s="1"/>
  <c r="P75" i="1"/>
  <c r="Q75" i="1" s="1"/>
  <c r="X84" i="1"/>
  <c r="Y84" i="1" s="1"/>
  <c r="T84" i="1"/>
  <c r="U84" i="1" s="1"/>
  <c r="P84" i="1"/>
  <c r="Q84" i="1" s="1"/>
  <c r="X93" i="1"/>
  <c r="Y93" i="1" s="1"/>
  <c r="T93" i="1"/>
  <c r="U93" i="1" s="1"/>
  <c r="P93" i="1"/>
  <c r="Q93" i="1" s="1"/>
  <c r="X101" i="1"/>
  <c r="Y101" i="1" s="1"/>
  <c r="T101" i="1"/>
  <c r="U101" i="1" s="1"/>
  <c r="P101" i="1"/>
  <c r="Q101" i="1" s="1"/>
  <c r="X109" i="1"/>
  <c r="Y109" i="1" s="1"/>
  <c r="T109" i="1"/>
  <c r="U109" i="1" s="1"/>
  <c r="P109" i="1"/>
  <c r="Q109" i="1" s="1"/>
  <c r="X123" i="1"/>
  <c r="Y123" i="1" s="1"/>
  <c r="T123" i="1"/>
  <c r="U123" i="1" s="1"/>
  <c r="P123" i="1"/>
  <c r="Q123" i="1" s="1"/>
  <c r="X131" i="1"/>
  <c r="Y131" i="1" s="1"/>
  <c r="T131" i="1"/>
  <c r="U131" i="1" s="1"/>
  <c r="P131" i="1"/>
  <c r="Q131" i="1" s="1"/>
  <c r="X154" i="1"/>
  <c r="Y154" i="1" s="1"/>
  <c r="P154" i="1"/>
  <c r="Q154" i="1" s="1"/>
  <c r="T154" i="1"/>
  <c r="U154" i="1" s="1"/>
  <c r="X165" i="1"/>
  <c r="Y165" i="1" s="1"/>
  <c r="T165" i="1"/>
  <c r="U165" i="1" s="1"/>
  <c r="P165" i="1"/>
  <c r="Q165" i="1" s="1"/>
  <c r="X176" i="1"/>
  <c r="Y176" i="1" s="1"/>
  <c r="T176" i="1"/>
  <c r="U176" i="1" s="1"/>
  <c r="P176" i="1"/>
  <c r="Q176" i="1" s="1"/>
  <c r="X184" i="1"/>
  <c r="Y184" i="1" s="1"/>
  <c r="T184" i="1"/>
  <c r="U184" i="1" s="1"/>
  <c r="P184" i="1"/>
  <c r="Q184" i="1" s="1"/>
  <c r="X193" i="1"/>
  <c r="Y193" i="1" s="1"/>
  <c r="P193" i="1"/>
  <c r="Q193" i="1" s="1"/>
  <c r="T193" i="1"/>
  <c r="U193" i="1" s="1"/>
  <c r="X204" i="1"/>
  <c r="Y204" i="1" s="1"/>
  <c r="T204" i="1"/>
  <c r="U204" i="1" s="1"/>
  <c r="P204" i="1"/>
  <c r="Q204" i="1" s="1"/>
  <c r="X217" i="1"/>
  <c r="Y217" i="1" s="1"/>
  <c r="P217" i="1"/>
  <c r="Q217" i="1" s="1"/>
  <c r="T217" i="1"/>
  <c r="U217" i="1" s="1"/>
  <c r="T230" i="1"/>
  <c r="U230" i="1" s="1"/>
  <c r="X230" i="1"/>
  <c r="Y230" i="1" s="1"/>
  <c r="P230" i="1"/>
  <c r="Q230" i="1" s="1"/>
  <c r="T238" i="1"/>
  <c r="U238" i="1" s="1"/>
  <c r="P238" i="1"/>
  <c r="Q238" i="1" s="1"/>
  <c r="X238" i="1"/>
  <c r="Y238" i="1" s="1"/>
  <c r="T247" i="1"/>
  <c r="U247" i="1" s="1"/>
  <c r="X247" i="1"/>
  <c r="Y247" i="1" s="1"/>
  <c r="P247" i="1"/>
  <c r="Q247" i="1" s="1"/>
  <c r="T255" i="1"/>
  <c r="U255" i="1" s="1"/>
  <c r="P255" i="1"/>
  <c r="Q255" i="1" s="1"/>
  <c r="X255" i="1"/>
  <c r="Y255" i="1" s="1"/>
  <c r="T263" i="1"/>
  <c r="U263" i="1" s="1"/>
  <c r="P263" i="1"/>
  <c r="Q263" i="1" s="1"/>
  <c r="X263" i="1"/>
  <c r="Y263" i="1" s="1"/>
  <c r="X283" i="1"/>
  <c r="Y283" i="1" s="1"/>
  <c r="T283" i="1"/>
  <c r="U283" i="1" s="1"/>
  <c r="P283" i="1"/>
  <c r="Q283" i="1" s="1"/>
  <c r="T294" i="1"/>
  <c r="U294" i="1" s="1"/>
  <c r="P294" i="1"/>
  <c r="Q294" i="1" s="1"/>
  <c r="X294" i="1"/>
  <c r="Y294" i="1" s="1"/>
  <c r="T302" i="1"/>
  <c r="U302" i="1" s="1"/>
  <c r="P302" i="1"/>
  <c r="Q302" i="1" s="1"/>
  <c r="X302" i="1"/>
  <c r="Y302" i="1" s="1"/>
  <c r="P24" i="1"/>
  <c r="Q24" i="1" s="1"/>
  <c r="X24" i="1"/>
  <c r="Y24" i="1" s="1"/>
  <c r="T24" i="1"/>
  <c r="U24" i="1" s="1"/>
  <c r="X51" i="1"/>
  <c r="Y51" i="1" s="1"/>
  <c r="T51" i="1"/>
  <c r="U51" i="1" s="1"/>
  <c r="P51" i="1"/>
  <c r="Q51" i="1" s="1"/>
  <c r="X77" i="1"/>
  <c r="Y77" i="1" s="1"/>
  <c r="T77" i="1"/>
  <c r="U77" i="1" s="1"/>
  <c r="P77" i="1"/>
  <c r="Q77" i="1" s="1"/>
  <c r="T103" i="1"/>
  <c r="U103" i="1" s="1"/>
  <c r="P103" i="1"/>
  <c r="Q103" i="1" s="1"/>
  <c r="X103" i="1"/>
  <c r="Y103" i="1" s="1"/>
  <c r="X125" i="1"/>
  <c r="Y125" i="1" s="1"/>
  <c r="T125" i="1"/>
  <c r="U125" i="1" s="1"/>
  <c r="P125" i="1"/>
  <c r="Q125" i="1" s="1"/>
  <c r="T55" i="1"/>
  <c r="U55" i="1" s="1"/>
  <c r="X55" i="1"/>
  <c r="Y55" i="1" s="1"/>
  <c r="P55" i="1"/>
  <c r="Q55" i="1" s="1"/>
  <c r="X73" i="1"/>
  <c r="Y73" i="1" s="1"/>
  <c r="T73" i="1"/>
  <c r="U73" i="1" s="1"/>
  <c r="P73" i="1"/>
  <c r="Q73" i="1" s="1"/>
  <c r="X82" i="1"/>
  <c r="Y82" i="1" s="1"/>
  <c r="P82" i="1"/>
  <c r="Q82" i="1" s="1"/>
  <c r="T82" i="1"/>
  <c r="U82" i="1" s="1"/>
  <c r="X107" i="1"/>
  <c r="Y107" i="1" s="1"/>
  <c r="T107" i="1"/>
  <c r="U107" i="1" s="1"/>
  <c r="P107" i="1"/>
  <c r="Q107" i="1" s="1"/>
  <c r="X129" i="1"/>
  <c r="Y129" i="1" s="1"/>
  <c r="P129" i="1"/>
  <c r="Q129" i="1" s="1"/>
  <c r="T129" i="1"/>
  <c r="U129" i="1" s="1"/>
  <c r="P152" i="1"/>
  <c r="Q152" i="1" s="1"/>
  <c r="X152" i="1"/>
  <c r="Y152" i="1" s="1"/>
  <c r="T152" i="1"/>
  <c r="U152" i="1" s="1"/>
  <c r="T174" i="1"/>
  <c r="U174" i="1" s="1"/>
  <c r="P174" i="1"/>
  <c r="Q174" i="1" s="1"/>
  <c r="X174" i="1"/>
  <c r="Y174" i="1" s="1"/>
  <c r="T191" i="1"/>
  <c r="U191" i="1" s="1"/>
  <c r="P191" i="1"/>
  <c r="Q191" i="1" s="1"/>
  <c r="X191" i="1"/>
  <c r="Y191" i="1" s="1"/>
  <c r="T215" i="1"/>
  <c r="U215" i="1" s="1"/>
  <c r="X215" i="1"/>
  <c r="Y215" i="1" s="1"/>
  <c r="P215" i="1"/>
  <c r="Q215" i="1" s="1"/>
  <c r="X236" i="1"/>
  <c r="Y236" i="1" s="1"/>
  <c r="T236" i="1"/>
  <c r="U236" i="1" s="1"/>
  <c r="P236" i="1"/>
  <c r="Q236" i="1" s="1"/>
  <c r="X253" i="1"/>
  <c r="Y253" i="1" s="1"/>
  <c r="T253" i="1"/>
  <c r="U253" i="1" s="1"/>
  <c r="P253" i="1"/>
  <c r="Q253" i="1" s="1"/>
  <c r="X261" i="1"/>
  <c r="Y261" i="1" s="1"/>
  <c r="T261" i="1"/>
  <c r="U261" i="1" s="1"/>
  <c r="P261" i="1"/>
  <c r="Q261" i="1" s="1"/>
  <c r="X300" i="1"/>
  <c r="Y300" i="1" s="1"/>
  <c r="T300" i="1"/>
  <c r="U300" i="1" s="1"/>
  <c r="P300" i="1"/>
  <c r="Q300" i="1" s="1"/>
  <c r="P40" i="1"/>
  <c r="Q40" i="1" s="1"/>
  <c r="X40" i="1"/>
  <c r="Y40" i="1" s="1"/>
  <c r="T40" i="1"/>
  <c r="U40" i="1" s="1"/>
  <c r="X56" i="1"/>
  <c r="Y56" i="1" s="1"/>
  <c r="T56" i="1"/>
  <c r="U56" i="1" s="1"/>
  <c r="P56" i="1"/>
  <c r="Q56" i="1" s="1"/>
  <c r="X74" i="1"/>
  <c r="Y74" i="1" s="1"/>
  <c r="T74" i="1"/>
  <c r="U74" i="1" s="1"/>
  <c r="P74" i="1"/>
  <c r="Q74" i="1" s="1"/>
  <c r="X108" i="1"/>
  <c r="Y108" i="1" s="1"/>
  <c r="T108" i="1"/>
  <c r="U108" i="1" s="1"/>
  <c r="P108" i="1"/>
  <c r="Q108" i="1" s="1"/>
  <c r="X164" i="1"/>
  <c r="Y164" i="1" s="1"/>
  <c r="T164" i="1"/>
  <c r="U164" i="1" s="1"/>
  <c r="P164" i="1"/>
  <c r="Q164" i="1" s="1"/>
  <c r="T175" i="1"/>
  <c r="U175" i="1" s="1"/>
  <c r="X175" i="1"/>
  <c r="Y175" i="1" s="1"/>
  <c r="P175" i="1"/>
  <c r="Q175" i="1" s="1"/>
  <c r="T183" i="1"/>
  <c r="U183" i="1" s="1"/>
  <c r="X183" i="1"/>
  <c r="Y183" i="1" s="1"/>
  <c r="P183" i="1"/>
  <c r="Q183" i="1" s="1"/>
  <c r="X203" i="1"/>
  <c r="Y203" i="1" s="1"/>
  <c r="T203" i="1"/>
  <c r="U203" i="1" s="1"/>
  <c r="P203" i="1"/>
  <c r="Q203" i="1" s="1"/>
  <c r="X229" i="1"/>
  <c r="Y229" i="1" s="1"/>
  <c r="T229" i="1"/>
  <c r="U229" i="1" s="1"/>
  <c r="P229" i="1"/>
  <c r="Q229" i="1" s="1"/>
  <c r="X237" i="1"/>
  <c r="Y237" i="1" s="1"/>
  <c r="T237" i="1"/>
  <c r="U237" i="1" s="1"/>
  <c r="P237" i="1"/>
  <c r="Q237" i="1" s="1"/>
  <c r="X245" i="1"/>
  <c r="Y245" i="1" s="1"/>
  <c r="T245" i="1"/>
  <c r="U245" i="1" s="1"/>
  <c r="P245" i="1"/>
  <c r="Q245" i="1" s="1"/>
  <c r="T254" i="1"/>
  <c r="U254" i="1" s="1"/>
  <c r="P254" i="1"/>
  <c r="Q254" i="1" s="1"/>
  <c r="X254" i="1"/>
  <c r="Y254" i="1" s="1"/>
  <c r="X282" i="1"/>
  <c r="Y282" i="1" s="1"/>
  <c r="P282" i="1"/>
  <c r="Q282" i="1" s="1"/>
  <c r="T282" i="1"/>
  <c r="U282" i="1" s="1"/>
  <c r="X293" i="1"/>
  <c r="Y293" i="1" s="1"/>
  <c r="T293" i="1"/>
  <c r="U293" i="1" s="1"/>
  <c r="P293" i="1"/>
  <c r="Q293" i="1" s="1"/>
  <c r="X8" i="1"/>
  <c r="Y8" i="1" s="1"/>
  <c r="T8" i="1"/>
  <c r="U8" i="1" s="1"/>
  <c r="P8" i="1"/>
  <c r="Q8" i="1" s="1"/>
  <c r="X34" i="1"/>
  <c r="Y34" i="1" s="1"/>
  <c r="P34" i="1"/>
  <c r="Q34" i="1" s="1"/>
  <c r="T34" i="1"/>
  <c r="U34" i="1" s="1"/>
  <c r="X42" i="1"/>
  <c r="Y42" i="1" s="1"/>
  <c r="P42" i="1"/>
  <c r="Q42" i="1" s="1"/>
  <c r="T42" i="1"/>
  <c r="U42" i="1" s="1"/>
  <c r="X50" i="1"/>
  <c r="Y50" i="1" s="1"/>
  <c r="T50" i="1"/>
  <c r="U50" i="1" s="1"/>
  <c r="P50" i="1"/>
  <c r="Q50" i="1" s="1"/>
  <c r="X58" i="1"/>
  <c r="Y58" i="1" s="1"/>
  <c r="P58" i="1"/>
  <c r="Q58" i="1" s="1"/>
  <c r="T58" i="1"/>
  <c r="U58" i="1" s="1"/>
  <c r="X68" i="1"/>
  <c r="Y68" i="1" s="1"/>
  <c r="T68" i="1"/>
  <c r="U68" i="1" s="1"/>
  <c r="P68" i="1"/>
  <c r="Q68" i="1" s="1"/>
  <c r="X76" i="1"/>
  <c r="Y76" i="1" s="1"/>
  <c r="T76" i="1"/>
  <c r="U76" i="1" s="1"/>
  <c r="P76" i="1"/>
  <c r="Q76" i="1" s="1"/>
  <c r="X85" i="1"/>
  <c r="Y85" i="1" s="1"/>
  <c r="T85" i="1"/>
  <c r="U85" i="1" s="1"/>
  <c r="P85" i="1"/>
  <c r="Q85" i="1" s="1"/>
  <c r="T94" i="1"/>
  <c r="U94" i="1" s="1"/>
  <c r="X94" i="1"/>
  <c r="Y94" i="1" s="1"/>
  <c r="P94" i="1"/>
  <c r="Q94" i="1" s="1"/>
  <c r="T102" i="1"/>
  <c r="U102" i="1" s="1"/>
  <c r="X102" i="1"/>
  <c r="Y102" i="1" s="1"/>
  <c r="P102" i="1"/>
  <c r="Q102" i="1" s="1"/>
  <c r="T110" i="1"/>
  <c r="U110" i="1" s="1"/>
  <c r="X110" i="1"/>
  <c r="Y110" i="1" s="1"/>
  <c r="P110" i="1"/>
  <c r="Q110" i="1" s="1"/>
  <c r="X124" i="1"/>
  <c r="Y124" i="1" s="1"/>
  <c r="T124" i="1"/>
  <c r="U124" i="1" s="1"/>
  <c r="P124" i="1"/>
  <c r="Q124" i="1" s="1"/>
  <c r="X132" i="1"/>
  <c r="Y132" i="1" s="1"/>
  <c r="T132" i="1"/>
  <c r="U132" i="1" s="1"/>
  <c r="P132" i="1"/>
  <c r="Q132" i="1" s="1"/>
  <c r="X155" i="1"/>
  <c r="Y155" i="1" s="1"/>
  <c r="T155" i="1"/>
  <c r="U155" i="1" s="1"/>
  <c r="P155" i="1"/>
  <c r="Q155" i="1" s="1"/>
  <c r="X169" i="1"/>
  <c r="Y169" i="1" s="1"/>
  <c r="T169" i="1"/>
  <c r="U169" i="1" s="1"/>
  <c r="P169" i="1"/>
  <c r="Q169" i="1" s="1"/>
  <c r="X177" i="1"/>
  <c r="Y177" i="1" s="1"/>
  <c r="T177" i="1"/>
  <c r="U177" i="1" s="1"/>
  <c r="P177" i="1"/>
  <c r="Q177" i="1" s="1"/>
  <c r="X185" i="1"/>
  <c r="Y185" i="1" s="1"/>
  <c r="P185" i="1"/>
  <c r="Q185" i="1" s="1"/>
  <c r="T185" i="1"/>
  <c r="U185" i="1" s="1"/>
  <c r="X194" i="1"/>
  <c r="Y194" i="1" s="1"/>
  <c r="P194" i="1"/>
  <c r="Q194" i="1" s="1"/>
  <c r="T194" i="1"/>
  <c r="U194" i="1" s="1"/>
  <c r="X205" i="1"/>
  <c r="Y205" i="1" s="1"/>
  <c r="T205" i="1"/>
  <c r="U205" i="1" s="1"/>
  <c r="P205" i="1"/>
  <c r="Q205" i="1" s="1"/>
  <c r="T223" i="1"/>
  <c r="U223" i="1" s="1"/>
  <c r="X223" i="1"/>
  <c r="Y223" i="1" s="1"/>
  <c r="P223" i="1"/>
  <c r="Q223" i="1" s="1"/>
  <c r="T231" i="1"/>
  <c r="U231" i="1" s="1"/>
  <c r="P231" i="1"/>
  <c r="Q231" i="1" s="1"/>
  <c r="X231" i="1"/>
  <c r="Y231" i="1" s="1"/>
  <c r="T239" i="1"/>
  <c r="U239" i="1" s="1"/>
  <c r="X239" i="1"/>
  <c r="Y239" i="1" s="1"/>
  <c r="P239" i="1"/>
  <c r="Q239" i="1" s="1"/>
  <c r="X248" i="1"/>
  <c r="Y248" i="1" s="1"/>
  <c r="T248" i="1"/>
  <c r="U248" i="1" s="1"/>
  <c r="P248" i="1"/>
  <c r="Q248" i="1" s="1"/>
  <c r="X256" i="1"/>
  <c r="Y256" i="1" s="1"/>
  <c r="P256" i="1"/>
  <c r="Q256" i="1" s="1"/>
  <c r="T256" i="1"/>
  <c r="U256" i="1" s="1"/>
  <c r="X264" i="1"/>
  <c r="Y264" i="1" s="1"/>
  <c r="T264" i="1"/>
  <c r="U264" i="1" s="1"/>
  <c r="P264" i="1"/>
  <c r="Q264" i="1" s="1"/>
  <c r="T287" i="1"/>
  <c r="U287" i="1" s="1"/>
  <c r="P287" i="1"/>
  <c r="Q287" i="1" s="1"/>
  <c r="X287" i="1"/>
  <c r="Y287" i="1" s="1"/>
  <c r="T295" i="1"/>
  <c r="U295" i="1" s="1"/>
  <c r="P295" i="1"/>
  <c r="Q295" i="1" s="1"/>
  <c r="X295" i="1"/>
  <c r="Y295" i="1" s="1"/>
  <c r="T303" i="1"/>
  <c r="U303" i="1" s="1"/>
  <c r="P303" i="1"/>
  <c r="Q303" i="1" s="1"/>
  <c r="X303" i="1"/>
  <c r="Y303" i="1" s="1"/>
  <c r="L181" i="1"/>
  <c r="L70" i="1"/>
  <c r="L172" i="1"/>
  <c r="L178" i="1"/>
  <c r="L205" i="1"/>
  <c r="L237" i="1"/>
  <c r="L251" i="1"/>
  <c r="L287" i="1"/>
  <c r="L26" i="1"/>
  <c r="L37" i="1"/>
  <c r="L42" i="1"/>
  <c r="L48" i="1"/>
  <c r="L55" i="1"/>
  <c r="L64" i="1"/>
  <c r="L72" i="1"/>
  <c r="L79" i="1"/>
  <c r="L87" i="1"/>
  <c r="L96" i="1"/>
  <c r="L119" i="1"/>
  <c r="L127" i="1"/>
  <c r="L135" i="1"/>
  <c r="L152" i="1"/>
  <c r="L180" i="1"/>
  <c r="L199" i="1"/>
  <c r="L253" i="1"/>
  <c r="L296" i="1"/>
  <c r="L8" i="1"/>
  <c r="L28" i="1"/>
  <c r="L38" i="1"/>
  <c r="L43" i="1"/>
  <c r="L49" i="1"/>
  <c r="L56" i="1"/>
  <c r="L65" i="1"/>
  <c r="L73" i="1"/>
  <c r="L80" i="1"/>
  <c r="L88" i="1"/>
  <c r="L97" i="1"/>
  <c r="L101" i="1"/>
  <c r="L120" i="1"/>
  <c r="L128" i="1"/>
  <c r="L136" i="1"/>
  <c r="L153" i="1"/>
  <c r="L189" i="1"/>
  <c r="L200" i="1"/>
  <c r="L211" i="1"/>
  <c r="L225" i="1"/>
  <c r="L233" i="1"/>
  <c r="L239" i="1"/>
  <c r="L259" i="1"/>
  <c r="L273" i="1"/>
  <c r="L290" i="1"/>
  <c r="L100" i="1"/>
  <c r="L29" i="1"/>
  <c r="L66" i="1"/>
  <c r="L81" i="1"/>
  <c r="L98" i="1"/>
  <c r="L129" i="1"/>
  <c r="L154" i="1"/>
  <c r="L190" i="1"/>
  <c r="L201" i="1"/>
  <c r="L212" i="1"/>
  <c r="L226" i="1"/>
  <c r="L234" i="1"/>
  <c r="L240" i="1"/>
  <c r="L247" i="1"/>
  <c r="L254" i="1"/>
  <c r="L260" i="1"/>
  <c r="L277" i="1"/>
  <c r="L291" i="1"/>
  <c r="L294" i="1"/>
  <c r="L298" i="1"/>
  <c r="L133" i="1"/>
  <c r="L24" i="1"/>
  <c r="L30" i="1"/>
  <c r="L45" i="1"/>
  <c r="L50" i="1"/>
  <c r="L58" i="1"/>
  <c r="L67" i="1"/>
  <c r="L75" i="1"/>
  <c r="L82" i="1"/>
  <c r="L91" i="1"/>
  <c r="L103" i="1"/>
  <c r="L108" i="1"/>
  <c r="L122" i="1"/>
  <c r="L130" i="1"/>
  <c r="L155" i="1"/>
  <c r="L163" i="1"/>
  <c r="L169" i="1"/>
  <c r="L174" i="1"/>
  <c r="L182" i="1"/>
  <c r="L191" i="1"/>
  <c r="L202" i="1"/>
  <c r="L215" i="1"/>
  <c r="L227" i="1"/>
  <c r="L241" i="1"/>
  <c r="L248" i="1"/>
  <c r="L255" i="1"/>
  <c r="L261" i="1"/>
  <c r="L278" i="1"/>
  <c r="L292" i="1"/>
  <c r="L295" i="1"/>
  <c r="L299" i="1"/>
  <c r="L31" i="1"/>
  <c r="L46" i="1"/>
  <c r="L59" i="1"/>
  <c r="L83" i="1"/>
  <c r="L104" i="1"/>
  <c r="L109" i="1"/>
  <c r="L131" i="1"/>
  <c r="L156" i="1"/>
  <c r="L164" i="1"/>
  <c r="L170" i="1"/>
  <c r="L175" i="1"/>
  <c r="L192" i="1"/>
  <c r="L216" i="1"/>
  <c r="L40" i="1"/>
  <c r="L51" i="1"/>
  <c r="L68" i="1"/>
  <c r="L76" i="1"/>
  <c r="L92" i="1"/>
  <c r="L123" i="1"/>
  <c r="L25" i="1"/>
  <c r="L34" i="1"/>
  <c r="L41" i="1"/>
  <c r="L47" i="1"/>
  <c r="L52" i="1"/>
  <c r="L69" i="1"/>
  <c r="L84" i="1"/>
  <c r="L93" i="1"/>
  <c r="L99" i="1"/>
  <c r="L105" i="1"/>
  <c r="L110" i="1"/>
  <c r="L124" i="1"/>
  <c r="L132" i="1"/>
  <c r="L157" i="1"/>
  <c r="L165" i="1"/>
  <c r="L171" i="1"/>
  <c r="L176" i="1"/>
  <c r="L177" i="1"/>
  <c r="L184" i="1"/>
  <c r="L193" i="1"/>
  <c r="L204" i="1"/>
  <c r="L217" i="1"/>
  <c r="L229" i="1"/>
  <c r="L236" i="1"/>
  <c r="L243" i="1"/>
  <c r="L250" i="1"/>
  <c r="L257" i="1"/>
  <c r="L263" i="1"/>
  <c r="L283" i="1"/>
  <c r="L301" i="1"/>
  <c r="L35" i="1"/>
  <c r="L111" i="1"/>
  <c r="L194" i="1"/>
  <c r="L230" i="1"/>
  <c r="L244" i="1"/>
  <c r="L264" i="1"/>
  <c r="L302" i="1"/>
  <c r="L36" i="1"/>
  <c r="L71" i="1"/>
  <c r="L86" i="1"/>
  <c r="L95" i="1"/>
  <c r="L112" i="1"/>
  <c r="L134" i="1"/>
  <c r="L179" i="1"/>
  <c r="L186" i="1"/>
  <c r="L195" i="1"/>
  <c r="L206" i="1"/>
  <c r="L223" i="1"/>
  <c r="L231" i="1"/>
  <c r="L245" i="1"/>
  <c r="L252" i="1"/>
  <c r="L265" i="1"/>
  <c r="L288" i="1"/>
  <c r="L293" i="1"/>
  <c r="L297" i="1"/>
  <c r="L303" i="1"/>
  <c r="L185" i="1"/>
  <c r="L188" i="1"/>
  <c r="L224" i="1"/>
  <c r="L272" i="1"/>
  <c r="L53" i="1"/>
  <c r="L60" i="1"/>
  <c r="L77" i="1"/>
  <c r="L85" i="1"/>
  <c r="L94" i="1"/>
  <c r="L106" i="1"/>
  <c r="L125" i="1"/>
  <c r="L158" i="1"/>
  <c r="L183" i="1"/>
  <c r="L258" i="1"/>
  <c r="L203" i="1"/>
  <c r="L228" i="1"/>
  <c r="L235" i="1"/>
  <c r="L242" i="1"/>
  <c r="L249" i="1"/>
  <c r="L256" i="1"/>
  <c r="L262" i="1"/>
  <c r="L282" i="1"/>
  <c r="L300" i="1"/>
  <c r="L173" i="1"/>
  <c r="L232" i="1"/>
  <c r="L289" i="1"/>
  <c r="L207" i="1"/>
  <c r="L238" i="1"/>
  <c r="L39" i="1"/>
  <c r="L44" i="1"/>
  <c r="L57" i="1"/>
  <c r="L74" i="1"/>
  <c r="L90" i="1"/>
  <c r="L102" i="1"/>
  <c r="L121" i="1"/>
  <c r="L162" i="1"/>
  <c r="L54" i="1"/>
  <c r="L61" i="1"/>
  <c r="L107" i="1"/>
  <c r="L126" i="1"/>
  <c r="I27" i="24" l="1"/>
  <c r="J27" i="24" l="1"/>
  <c r="K9" i="1" l="1"/>
  <c r="X9" i="1" l="1"/>
  <c r="Y9" i="1" s="1"/>
  <c r="T9" i="1"/>
  <c r="U9" i="1" s="1"/>
  <c r="P9" i="1"/>
  <c r="Q9" i="1" s="1"/>
  <c r="L9" i="1"/>
  <c r="K313" i="1" l="1"/>
  <c r="P313" i="1" l="1"/>
  <c r="Q313" i="1" s="1"/>
  <c r="X313" i="1"/>
  <c r="Y313" i="1" s="1"/>
  <c r="T313" i="1"/>
  <c r="U313" i="1" s="1"/>
  <c r="L313" i="1"/>
  <c r="I26" i="24" l="1"/>
  <c r="I25" i="24"/>
  <c r="I17" i="24"/>
  <c r="I16" i="24"/>
  <c r="I32" i="24"/>
  <c r="I31" i="24"/>
  <c r="I30" i="24"/>
  <c r="I29" i="24"/>
  <c r="I28" i="24"/>
  <c r="I21" i="24"/>
  <c r="I20" i="24"/>
  <c r="I18" i="24"/>
  <c r="I13" i="24"/>
  <c r="I12" i="24"/>
  <c r="I8" i="24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X11" i="1" l="1"/>
  <c r="Y11" i="1" s="1"/>
  <c r="T11" i="1"/>
  <c r="U11" i="1" s="1"/>
  <c r="P11" i="1"/>
  <c r="Q11" i="1" s="1"/>
  <c r="L11" i="1"/>
  <c r="K323" i="1" l="1"/>
  <c r="K321" i="1" l="1"/>
  <c r="K318" i="1"/>
  <c r="K317" i="1"/>
  <c r="K316" i="1"/>
  <c r="K315" i="1"/>
  <c r="K314" i="1"/>
  <c r="K312" i="1"/>
  <c r="K311" i="1"/>
  <c r="K310" i="1"/>
  <c r="K309" i="1"/>
  <c r="K308" i="1"/>
  <c r="K307" i="1"/>
  <c r="K306" i="1"/>
  <c r="K305" i="1"/>
  <c r="K304" i="1"/>
  <c r="K23" i="1"/>
  <c r="K18" i="1"/>
  <c r="K17" i="1"/>
  <c r="K16" i="1"/>
  <c r="K15" i="1"/>
  <c r="K14" i="1"/>
  <c r="K13" i="1"/>
  <c r="K12" i="1"/>
  <c r="K10" i="1"/>
  <c r="T23" i="1" l="1"/>
  <c r="U23" i="1" s="1"/>
  <c r="P23" i="1"/>
  <c r="Q23" i="1" s="1"/>
  <c r="X23" i="1"/>
  <c r="Y23" i="1" s="1"/>
  <c r="P304" i="1"/>
  <c r="Q304" i="1" s="1"/>
  <c r="X304" i="1"/>
  <c r="Y304" i="1" s="1"/>
  <c r="T304" i="1"/>
  <c r="U304" i="1" s="1"/>
  <c r="X13" i="1"/>
  <c r="Y13" i="1" s="1"/>
  <c r="T13" i="1"/>
  <c r="U13" i="1" s="1"/>
  <c r="P13" i="1"/>
  <c r="Q13" i="1" s="1"/>
  <c r="X306" i="1"/>
  <c r="Y306" i="1" s="1"/>
  <c r="T306" i="1"/>
  <c r="U306" i="1" s="1"/>
  <c r="P306" i="1"/>
  <c r="Q306" i="1" s="1"/>
  <c r="X308" i="1"/>
  <c r="Y308" i="1" s="1"/>
  <c r="T308" i="1"/>
  <c r="U308" i="1" s="1"/>
  <c r="P308" i="1"/>
  <c r="Q308" i="1" s="1"/>
  <c r="X317" i="1"/>
  <c r="Y317" i="1" s="1"/>
  <c r="T317" i="1"/>
  <c r="U317" i="1" s="1"/>
  <c r="P317" i="1"/>
  <c r="Q317" i="1" s="1"/>
  <c r="X12" i="1"/>
  <c r="Y12" i="1" s="1"/>
  <c r="T12" i="1"/>
  <c r="U12" i="1" s="1"/>
  <c r="P12" i="1"/>
  <c r="Q12" i="1" s="1"/>
  <c r="P305" i="1"/>
  <c r="Q305" i="1" s="1"/>
  <c r="X305" i="1"/>
  <c r="Y305" i="1" s="1"/>
  <c r="T305" i="1"/>
  <c r="U305" i="1" s="1"/>
  <c r="T14" i="1"/>
  <c r="U14" i="1" s="1"/>
  <c r="X14" i="1"/>
  <c r="Y14" i="1" s="1"/>
  <c r="P14" i="1"/>
  <c r="Q14" i="1" s="1"/>
  <c r="X307" i="1"/>
  <c r="Y307" i="1" s="1"/>
  <c r="T307" i="1"/>
  <c r="U307" i="1" s="1"/>
  <c r="P307" i="1"/>
  <c r="Q307" i="1" s="1"/>
  <c r="P16" i="1"/>
  <c r="Q16" i="1" s="1"/>
  <c r="T16" i="1"/>
  <c r="U16" i="1" s="1"/>
  <c r="X16" i="1"/>
  <c r="Y16" i="1" s="1"/>
  <c r="X17" i="1"/>
  <c r="Y17" i="1" s="1"/>
  <c r="P17" i="1"/>
  <c r="Q17" i="1" s="1"/>
  <c r="T17" i="1"/>
  <c r="U17" i="1" s="1"/>
  <c r="X309" i="1"/>
  <c r="Y309" i="1" s="1"/>
  <c r="T309" i="1"/>
  <c r="U309" i="1" s="1"/>
  <c r="P309" i="1"/>
  <c r="Q309" i="1" s="1"/>
  <c r="T318" i="1"/>
  <c r="U318" i="1" s="1"/>
  <c r="P318" i="1"/>
  <c r="Q318" i="1" s="1"/>
  <c r="X318" i="1"/>
  <c r="Y318" i="1" s="1"/>
  <c r="X10" i="1"/>
  <c r="Y10" i="1" s="1"/>
  <c r="T10" i="1"/>
  <c r="U10" i="1" s="1"/>
  <c r="P10" i="1"/>
  <c r="Q10" i="1" s="1"/>
  <c r="T311" i="1"/>
  <c r="U311" i="1" s="1"/>
  <c r="P311" i="1"/>
  <c r="Q311" i="1" s="1"/>
  <c r="X311" i="1"/>
  <c r="Y311" i="1" s="1"/>
  <c r="P312" i="1"/>
  <c r="Q312" i="1" s="1"/>
  <c r="X312" i="1"/>
  <c r="Y312" i="1" s="1"/>
  <c r="T312" i="1"/>
  <c r="U312" i="1" s="1"/>
  <c r="X314" i="1"/>
  <c r="Y314" i="1" s="1"/>
  <c r="P314" i="1"/>
  <c r="Q314" i="1" s="1"/>
  <c r="T314" i="1"/>
  <c r="U314" i="1" s="1"/>
  <c r="X315" i="1"/>
  <c r="Y315" i="1" s="1"/>
  <c r="T315" i="1"/>
  <c r="U315" i="1" s="1"/>
  <c r="P315" i="1"/>
  <c r="Q315" i="1" s="1"/>
  <c r="T15" i="1"/>
  <c r="U15" i="1" s="1"/>
  <c r="X15" i="1"/>
  <c r="Y15" i="1" s="1"/>
  <c r="P15" i="1"/>
  <c r="Q15" i="1" s="1"/>
  <c r="X316" i="1"/>
  <c r="Y316" i="1" s="1"/>
  <c r="T316" i="1"/>
  <c r="U316" i="1" s="1"/>
  <c r="P316" i="1"/>
  <c r="Q316" i="1" s="1"/>
  <c r="X18" i="1"/>
  <c r="Y18" i="1" s="1"/>
  <c r="P18" i="1"/>
  <c r="Q18" i="1" s="1"/>
  <c r="T18" i="1"/>
  <c r="U18" i="1" s="1"/>
  <c r="T310" i="1"/>
  <c r="U310" i="1" s="1"/>
  <c r="P310" i="1"/>
  <c r="Q310" i="1" s="1"/>
  <c r="X310" i="1"/>
  <c r="Y310" i="1" s="1"/>
  <c r="L305" i="1"/>
  <c r="L14" i="1"/>
  <c r="L23" i="1"/>
  <c r="L10" i="1"/>
  <c r="L15" i="1"/>
  <c r="L309" i="1"/>
  <c r="L314" i="1"/>
  <c r="L306" i="1"/>
  <c r="L315" i="1"/>
  <c r="L310" i="1"/>
  <c r="L18" i="1"/>
  <c r="L12" i="1"/>
  <c r="L13" i="1"/>
  <c r="L318" i="1"/>
  <c r="L304" i="1"/>
  <c r="L317" i="1"/>
  <c r="L307" i="1"/>
  <c r="L311" i="1"/>
  <c r="L316" i="1"/>
  <c r="L308" i="1"/>
  <c r="L17" i="1"/>
  <c r="L312" i="1"/>
  <c r="L16" i="1"/>
</calcChain>
</file>

<file path=xl/sharedStrings.xml><?xml version="1.0" encoding="utf-8"?>
<sst xmlns="http://schemas.openxmlformats.org/spreadsheetml/2006/main" count="3538" uniqueCount="984">
  <si>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</si>
  <si>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</si>
  <si>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</si>
  <si>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</si>
  <si>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</si>
  <si>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</si>
  <si>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</si>
  <si>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</si>
  <si>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</si>
  <si>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</si>
  <si>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</si>
  <si>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</si>
  <si>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</si>
  <si>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</si>
  <si>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</si>
  <si>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</si>
  <si>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</si>
  <si>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</si>
  <si>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</si>
  <si>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</si>
  <si>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</si>
  <si>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</si>
  <si>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</si>
  <si>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</si>
  <si>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WD100CW</t>
  </si>
  <si>
    <t>WD100CV</t>
  </si>
  <si>
    <t>WD200CV</t>
  </si>
  <si>
    <t>WDP4W</t>
  </si>
  <si>
    <t>WDP4V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</si>
  <si>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</si>
  <si>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</si>
  <si>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</si>
  <si>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</si>
  <si>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</si>
  <si>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</si>
  <si>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</si>
  <si>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</si>
  <si>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</si>
  <si>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</si>
  <si>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</si>
  <si>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</si>
  <si>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</si>
  <si>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</si>
  <si>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</si>
  <si>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</si>
  <si>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</si>
  <si>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</si>
  <si>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</si>
  <si>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</si>
  <si>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</si>
  <si>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</si>
  <si>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</si>
  <si>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</si>
  <si>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</si>
  <si>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</si>
  <si>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</si>
  <si>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</si>
  <si>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</si>
  <si>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</si>
  <si>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</si>
  <si>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</si>
  <si>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</si>
  <si>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</si>
  <si>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</si>
  <si>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</si>
  <si>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</si>
  <si>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</si>
  <si>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</si>
  <si>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</si>
  <si>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</si>
  <si>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</si>
  <si>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</si>
  <si>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</si>
  <si>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</si>
  <si>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</si>
  <si>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</si>
  <si>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</si>
  <si>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</si>
  <si>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</si>
  <si>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</si>
  <si>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</si>
  <si>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</si>
  <si>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</si>
  <si>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</si>
  <si>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</si>
  <si>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</si>
  <si>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</si>
  <si>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</si>
  <si>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</si>
  <si>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</si>
  <si>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</si>
  <si>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</si>
  <si>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LFXC22596S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</si>
  <si>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</si>
  <si>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</si>
  <si>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</si>
  <si>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</si>
  <si>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</si>
  <si>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</si>
  <si>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</si>
  <si>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</si>
  <si>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</si>
  <si>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</si>
  <si>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</si>
  <si>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</si>
  <si>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</si>
  <si>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</si>
  <si>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</si>
  <si>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</si>
  <si>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</si>
  <si>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</si>
  <si>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</si>
  <si>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</si>
  <si>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</si>
  <si>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</si>
  <si>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</si>
  <si>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</si>
  <si>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</si>
  <si>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</si>
  <si>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</si>
  <si>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</si>
  <si>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</si>
  <si>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</si>
  <si>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</si>
  <si>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</si>
  <si>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</si>
  <si>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</si>
  <si>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</si>
  <si>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</si>
  <si>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</si>
  <si>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</si>
  <si>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</si>
  <si>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</si>
  <si>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</si>
  <si>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</si>
  <si>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</si>
  <si>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</si>
  <si>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</si>
  <si>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</si>
  <si>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</si>
  <si>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</si>
  <si>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</si>
  <si>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</si>
  <si>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</si>
  <si>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</si>
  <si>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</si>
  <si>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</si>
  <si>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</si>
  <si>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</si>
  <si>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</si>
  <si>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</si>
  <si>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</si>
  <si>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</si>
  <si>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</si>
  <si>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</si>
  <si>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</si>
  <si>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</si>
  <si>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</si>
  <si>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</si>
  <si>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</si>
  <si>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</si>
  <si>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</si>
  <si>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</si>
  <si>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</si>
  <si>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</si>
  <si>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</si>
  <si>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</si>
  <si>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</si>
  <si>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</si>
  <si>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</si>
  <si>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</si>
  <si>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</si>
  <si>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</si>
  <si>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</si>
  <si>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</si>
  <si>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</si>
  <si>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</si>
  <si>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</si>
  <si>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</si>
  <si>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</si>
  <si>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</si>
  <si>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</si>
  <si>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</si>
  <si>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</si>
  <si>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</si>
  <si>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</si>
  <si>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</si>
  <si>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</si>
  <si>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</si>
  <si>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</si>
  <si>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</si>
  <si>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</si>
  <si>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</si>
  <si>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</si>
  <si>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</si>
  <si>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</si>
  <si>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</si>
  <si>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</si>
  <si>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</si>
  <si>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</si>
  <si>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</si>
  <si>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</si>
  <si>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</si>
  <si>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</si>
  <si>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</si>
  <si>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</si>
  <si>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</si>
  <si>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</si>
  <si>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</si>
  <si>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</si>
  <si>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</si>
  <si>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</si>
  <si>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</si>
  <si>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</si>
  <si>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</si>
  <si>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</si>
  <si>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</si>
  <si>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</si>
  <si>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</si>
  <si>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</si>
  <si>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</si>
  <si>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</si>
  <si>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</si>
  <si>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</si>
  <si>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</si>
  <si>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</si>
  <si>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</si>
  <si>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</si>
  <si>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</si>
  <si>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</si>
  <si>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</si>
  <si>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</si>
  <si>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</si>
  <si>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</si>
  <si>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</si>
  <si>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</si>
  <si>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</si>
  <si>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</si>
  <si>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</si>
  <si>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</si>
  <si>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</si>
  <si>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</si>
  <si>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</si>
  <si>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</si>
  <si>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</si>
  <si>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</si>
  <si>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</si>
  <si>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</si>
  <si>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</si>
  <si>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</si>
  <si>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</si>
  <si>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</si>
  <si>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</si>
  <si>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</si>
  <si>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</si>
  <si>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</si>
  <si>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</si>
  <si>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</si>
  <si>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</si>
  <si>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</si>
  <si>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</si>
  <si>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</si>
  <si>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</si>
  <si>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</si>
  <si>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</si>
  <si>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</si>
  <si>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</si>
  <si>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</si>
  <si>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</si>
  <si>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</si>
  <si>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</si>
  <si>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</si>
  <si>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</si>
  <si>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</si>
  <si>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</si>
  <si>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</si>
  <si>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</si>
  <si>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</si>
  <si>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</si>
  <si>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</si>
  <si>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</si>
  <si>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</si>
  <si>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</si>
  <si>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</si>
  <si>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</si>
  <si>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</si>
  <si>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</si>
  <si>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</si>
  <si>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</si>
  <si>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</si>
  <si>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</si>
  <si>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</si>
  <si>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</si>
  <si>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</si>
  <si>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</si>
  <si>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</si>
  <si>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</si>
  <si>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</si>
  <si>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</si>
  <si>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</si>
  <si>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</si>
  <si>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</si>
  <si>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</si>
  <si>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</si>
  <si>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</si>
  <si>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</si>
  <si>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</si>
  <si>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</si>
  <si>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</si>
  <si>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</si>
  <si>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</si>
  <si>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</si>
  <si>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</si>
  <si>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</si>
  <si>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</si>
  <si>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</si>
  <si>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28 CF 4-Door French Door, InstaView DID, Double Freezer, Dual Ice w/ Craft Ice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</si>
  <si>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</si>
  <si>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</si>
  <si>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</si>
  <si>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</si>
  <si>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</si>
  <si>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</si>
  <si>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</si>
  <si>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</si>
  <si>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</si>
  <si>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</si>
  <si>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</si>
  <si>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</si>
  <si>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</si>
  <si>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</si>
  <si>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</si>
  <si>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</si>
  <si>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</si>
  <si>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</si>
  <si>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</si>
  <si>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</si>
  <si>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</si>
  <si>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</si>
  <si>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</si>
  <si>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</si>
  <si>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</si>
  <si>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</si>
  <si>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</si>
  <si>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</si>
  <si>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</si>
  <si>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</si>
  <si>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</si>
  <si>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</si>
  <si>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</si>
  <si>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</si>
  <si>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</si>
  <si>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</si>
  <si>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</si>
  <si>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</si>
  <si>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</si>
  <si>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</si>
  <si>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</si>
  <si>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</si>
  <si>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</si>
  <si>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</si>
  <si>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</si>
  <si>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</si>
  <si>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</si>
  <si>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</si>
  <si>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</si>
  <si>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</si>
  <si>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</si>
  <si>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</si>
  <si>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</si>
  <si>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</si>
  <si>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</si>
  <si>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</si>
  <si>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</si>
  <si>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</si>
  <si>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</si>
  <si>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</si>
  <si>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</si>
  <si>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</si>
  <si>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</si>
  <si>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</si>
  <si>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</si>
  <si>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</si>
  <si>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</si>
  <si>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</si>
  <si>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</si>
  <si>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</si>
  <si>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</si>
  <si>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</si>
  <si>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</si>
  <si>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</si>
  <si>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</si>
  <si>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</si>
  <si>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</si>
  <si>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</si>
  <si>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</si>
  <si>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</si>
  <si>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</si>
  <si>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</si>
  <si>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</si>
  <si>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</si>
  <si>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</si>
  <si>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</si>
  <si>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</si>
  <si>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</si>
  <si>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</si>
  <si>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</si>
  <si>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</si>
  <si>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</si>
  <si>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</si>
  <si>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</si>
  <si>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</si>
  <si>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</si>
  <si>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</si>
  <si>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</si>
  <si>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</si>
  <si>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</si>
  <si>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</si>
  <si>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</si>
  <si>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</si>
  <si>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</si>
  <si>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</si>
  <si>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</si>
  <si>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</si>
  <si>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</si>
  <si>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</si>
  <si>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</si>
  <si>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</si>
  <si>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</si>
  <si>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</si>
  <si>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</si>
  <si>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</si>
  <si>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</si>
  <si>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</si>
  <si>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</si>
  <si>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</si>
  <si>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</si>
  <si>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</si>
  <si>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</si>
  <si>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</si>
  <si>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</si>
  <si>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</si>
  <si>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</si>
  <si>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</si>
  <si>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</si>
  <si>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</si>
  <si>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</si>
  <si>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</si>
  <si>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</si>
  <si>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</si>
  <si>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</si>
  <si>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</si>
  <si>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</si>
  <si>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</si>
  <si>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</si>
  <si>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</si>
  <si>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</si>
  <si>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</si>
  <si>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</si>
  <si>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</si>
  <si>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</si>
  <si>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</si>
  <si>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</si>
  <si>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</si>
  <si>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</si>
  <si>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</si>
  <si>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</si>
  <si>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</si>
  <si>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</si>
  <si>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</si>
  <si>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</si>
  <si>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</si>
  <si>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</si>
  <si>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</si>
  <si>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</si>
  <si>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</si>
  <si>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</si>
  <si>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</si>
  <si>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</si>
  <si>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</si>
  <si>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</si>
  <si>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</si>
  <si>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</si>
  <si>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</si>
  <si>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</si>
  <si>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</si>
  <si>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</si>
  <si>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</si>
  <si>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</si>
  <si>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</si>
  <si>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</si>
  <si>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</si>
  <si>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</si>
  <si>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</si>
  <si>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</si>
  <si>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</si>
  <si>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</si>
  <si>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</si>
  <si>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</si>
  <si>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</si>
  <si>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</si>
  <si>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</si>
  <si>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</si>
  <si>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</si>
  <si>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</si>
  <si>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</si>
  <si>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</si>
  <si>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</si>
  <si>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</si>
  <si>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</si>
  <si>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</si>
  <si>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</si>
  <si>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</si>
  <si>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</si>
  <si>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</si>
  <si>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</si>
  <si>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</si>
  <si>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</si>
  <si>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</si>
  <si>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</si>
  <si>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</si>
  <si>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</si>
  <si>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</si>
  <si>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</si>
  <si>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</si>
  <si>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</si>
  <si>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</si>
  <si>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</si>
  <si>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</si>
  <si>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</si>
  <si>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</si>
  <si>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</si>
  <si>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</si>
  <si>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</si>
  <si>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</si>
  <si>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</si>
  <si>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</si>
  <si>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</si>
  <si>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</si>
  <si>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</si>
  <si>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</si>
  <si>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</si>
  <si>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</si>
  <si>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</si>
  <si>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</si>
  <si>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</si>
  <si>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</si>
  <si>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</si>
  <si>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</si>
  <si>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</si>
  <si>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</si>
  <si>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</si>
  <si>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</si>
  <si>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</si>
  <si>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</si>
  <si>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</si>
  <si>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</si>
  <si>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</si>
  <si>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</si>
  <si>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</si>
  <si>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</si>
  <si>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</si>
  <si>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</si>
  <si>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</si>
  <si>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</si>
  <si>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</si>
  <si>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</si>
  <si>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</si>
  <si>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</si>
  <si>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</si>
  <si>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</si>
  <si>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</si>
  <si>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</si>
  <si>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</si>
  <si>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</si>
  <si>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</si>
  <si>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</si>
  <si>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</si>
  <si>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</si>
  <si>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</si>
  <si>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</si>
  <si>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</si>
  <si>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</si>
  <si>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</si>
  <si>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</si>
  <si>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</si>
  <si>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</si>
  <si>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</si>
  <si>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</si>
  <si>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</si>
  <si>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</si>
  <si>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</si>
  <si>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</si>
  <si>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</si>
  <si>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</si>
  <si>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</si>
  <si>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</si>
  <si>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</si>
  <si>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</si>
  <si>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</si>
  <si>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</si>
  <si>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</si>
  <si>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</si>
  <si>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</si>
  <si>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</si>
  <si>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</si>
  <si>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</si>
  <si>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</si>
  <si>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</si>
  <si>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</si>
  <si>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</si>
  <si>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</si>
  <si>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</si>
  <si>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</si>
  <si>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</si>
  <si>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</si>
  <si>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</si>
  <si>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</si>
  <si>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</si>
  <si>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</si>
  <si>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</si>
  <si>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</si>
  <si>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</si>
  <si>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</si>
  <si>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</si>
  <si>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</si>
  <si>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</si>
  <si>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</si>
  <si>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</si>
  <si>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</si>
  <si>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</si>
  <si>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</si>
  <si>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</si>
  <si>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</si>
  <si>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</si>
  <si>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</si>
  <si>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</si>
  <si>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</si>
  <si>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</si>
  <si>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</si>
  <si>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</si>
  <si>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</si>
  <si>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</si>
  <si>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</si>
  <si>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</si>
  <si>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</si>
  <si>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</si>
  <si>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</si>
  <si>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</si>
  <si>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</si>
  <si>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</si>
  <si>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</si>
  <si>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</si>
  <si>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</si>
  <si>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</si>
  <si>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</si>
  <si>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</si>
  <si>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</si>
  <si>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</si>
  <si>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</si>
  <si>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</si>
  <si>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</si>
  <si>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</si>
  <si>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</si>
  <si>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</si>
  <si>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</si>
  <si>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</si>
  <si>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</si>
  <si>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</si>
  <si>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</si>
  <si>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</si>
  <si>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</si>
  <si>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</si>
  <si>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</si>
  <si>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</si>
  <si>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</si>
  <si>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</si>
  <si>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</si>
  <si>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</si>
  <si>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</si>
  <si>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</si>
  <si>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</si>
  <si>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</si>
  <si>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</si>
  <si>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</si>
  <si>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</si>
  <si>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</si>
  <si>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</si>
  <si>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</si>
  <si>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</si>
  <si>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</si>
  <si>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</si>
  <si>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</si>
  <si>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</si>
  <si>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</si>
  <si>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</si>
  <si>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</si>
  <si>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</si>
  <si>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</si>
  <si>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</si>
  <si>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</si>
  <si>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</si>
  <si>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</si>
  <si>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</si>
  <si>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</si>
  <si>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</si>
  <si>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</si>
  <si>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</si>
  <si>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</si>
  <si>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</si>
  <si>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</si>
  <si>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</si>
  <si>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</si>
  <si>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</si>
  <si>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</si>
  <si>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</si>
  <si>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</si>
  <si>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</si>
  <si>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</si>
  <si>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</si>
  <si>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</si>
  <si>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</si>
  <si>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</si>
  <si>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</si>
  <si>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</si>
  <si>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</si>
  <si>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</si>
  <si>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</si>
  <si>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</si>
  <si>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</si>
  <si>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</si>
  <si>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</si>
  <si>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</si>
  <si>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</si>
  <si>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</si>
  <si>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</si>
  <si>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</si>
  <si>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</si>
  <si>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</si>
  <si>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</si>
  <si>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</si>
  <si>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</si>
  <si>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</si>
  <si>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</si>
  <si>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</si>
  <si>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</si>
  <si>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</si>
  <si>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</si>
  <si>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</si>
  <si>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</si>
  <si>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</si>
  <si>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</si>
  <si>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</si>
  <si>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</si>
  <si>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</si>
  <si>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</si>
  <si>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</si>
  <si>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</si>
  <si>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</si>
  <si>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</si>
  <si>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</si>
  <si>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</si>
  <si>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</si>
  <si>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</si>
  <si>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</si>
  <si>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</si>
  <si>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</si>
  <si>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</si>
  <si>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</si>
  <si>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</si>
  <si>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</si>
  <si>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</si>
  <si>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</si>
  <si>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</si>
  <si>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</si>
  <si>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</si>
  <si>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</si>
  <si>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</si>
  <si>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</si>
  <si>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</si>
  <si>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</si>
  <si>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</si>
  <si>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</si>
  <si>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</si>
  <si>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</si>
  <si>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</si>
  <si>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</si>
  <si>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</si>
  <si>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</si>
  <si>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</si>
  <si>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</si>
  <si>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</si>
  <si>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</si>
  <si>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</si>
  <si>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</si>
  <si>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</si>
  <si>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</si>
  <si>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</si>
  <si>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</si>
  <si>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</si>
  <si>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</si>
  <si>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</si>
  <si>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</si>
  <si>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</si>
  <si>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</si>
  <si>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</si>
  <si>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</si>
  <si>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</si>
  <si>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</si>
  <si>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</si>
  <si>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</si>
  <si>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</si>
  <si>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</si>
  <si>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</si>
  <si>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</si>
  <si>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</si>
  <si>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</si>
  <si>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</si>
  <si>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</si>
  <si>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</si>
  <si>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</si>
  <si>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</si>
  <si>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</si>
  <si>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</si>
  <si>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</si>
  <si>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</si>
  <si>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</si>
  <si>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</si>
  <si>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</si>
  <si>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</si>
  <si>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</si>
  <si>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</si>
  <si>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</si>
  <si>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</si>
  <si>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</si>
  <si>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</si>
  <si>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</si>
  <si>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</si>
  <si>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</si>
  <si>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</si>
  <si>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</si>
  <si>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</si>
  <si>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</si>
  <si>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</si>
  <si>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</si>
  <si>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</si>
  <si>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</si>
  <si>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</si>
  <si>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</si>
  <si>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</si>
  <si>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</si>
  <si>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</si>
  <si>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</si>
  <si>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</si>
  <si>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</si>
  <si>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</si>
  <si>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</si>
  <si>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</si>
  <si>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</si>
  <si>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</si>
  <si>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</si>
  <si>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</si>
  <si>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</si>
  <si>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</si>
  <si>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</si>
  <si>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</si>
  <si>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</si>
  <si>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</si>
  <si>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</si>
  <si>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</si>
  <si>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</si>
  <si>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</si>
  <si>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</si>
  <si>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</si>
  <si>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</si>
  <si>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</si>
  <si>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</si>
  <si>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</si>
  <si>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</si>
  <si>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</si>
  <si>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</si>
  <si>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</si>
  <si>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</si>
  <si>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</si>
  <si>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</si>
  <si>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</si>
  <si>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</si>
  <si>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</si>
  <si>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</si>
  <si>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</si>
  <si>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</si>
  <si>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</si>
  <si>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</si>
  <si>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</si>
  <si>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</si>
  <si>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</si>
  <si>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</si>
  <si>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</si>
  <si>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</si>
  <si>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</si>
  <si>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</si>
  <si>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</si>
  <si>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</si>
  <si>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</si>
  <si>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</si>
  <si>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</si>
  <si>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</si>
  <si>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</si>
  <si>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</si>
  <si>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</si>
  <si>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</si>
  <si>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</si>
  <si>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</si>
  <si>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</si>
  <si>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</si>
  <si>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</si>
  <si>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</si>
  <si>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</si>
  <si>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</si>
  <si>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WKHC142HWA</t>
  </si>
  <si>
    <t>2.8 cu.ft. Washer, 4.2 cu.ft. Dual Inverter Heat Pump Ventless Dryer, AIDD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</si>
  <si>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</si>
  <si>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</si>
  <si>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</si>
  <si>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</si>
  <si>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</si>
  <si>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</si>
  <si>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</si>
  <si>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</si>
  <si>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</si>
  <si>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</si>
  <si>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</si>
  <si>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</si>
  <si>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</si>
  <si>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</si>
  <si>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</si>
  <si>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</si>
  <si>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</si>
  <si>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</si>
  <si>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</si>
  <si>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</si>
  <si>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</si>
  <si>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</si>
  <si>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</si>
  <si>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</si>
  <si>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</si>
  <si>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</si>
  <si>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</si>
  <si>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</si>
  <si>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</si>
  <si>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</si>
  <si>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</si>
  <si>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</si>
  <si>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</si>
  <si>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</si>
  <si>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</si>
  <si>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</si>
  <si>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</si>
  <si>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</si>
  <si>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</si>
  <si>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</si>
  <si>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</si>
  <si>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</si>
  <si>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</si>
  <si>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</si>
  <si>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</si>
  <si>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</si>
  <si>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</si>
  <si>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</si>
  <si>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</si>
  <si>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</si>
  <si>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</si>
  <si>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</si>
  <si>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</si>
  <si>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</si>
  <si>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</si>
  <si>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</si>
  <si>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</si>
  <si>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PRESIDENT'S DAY</t>
  </si>
  <si>
    <t>LSIS6338F</t>
  </si>
  <si>
    <t>LG STUDIO 6.3 cu.ft. Smart wi-fi Enabled Induction Slide-in Range with ProBake Convection®, Air Fry, Air Sous Vide, Instaview and EasyClean®</t>
  </si>
  <si>
    <t>WINTER SAVINGS</t>
  </si>
  <si>
    <t>MARCH MADNESS</t>
  </si>
  <si>
    <t>STUDIO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</si>
</sst>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B050"/>
      </left>
      <right/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7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5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6" xfId="4625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8" fillId="122" borderId="76" xfId="1" applyNumberFormat="1" applyFont="1" applyFill="1" applyBorder="1" applyAlignment="1">
      <alignment horizontal="left" vertical="center" wrapText="1"/>
    </xf>
    <xf numFmtId="44" fontId="8" fillId="122" borderId="76" xfId="1" applyFont="1" applyFill="1" applyBorder="1" applyAlignment="1">
      <alignment horizontal="left" vertical="center" wrapText="1"/>
    </xf>
    <xf numFmtId="164" fontId="8" fillId="123" borderId="76" xfId="1" applyNumberFormat="1" applyFont="1" applyFill="1" applyBorder="1" applyAlignment="1">
      <alignment horizontal="left" vertical="center" wrapText="1"/>
    </xf>
    <xf numFmtId="44" fontId="8" fillId="123" borderId="76" xfId="1" applyFont="1" applyFill="1" applyBorder="1" applyAlignment="1">
      <alignment horizontal="left" vertical="center" wrapText="1"/>
    </xf>
    <xf numFmtId="164" fontId="2" fillId="0" borderId="76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0" fillId="0" borderId="8" xfId="4625" applyFont="1" applyBorder="1" applyAlignment="1">
      <alignment horizontal="center" vertical="center" wrapText="1"/>
    </xf>
    <xf numFmtId="0" fontId="210" fillId="0" borderId="5" xfId="4625" applyFont="1" applyFill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5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4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5" xfId="0" applyFont="1" applyBorder="1" applyAlignment="1">
      <alignment horizontal="center" vertical="center" wrapText="1"/>
    </xf>
    <xf numFmtId="2" fontId="2" fillId="0" borderId="105" xfId="4620" applyNumberFormat="1" applyFont="1" applyBorder="1" applyAlignment="1">
      <alignment horizontal="center" vertical="center" wrapText="1"/>
    </xf>
    <xf numFmtId="0" fontId="2" fillId="0" borderId="105" xfId="4629" applyFont="1" applyBorder="1" applyAlignment="1">
      <alignment vertical="top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6" xfId="1" applyNumberFormat="1" applyFont="1" applyFill="1" applyBorder="1" applyAlignment="1">
      <alignment horizontal="center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1" xfId="6" applyFont="1" applyFill="1" applyBorder="1" applyAlignment="1">
      <alignment vertical="center"/>
    </xf>
    <xf numFmtId="0" fontId="2" fillId="0" borderId="107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78" xfId="6" applyFont="1" applyFill="1" applyBorder="1" applyAlignment="1">
      <alignment vertical="center"/>
    </xf>
    <xf numFmtId="0" fontId="2" fillId="0" borderId="82" xfId="6" applyFont="1" applyFill="1" applyBorder="1" applyAlignment="1">
      <alignment vertical="center"/>
    </xf>
    <xf numFmtId="0" fontId="2" fillId="0" borderId="109" xfId="6" applyFont="1" applyFill="1" applyBorder="1" applyAlignment="1">
      <alignment vertical="center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1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0" fontId="212" fillId="0" borderId="80" xfId="4625" applyFont="1" applyBorder="1" applyAlignment="1">
      <alignment horizontal="center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7" fillId="2" borderId="112" xfId="2" applyFont="1" applyFill="1" applyBorder="1" applyAlignment="1" applyProtection="1">
      <alignment horizontal="center" wrapText="1"/>
      <protection hidden="1"/>
    </xf>
    <xf numFmtId="0" fontId="7" fillId="2" borderId="113" xfId="2" applyFont="1" applyFill="1" applyBorder="1" applyAlignment="1" applyProtection="1">
      <alignment horizontal="center" wrapText="1"/>
      <protection hidden="1"/>
    </xf>
    <xf numFmtId="0" fontId="7" fillId="2" borderId="114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9" xfId="6" applyFont="1" applyFill="1" applyBorder="1" applyAlignment="1">
      <alignment vertical="center"/>
    </xf>
    <xf numFmtId="165" fontId="8" fillId="122" borderId="97" xfId="46851" applyNumberFormat="1" applyFont="1" applyFill="1" applyBorder="1" applyAlignment="1">
      <alignment horizontal="center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0" fontId="2" fillId="0" borderId="107" xfId="6" applyFont="1" applyFill="1" applyBorder="1" applyAlignment="1">
      <alignment horizontal="left" vertical="center" indent="1"/>
    </xf>
    <xf numFmtId="0" fontId="2" fillId="0" borderId="82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09" xfId="6" applyFont="1" applyFill="1" applyBorder="1" applyAlignment="1">
      <alignment horizontal="left" vertical="center"/>
    </xf>
    <xf numFmtId="0" fontId="2" fillId="0" borderId="107" xfId="6" applyFont="1" applyFill="1" applyBorder="1" applyAlignment="1">
      <alignment horizontal="left" vertical="center"/>
    </xf>
    <xf numFmtId="0" fontId="2" fillId="0" borderId="87" xfId="6" applyFont="1" applyFill="1" applyBorder="1" applyAlignment="1">
      <alignment vertical="center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6" borderId="76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0" fillId="0" borderId="2" xfId="4625" applyFont="1" applyFill="1" applyBorder="1" applyAlignment="1">
      <alignment horizontal="center" vertical="center" wrapText="1"/>
    </xf>
    <xf numFmtId="2" fontId="2" fillId="0" borderId="105" xfId="4620" applyNumberFormat="1" applyFont="1" applyFill="1" applyBorder="1" applyAlignment="1">
      <alignment horizontal="center" vertical="center" wrapText="1"/>
    </xf>
    <xf numFmtId="0" fontId="2" fillId="0" borderId="105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92" xfId="0" applyFont="1" applyFill="1" applyBorder="1" applyAlignment="1">
      <alignment horizontal="center" vertical="center" wrapText="1"/>
    </xf>
    <xf numFmtId="2" fontId="2" fillId="0" borderId="92" xfId="4620" applyNumberFormat="1" applyFont="1" applyFill="1" applyBorder="1" applyAlignment="1">
      <alignment horizontal="center" vertical="center" wrapText="1"/>
    </xf>
    <xf numFmtId="0" fontId="2" fillId="0" borderId="92" xfId="4629" applyFont="1" applyFill="1" applyBorder="1" applyAlignment="1">
      <alignment vertical="top" wrapText="1"/>
    </xf>
    <xf numFmtId="0" fontId="212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76" xfId="4629" applyFont="1" applyFill="1" applyBorder="1" applyAlignment="1">
      <alignment vertical="top" wrapText="1"/>
    </xf>
    <xf numFmtId="0" fontId="210" fillId="0" borderId="92" xfId="4625" applyFont="1" applyFill="1" applyBorder="1" applyAlignment="1">
      <alignment horizontal="center" vertical="center" wrapText="1"/>
    </xf>
    <xf numFmtId="0" fontId="2" fillId="0" borderId="95" xfId="0" applyFont="1" applyFill="1" applyBorder="1" applyAlignment="1">
      <alignment horizontal="center" vertical="center" wrapText="1"/>
    </xf>
    <xf numFmtId="0" fontId="210" fillId="0" borderId="95" xfId="4625" applyFont="1" applyFill="1" applyBorder="1" applyAlignment="1">
      <alignment horizontal="center" vertical="center" wrapText="1"/>
    </xf>
    <xf numFmtId="2" fontId="2" fillId="0" borderId="95" xfId="4620" applyNumberFormat="1" applyFont="1" applyFill="1" applyBorder="1" applyAlignment="1">
      <alignment horizontal="center" vertical="center" wrapText="1"/>
    </xf>
    <xf numFmtId="0" fontId="2" fillId="0" borderId="95" xfId="4629" applyFont="1" applyFill="1" applyBorder="1" applyAlignment="1">
      <alignment vertical="top" wrapText="1"/>
    </xf>
    <xf numFmtId="0" fontId="2" fillId="0" borderId="77" xfId="0" applyFont="1" applyFill="1" applyBorder="1" applyAlignment="1">
      <alignment horizontal="center" vertical="center" wrapText="1"/>
    </xf>
    <xf numFmtId="0" fontId="2" fillId="0" borderId="77" xfId="4625" applyFont="1" applyFill="1" applyBorder="1" applyAlignment="1">
      <alignment horizontal="center" vertical="center" wrapText="1"/>
    </xf>
    <xf numFmtId="2" fontId="2" fillId="0" borderId="77" xfId="4620" applyNumberFormat="1" applyFont="1" applyFill="1" applyBorder="1" applyAlignment="1">
      <alignment horizontal="center" vertical="center" wrapText="1"/>
    </xf>
    <xf numFmtId="0" fontId="2" fillId="0" borderId="77" xfId="4629" applyFont="1" applyFill="1" applyBorder="1" applyAlignment="1">
      <alignment vertical="top" wrapText="1"/>
    </xf>
    <xf numFmtId="0" fontId="210" fillId="0" borderId="76" xfId="4625" applyFont="1" applyFill="1" applyBorder="1" applyAlignment="1">
      <alignment horizontal="center" vertical="center" wrapText="1"/>
    </xf>
    <xf numFmtId="0" fontId="2" fillId="0" borderId="105" xfId="0" applyFont="1" applyFill="1" applyBorder="1" applyAlignment="1">
      <alignment horizontal="center" vertical="center" wrapText="1"/>
    </xf>
    <xf numFmtId="0" fontId="2" fillId="0" borderId="105" xfId="4625" applyFont="1" applyFill="1" applyBorder="1" applyAlignment="1">
      <alignment horizontal="center" vertical="center" wrapText="1"/>
    </xf>
    <xf numFmtId="0" fontId="2" fillId="0" borderId="76" xfId="0" applyFont="1" applyFill="1" applyBorder="1" applyAlignment="1">
      <alignment horizontal="center" vertical="center" wrapText="1"/>
    </xf>
    <xf numFmtId="2" fontId="2" fillId="0" borderId="76" xfId="4620" applyNumberFormat="1" applyFont="1" applyFill="1" applyBorder="1" applyAlignment="1">
      <alignment horizontal="center" vertical="center" wrapText="1"/>
    </xf>
    <xf numFmtId="0" fontId="210" fillId="0" borderId="105" xfId="4625" applyFont="1" applyFill="1" applyBorder="1" applyAlignment="1">
      <alignment horizontal="center" vertical="center" wrapText="1"/>
    </xf>
    <xf numFmtId="0" fontId="2" fillId="0" borderId="88" xfId="4625" applyFont="1" applyFill="1" applyBorder="1" applyAlignment="1">
      <alignment horizontal="center" vertical="center" wrapText="1"/>
    </xf>
    <xf numFmtId="0" fontId="2" fillId="0" borderId="88" xfId="4629" applyFont="1" applyFill="1" applyBorder="1" applyAlignment="1">
      <alignment vertical="top" wrapText="1"/>
    </xf>
    <xf numFmtId="0" fontId="2" fillId="0" borderId="92" xfId="4625" applyFont="1" applyFill="1" applyBorder="1" applyAlignment="1">
      <alignment horizontal="center" vertical="center" wrapText="1"/>
    </xf>
    <xf numFmtId="0" fontId="2" fillId="0" borderId="88" xfId="0" applyFont="1" applyFill="1" applyBorder="1" applyAlignment="1">
      <alignment horizontal="center" vertical="center" wrapText="1"/>
    </xf>
    <xf numFmtId="2" fontId="2" fillId="0" borderId="88" xfId="4620" applyNumberFormat="1" applyFont="1" applyFill="1" applyBorder="1" applyAlignment="1">
      <alignment horizontal="center" vertical="center" wrapText="1"/>
    </xf>
    <xf numFmtId="0" fontId="2" fillId="0" borderId="76" xfId="4625" applyFont="1" applyFill="1" applyBorder="1" applyAlignment="1">
      <alignment horizontal="center" vertical="center" wrapText="1"/>
    </xf>
    <xf numFmtId="0" fontId="2" fillId="0" borderId="95" xfId="4625" applyFont="1" applyFill="1" applyBorder="1" applyAlignment="1">
      <alignment horizontal="center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44" fontId="8" fillId="123" borderId="115" xfId="1" applyFont="1" applyFill="1" applyBorder="1" applyAlignment="1">
      <alignment horizontal="left" vertical="center" wrapText="1"/>
    </xf>
    <xf numFmtId="165" fontId="8" fillId="123" borderId="116" xfId="46851" applyNumberFormat="1" applyFont="1" applyFill="1" applyBorder="1" applyAlignment="1">
      <alignment horizontal="center" vertical="center" wrapText="1"/>
    </xf>
    <xf numFmtId="164" fontId="8" fillId="122" borderId="117" xfId="1" applyNumberFormat="1" applyFont="1" applyFill="1" applyBorder="1" applyAlignment="1">
      <alignment horizontal="left" vertical="center" wrapText="1"/>
    </xf>
    <xf numFmtId="164" fontId="8" fillId="122" borderId="115" xfId="1" applyNumberFormat="1" applyFont="1" applyFill="1" applyBorder="1" applyAlignment="1">
      <alignment horizontal="left" vertical="center" wrapText="1"/>
    </xf>
    <xf numFmtId="44" fontId="8" fillId="122" borderId="115" xfId="1" applyFont="1" applyFill="1" applyBorder="1" applyAlignment="1">
      <alignment horizontal="left" vertical="center" wrapText="1"/>
    </xf>
    <xf numFmtId="165" fontId="8" fillId="122" borderId="116" xfId="46851" applyNumberFormat="1" applyFont="1" applyFill="1" applyBorder="1" applyAlignment="1">
      <alignment horizontal="center" vertical="center" wrapText="1"/>
    </xf>
    <xf numFmtId="164" fontId="8" fillId="123" borderId="118" xfId="1" applyNumberFormat="1" applyFont="1" applyFill="1" applyBorder="1" applyAlignment="1">
      <alignment horizontal="left" vertical="center" wrapText="1"/>
    </xf>
    <xf numFmtId="164" fontId="8" fillId="126" borderId="115" xfId="1" applyNumberFormat="1" applyFont="1" applyFill="1" applyBorder="1" applyAlignment="1">
      <alignment horizontal="left" vertical="center" wrapText="1"/>
    </xf>
    <xf numFmtId="164" fontId="2" fillId="0" borderId="115" xfId="1" applyNumberFormat="1" applyFont="1" applyFill="1" applyBorder="1" applyAlignment="1">
      <alignment horizontal="left" vertical="center" wrapText="1"/>
    </xf>
    <xf numFmtId="164" fontId="8" fillId="127" borderId="118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21" xfId="46851" applyNumberFormat="1" applyFont="1" applyFill="1" applyBorder="1" applyAlignment="1">
      <alignment horizontal="center" vertical="center"/>
    </xf>
    <xf numFmtId="0" fontId="7" fillId="125" borderId="122" xfId="46851" applyNumberFormat="1" applyFont="1" applyFill="1" applyBorder="1" applyAlignment="1">
      <alignment horizontal="center" vertical="center"/>
    </xf>
    <xf numFmtId="0" fontId="218" fillId="0" borderId="5" xfId="4625" applyFont="1" applyFill="1" applyBorder="1" applyAlignment="1">
      <alignment horizontal="center" vertical="center" wrapText="1"/>
    </xf>
    <xf numFmtId="227" fontId="207" fillId="124" borderId="123" xfId="1" applyNumberFormat="1" applyFont="1" applyFill="1" applyBorder="1" applyAlignment="1">
      <alignment horizontal="center" vertical="center"/>
    </xf>
    <xf numFmtId="0" fontId="197" fillId="125" borderId="120" xfId="1" applyNumberFormat="1" applyFont="1" applyFill="1" applyBorder="1" applyAlignment="1">
      <alignment horizontal="left" vertical="center"/>
    </xf>
    <xf numFmtId="0" fontId="197" fillId="125" borderId="124" xfId="1" applyNumberFormat="1" applyFont="1" applyFill="1" applyBorder="1" applyAlignment="1">
      <alignment horizontal="left" vertical="center"/>
    </xf>
    <xf numFmtId="227" fontId="207" fillId="125" borderId="125" xfId="1" applyNumberFormat="1" applyFont="1" applyFill="1" applyBorder="1" applyAlignment="1">
      <alignment horizontal="right" vertical="center"/>
    </xf>
    <xf numFmtId="227" fontId="207" fillId="125" borderId="126" xfId="1" applyNumberFormat="1" applyFont="1" applyFill="1" applyBorder="1" applyAlignment="1">
      <alignment horizontal="center" vertical="center"/>
    </xf>
    <xf numFmtId="227" fontId="207" fillId="125" borderId="127" xfId="1" applyNumberFormat="1" applyFont="1" applyFill="1" applyBorder="1" applyAlignment="1">
      <alignment horizontal="right" vertical="center"/>
    </xf>
    <xf numFmtId="227" fontId="207" fillId="125" borderId="128" xfId="1" applyNumberFormat="1" applyFont="1" applyFill="1" applyBorder="1" applyAlignment="1">
      <alignment horizontal="center" vertical="center"/>
    </xf>
    <xf numFmtId="227" fontId="207" fillId="125" borderId="129" xfId="1" applyNumberFormat="1" applyFont="1" applyFill="1" applyBorder="1" applyAlignment="1">
      <alignment horizontal="center" vertical="center"/>
    </xf>
    <xf numFmtId="0" fontId="197" fillId="124" borderId="130" xfId="1" applyNumberFormat="1" applyFont="1" applyFill="1" applyBorder="1" applyAlignment="1">
      <alignment horizontal="left" vertical="center"/>
    </xf>
    <xf numFmtId="0" fontId="197" fillId="124" borderId="131" xfId="1" applyNumberFormat="1" applyFont="1" applyFill="1" applyBorder="1" applyAlignment="1">
      <alignment horizontal="left" vertical="center"/>
    </xf>
    <xf numFmtId="0" fontId="7" fillId="124" borderId="131" xfId="46851" applyNumberFormat="1" applyFont="1" applyFill="1" applyBorder="1" applyAlignment="1">
      <alignment horizontal="center" vertical="center"/>
    </xf>
    <xf numFmtId="0" fontId="7" fillId="124" borderId="132" xfId="46851" applyNumberFormat="1" applyFont="1" applyFill="1" applyBorder="1" applyAlignment="1">
      <alignment horizontal="center" vertical="center"/>
    </xf>
    <xf numFmtId="227" fontId="207" fillId="124" borderId="133" xfId="1" applyNumberFormat="1" applyFont="1" applyFill="1" applyBorder="1" applyAlignment="1">
      <alignment horizontal="right" vertical="center"/>
    </xf>
    <xf numFmtId="227" fontId="207" fillId="124" borderId="134" xfId="1" applyNumberFormat="1" applyFont="1" applyFill="1" applyBorder="1" applyAlignment="1">
      <alignment horizontal="center" vertical="center"/>
    </xf>
    <xf numFmtId="227" fontId="207" fillId="124" borderId="135" xfId="1" applyNumberFormat="1" applyFont="1" applyFill="1" applyBorder="1" applyAlignment="1">
      <alignment horizontal="right" vertical="center"/>
    </xf>
    <xf numFmtId="227" fontId="207" fillId="124" borderId="136" xfId="1" applyNumberFormat="1" applyFont="1" applyFill="1" applyBorder="1" applyAlignment="1">
      <alignment horizontal="center" vertical="center"/>
    </xf>
    <xf numFmtId="0" fontId="2" fillId="0" borderId="118" xfId="6" applyFont="1" applyFill="1" applyBorder="1" applyAlignment="1">
      <alignment vertical="center"/>
    </xf>
    <xf numFmtId="0" fontId="2" fillId="0" borderId="115" xfId="0" applyFont="1" applyFill="1" applyBorder="1" applyAlignment="1">
      <alignment horizontal="center" vertical="center" wrapText="1"/>
    </xf>
    <xf numFmtId="0" fontId="2" fillId="0" borderId="115" xfId="4625" applyFont="1" applyFill="1" applyBorder="1" applyAlignment="1">
      <alignment horizontal="center" vertical="center" wrapText="1"/>
    </xf>
    <xf numFmtId="2" fontId="2" fillId="0" borderId="115" xfId="4620" applyNumberFormat="1" applyFont="1" applyFill="1" applyBorder="1" applyAlignment="1">
      <alignment horizontal="center" vertical="center" wrapText="1"/>
    </xf>
    <xf numFmtId="0" fontId="2" fillId="0" borderId="115" xfId="4629" applyFont="1" applyFill="1" applyBorder="1" applyAlignment="1">
      <alignment vertical="top" wrapText="1"/>
    </xf>
    <xf numFmtId="164" fontId="2" fillId="0" borderId="119" xfId="1" applyNumberFormat="1" applyFont="1" applyFill="1" applyBorder="1" applyAlignment="1">
      <alignment horizontal="left" vertical="center" wrapText="1"/>
    </xf>
    <xf numFmtId="164" fontId="2" fillId="0" borderId="117" xfId="1" applyNumberFormat="1" applyFont="1" applyFill="1" applyBorder="1" applyAlignment="1">
      <alignment horizontal="left" vertical="center" wrapText="1"/>
    </xf>
    <xf numFmtId="165" fontId="2" fillId="0" borderId="116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7" xfId="1" applyNumberFormat="1" applyFont="1" applyFill="1" applyBorder="1" applyAlignment="1">
      <alignment horizontal="left" vertical="center" wrapText="1"/>
    </xf>
    <xf numFmtId="0" fontId="2" fillId="0" borderId="118" xfId="6" applyFont="1" applyFill="1" applyBorder="1" applyAlignment="1">
      <alignment horizontal="left" vertical="center" indent="1"/>
    </xf>
    <xf numFmtId="0" fontId="2" fillId="0" borderId="118" xfId="6" applyFont="1" applyFill="1" applyBorder="1" applyAlignment="1">
      <alignment horizontal="left" vertical="center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0" fontId="218" fillId="0" borderId="2" xfId="4625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10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0" fontId="2" fillId="0" borderId="79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5" xfId="1" applyNumberFormat="1" applyFont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0" fontId="210" fillId="0" borderId="80" xfId="4625" applyFont="1" applyBorder="1" applyAlignment="1">
      <alignment horizontal="center" vertical="center" wrapText="1"/>
    </xf>
    <xf numFmtId="164" fontId="8" fillId="126" borderId="80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0" fontId="7" fillId="2" borderId="137" xfId="2" applyFont="1" applyFill="1" applyBorder="1" applyAlignment="1" applyProtection="1">
      <alignment horizontal="center" wrapText="1"/>
      <protection hidden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117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38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7" fillId="124" borderId="139" xfId="46851" applyNumberFormat="1" applyFont="1" applyFill="1" applyBorder="1" applyAlignment="1">
      <alignment horizontal="center" vertical="center"/>
    </xf>
    <xf numFmtId="0" fontId="7" fillId="124" borderId="134" xfId="46851" applyNumberFormat="1" applyFont="1" applyFill="1" applyBorder="1" applyAlignment="1">
      <alignment horizontal="center" vertical="center"/>
    </xf>
    <xf numFmtId="0" fontId="7" fillId="124" borderId="140" xfId="46851" applyNumberFormat="1" applyFont="1" applyFill="1" applyBorder="1" applyAlignment="1">
      <alignment horizontal="center" vertical="center"/>
    </xf>
    <xf numFmtId="0" fontId="7" fillId="124" borderId="136" xfId="46851" applyNumberFormat="1" applyFont="1" applyFill="1" applyBorder="1" applyAlignment="1">
      <alignment horizontal="center" vertical="center"/>
    </xf>
    <xf numFmtId="164" fontId="8" fillId="122" borderId="138" xfId="1" applyNumberFormat="1" applyFont="1" applyFill="1" applyBorder="1" applyAlignment="1">
      <alignment horizontal="left" vertical="center" wrapText="1"/>
    </xf>
    <xf numFmtId="164" fontId="8" fillId="126" borderId="69" xfId="1" applyNumberFormat="1" applyFont="1" applyFill="1" applyBorder="1" applyAlignment="1">
      <alignment horizontal="left" vertical="center" wrapText="1"/>
    </xf>
    <xf numFmtId="164" fontId="8" fillId="126" borderId="70" xfId="1" applyNumberFormat="1" applyFont="1" applyFill="1" applyBorder="1" applyAlignment="1">
      <alignment horizontal="left" vertical="center" wrapText="1"/>
    </xf>
    <xf numFmtId="164" fontId="8" fillId="126" borderId="117" xfId="1" applyNumberFormat="1" applyFont="1" applyFill="1" applyBorder="1" applyAlignment="1">
      <alignment horizontal="left" vertical="center" wrapText="1"/>
    </xf>
    <xf numFmtId="164" fontId="8" fillId="126" borderId="84" xfId="1" applyNumberFormat="1" applyFont="1" applyFill="1" applyBorder="1" applyAlignment="1">
      <alignment horizontal="left" vertical="center" wrapText="1"/>
    </xf>
    <xf numFmtId="164" fontId="8" fillId="126" borderId="71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8" fillId="126" borderId="138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4" fontId="8" fillId="126" borderId="8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44" fontId="8" fillId="123" borderId="81" xfId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115" xfId="1" applyNumberFormat="1" applyFont="1" applyBorder="1" applyAlignment="1">
      <alignment horizontal="left" vertical="center" wrapText="1"/>
    </xf>
    <xf numFmtId="164" fontId="2" fillId="0" borderId="117" xfId="1" applyNumberFormat="1" applyFont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129" borderId="98" xfId="1" applyNumberFormat="1" applyFont="1" applyFill="1" applyBorder="1" applyAlignment="1">
      <alignment horizontal="center" vertical="center"/>
    </xf>
    <xf numFmtId="0" fontId="209" fillId="128" borderId="0" xfId="1" applyNumberFormat="1" applyFont="1" applyFill="1" applyBorder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Y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8" sqref="E18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8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3">
        <v>44977</v>
      </c>
      <c r="G2" s="373"/>
      <c r="H2" s="129"/>
    </row>
    <row r="3" spans="1:25" ht="37.5" customHeight="1" thickBot="1">
      <c r="M3" s="374" t="s">
        <v>977</v>
      </c>
      <c r="N3" s="374"/>
      <c r="O3" s="374"/>
      <c r="P3" s="374"/>
      <c r="Q3" s="374"/>
      <c r="R3" s="375" t="s">
        <v>262</v>
      </c>
      <c r="S3" s="375"/>
      <c r="T3" s="375"/>
      <c r="U3" s="375"/>
      <c r="V3" s="375" t="s">
        <v>262</v>
      </c>
      <c r="W3" s="375"/>
      <c r="X3" s="375"/>
      <c r="Y3" s="375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9"/>
      <c r="M4" s="280" t="s">
        <v>978</v>
      </c>
      <c r="N4" s="281"/>
      <c r="O4" s="281"/>
      <c r="P4" s="276"/>
      <c r="Q4" s="277"/>
      <c r="R4" s="287" t="s">
        <v>981</v>
      </c>
      <c r="S4" s="288"/>
      <c r="T4" s="289"/>
      <c r="U4" s="290"/>
      <c r="V4" s="280" t="s">
        <v>982</v>
      </c>
      <c r="W4" s="281"/>
      <c r="X4" s="281"/>
      <c r="Y4" s="276"/>
    </row>
    <row r="5" spans="1:25" s="27" customFormat="1" ht="15" customHeight="1" thickBot="1">
      <c r="A5" s="20"/>
      <c r="B5" s="30"/>
      <c r="C5" s="20"/>
      <c r="D5" s="39"/>
      <c r="E5" s="171"/>
      <c r="F5" s="3"/>
      <c r="G5" s="3"/>
      <c r="H5" s="3"/>
      <c r="I5" s="3"/>
      <c r="J5" s="3"/>
      <c r="K5" s="3"/>
      <c r="L5" s="139"/>
      <c r="M5" s="282" t="s">
        <v>39</v>
      </c>
      <c r="N5" s="52">
        <v>44966</v>
      </c>
      <c r="O5" s="52"/>
      <c r="P5" s="52"/>
      <c r="Q5" s="283"/>
      <c r="R5" s="291" t="s">
        <v>39</v>
      </c>
      <c r="S5" s="50">
        <v>44987</v>
      </c>
      <c r="T5" s="50"/>
      <c r="U5" s="292"/>
      <c r="V5" s="282" t="s">
        <v>39</v>
      </c>
      <c r="W5" s="52">
        <v>45001</v>
      </c>
      <c r="X5" s="52"/>
      <c r="Y5" s="52"/>
    </row>
    <row r="6" spans="1:25" s="29" customFormat="1" ht="15" customHeight="1" thickBot="1">
      <c r="A6" s="106"/>
      <c r="B6" s="106"/>
      <c r="C6" s="106"/>
      <c r="D6" s="107"/>
      <c r="E6" s="108"/>
      <c r="F6" s="12"/>
      <c r="G6" s="12"/>
      <c r="H6" s="12"/>
      <c r="I6" s="12"/>
      <c r="J6" s="12"/>
      <c r="K6" s="12"/>
      <c r="L6" s="140"/>
      <c r="M6" s="284" t="s">
        <v>40</v>
      </c>
      <c r="N6" s="285">
        <v>44986</v>
      </c>
      <c r="O6" s="285"/>
      <c r="P6" s="285"/>
      <c r="Q6" s="286"/>
      <c r="R6" s="293" t="s">
        <v>40</v>
      </c>
      <c r="S6" s="279">
        <v>45000</v>
      </c>
      <c r="T6" s="279"/>
      <c r="U6" s="294"/>
      <c r="V6" s="284" t="s">
        <v>40</v>
      </c>
      <c r="W6" s="285">
        <v>45021</v>
      </c>
      <c r="X6" s="285"/>
      <c r="Y6" s="285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1" t="s">
        <v>261</v>
      </c>
      <c r="M7" s="192" t="s">
        <v>328</v>
      </c>
      <c r="N7" s="338" t="s">
        <v>976</v>
      </c>
      <c r="O7" s="193" t="s">
        <v>38</v>
      </c>
      <c r="P7" s="193" t="s">
        <v>46</v>
      </c>
      <c r="Q7" s="194" t="s">
        <v>260</v>
      </c>
      <c r="R7" s="192" t="s">
        <v>328</v>
      </c>
      <c r="S7" s="193" t="s">
        <v>38</v>
      </c>
      <c r="T7" s="193" t="s">
        <v>46</v>
      </c>
      <c r="U7" s="194" t="s">
        <v>260</v>
      </c>
      <c r="V7" s="192" t="s">
        <v>328</v>
      </c>
      <c r="W7" s="338" t="s">
        <v>38</v>
      </c>
      <c r="X7" s="193" t="s">
        <v>46</v>
      </c>
      <c r="Y7" s="194" t="s">
        <v>260</v>
      </c>
    </row>
    <row r="8" spans="1:25" s="4" customFormat="1" ht="12.75" customHeight="1">
      <c r="A8" s="174" t="s">
        <v>428</v>
      </c>
      <c r="B8" s="118" t="s">
        <v>58</v>
      </c>
      <c r="C8" s="217"/>
      <c r="D8" s="120" t="s">
        <v>205</v>
      </c>
      <c r="E8" s="121" t="s">
        <v>429</v>
      </c>
      <c r="F8" s="104">
        <v>714</v>
      </c>
      <c r="G8" s="104">
        <v>649</v>
      </c>
      <c r="H8" s="104">
        <v>0</v>
      </c>
      <c r="I8" s="104">
        <v>513</v>
      </c>
      <c r="J8" s="104">
        <v>0</v>
      </c>
      <c r="K8" s="104">
        <f>IFERROR(I8-J8,I8)</f>
        <v>513</v>
      </c>
      <c r="L8" s="216">
        <f t="shared" ref="L8:L68" si="0">IFERROR((G8-K8)/G8, " ")</f>
        <v>0.20955315870570107</v>
      </c>
      <c r="M8" s="55">
        <v>649</v>
      </c>
      <c r="N8" s="309">
        <f>M8-(M8*10%)</f>
        <v>584.1</v>
      </c>
      <c r="O8" s="56">
        <v>0</v>
      </c>
      <c r="P8" s="57">
        <f>K8-O8</f>
        <v>513</v>
      </c>
      <c r="Q8" s="16">
        <f t="shared" ref="Q8:Q9" si="1">(N8-P8)/N8</f>
        <v>0.12172573189522345</v>
      </c>
      <c r="R8" s="204">
        <v>649</v>
      </c>
      <c r="S8" s="53">
        <v>0</v>
      </c>
      <c r="T8" s="54">
        <f>K8-S8</f>
        <v>513</v>
      </c>
      <c r="U8" s="14">
        <f>(R8-T8)/R8</f>
        <v>0.20955315870570107</v>
      </c>
      <c r="V8" s="55">
        <v>649</v>
      </c>
      <c r="W8" s="309">
        <v>0</v>
      </c>
      <c r="X8" s="56">
        <f>K8-W8</f>
        <v>513</v>
      </c>
      <c r="Y8" s="16">
        <f>(V8-X8)/V8</f>
        <v>0.20955315870570107</v>
      </c>
    </row>
    <row r="9" spans="1:25" s="4" customFormat="1" ht="12.75" customHeight="1">
      <c r="A9" s="172" t="s">
        <v>101</v>
      </c>
      <c r="B9" s="220" t="s">
        <v>58</v>
      </c>
      <c r="C9" s="221"/>
      <c r="D9" s="223">
        <v>1.38</v>
      </c>
      <c r="E9" s="222" t="s">
        <v>161</v>
      </c>
      <c r="F9" s="134">
        <v>769</v>
      </c>
      <c r="G9" s="105">
        <v>699</v>
      </c>
      <c r="H9" s="105">
        <v>0</v>
      </c>
      <c r="I9" s="99">
        <v>552</v>
      </c>
      <c r="J9" s="105">
        <v>0</v>
      </c>
      <c r="K9" s="134">
        <f>IFERROR(I9-J9,I9)</f>
        <v>552</v>
      </c>
      <c r="L9" s="215">
        <f t="shared" si="0"/>
        <v>0.21030042918454936</v>
      </c>
      <c r="M9" s="77">
        <v>699</v>
      </c>
      <c r="N9" s="339">
        <f t="shared" ref="N9:N72" si="2">M9-(M9*10%)</f>
        <v>629.1</v>
      </c>
      <c r="O9" s="78">
        <v>0</v>
      </c>
      <c r="P9" s="80">
        <f t="shared" ref="P9:P72" si="3">K9-O9</f>
        <v>552</v>
      </c>
      <c r="Q9" s="18">
        <f t="shared" si="1"/>
        <v>0.1225560324272771</v>
      </c>
      <c r="R9" s="202">
        <v>699</v>
      </c>
      <c r="S9" s="76">
        <v>0</v>
      </c>
      <c r="T9" s="79">
        <f t="shared" ref="T9:T72" si="4">K9-S9</f>
        <v>552</v>
      </c>
      <c r="U9" s="13">
        <f t="shared" ref="U9:U60" si="5">(R9-T9)/R9</f>
        <v>0.21030042918454936</v>
      </c>
      <c r="V9" s="77">
        <v>699</v>
      </c>
      <c r="W9" s="339">
        <v>0</v>
      </c>
      <c r="X9" s="78">
        <f t="shared" ref="X9:X72" si="6">K9-W9</f>
        <v>552</v>
      </c>
      <c r="Y9" s="18">
        <f t="shared" ref="Y9:Y60" si="7">(V9-X9)/V9</f>
        <v>0.21030042918454936</v>
      </c>
    </row>
    <row r="10" spans="1:25" s="4" customFormat="1" ht="12.75" customHeight="1">
      <c r="A10" s="174" t="s">
        <v>201</v>
      </c>
      <c r="B10" s="118" t="s">
        <v>58</v>
      </c>
      <c r="C10" s="217"/>
      <c r="D10" s="120">
        <v>2.08</v>
      </c>
      <c r="E10" s="121" t="s">
        <v>204</v>
      </c>
      <c r="F10" s="132">
        <v>1221</v>
      </c>
      <c r="G10" s="104">
        <v>1110</v>
      </c>
      <c r="H10" s="104">
        <v>0</v>
      </c>
      <c r="I10" s="97">
        <v>883</v>
      </c>
      <c r="J10" s="104">
        <v>0</v>
      </c>
      <c r="K10" s="132">
        <f t="shared" ref="K10:K23" si="8">IFERROR(I10-J10,I10)</f>
        <v>883</v>
      </c>
      <c r="L10" s="142">
        <f t="shared" si="0"/>
        <v>0.2045045045045045</v>
      </c>
      <c r="M10" s="159">
        <v>999</v>
      </c>
      <c r="N10" s="303">
        <f t="shared" si="2"/>
        <v>899.1</v>
      </c>
      <c r="O10" s="156">
        <v>87</v>
      </c>
      <c r="P10" s="57">
        <f t="shared" si="3"/>
        <v>796</v>
      </c>
      <c r="Q10" s="16">
        <f>(N10-P10)/N10</f>
        <v>0.11467022578133691</v>
      </c>
      <c r="R10" s="303">
        <v>899</v>
      </c>
      <c r="S10" s="53">
        <v>0</v>
      </c>
      <c r="T10" s="54">
        <f t="shared" si="4"/>
        <v>883</v>
      </c>
      <c r="U10" s="14">
        <f t="shared" si="5"/>
        <v>1.7797552836484983E-2</v>
      </c>
      <c r="V10" s="159">
        <v>899</v>
      </c>
      <c r="W10" s="309">
        <v>0</v>
      </c>
      <c r="X10" s="56">
        <f t="shared" si="6"/>
        <v>883</v>
      </c>
      <c r="Y10" s="16">
        <f t="shared" si="7"/>
        <v>1.7797552836484983E-2</v>
      </c>
    </row>
    <row r="11" spans="1:25" s="4" customFormat="1" ht="12.75" customHeight="1" thickBot="1">
      <c r="A11" s="173" t="s">
        <v>345</v>
      </c>
      <c r="B11" s="122" t="s">
        <v>58</v>
      </c>
      <c r="C11" s="126"/>
      <c r="D11" s="123">
        <v>3.12</v>
      </c>
      <c r="E11" s="124" t="s">
        <v>346</v>
      </c>
      <c r="F11" s="133">
        <v>1282</v>
      </c>
      <c r="G11" s="58">
        <v>1165</v>
      </c>
      <c r="H11" s="58">
        <v>0</v>
      </c>
      <c r="I11" s="98">
        <v>943</v>
      </c>
      <c r="J11" s="58">
        <v>20</v>
      </c>
      <c r="K11" s="133">
        <f t="shared" si="8"/>
        <v>923</v>
      </c>
      <c r="L11" s="143">
        <f t="shared" si="0"/>
        <v>0.20772532188841203</v>
      </c>
      <c r="M11" s="158">
        <v>1110</v>
      </c>
      <c r="N11" s="308">
        <f t="shared" si="2"/>
        <v>999</v>
      </c>
      <c r="O11" s="154">
        <v>43</v>
      </c>
      <c r="P11" s="63">
        <f t="shared" si="3"/>
        <v>880</v>
      </c>
      <c r="Q11" s="17">
        <f t="shared" ref="Q11:Q62" si="9">(N11-P11)/N11</f>
        <v>0.11911911911911911</v>
      </c>
      <c r="R11" s="308">
        <v>999</v>
      </c>
      <c r="S11" s="59">
        <v>0</v>
      </c>
      <c r="T11" s="60">
        <f t="shared" si="4"/>
        <v>923</v>
      </c>
      <c r="U11" s="15">
        <f t="shared" si="5"/>
        <v>7.6076076076076082E-2</v>
      </c>
      <c r="V11" s="158">
        <v>899</v>
      </c>
      <c r="W11" s="357">
        <v>83</v>
      </c>
      <c r="X11" s="62">
        <f t="shared" si="6"/>
        <v>840</v>
      </c>
      <c r="Y11" s="17">
        <f t="shared" si="7"/>
        <v>6.5628476084538381E-2</v>
      </c>
    </row>
    <row r="12" spans="1:25" s="4" customFormat="1" ht="12.75" customHeight="1">
      <c r="A12" s="172" t="s">
        <v>111</v>
      </c>
      <c r="B12" s="220" t="s">
        <v>58</v>
      </c>
      <c r="C12" s="221"/>
      <c r="D12" s="223">
        <v>1.49</v>
      </c>
      <c r="E12" s="222" t="s">
        <v>162</v>
      </c>
      <c r="F12" s="134">
        <v>1429</v>
      </c>
      <c r="G12" s="105">
        <v>1299</v>
      </c>
      <c r="H12" s="105">
        <v>0</v>
      </c>
      <c r="I12" s="99">
        <v>1074</v>
      </c>
      <c r="J12" s="105">
        <v>0</v>
      </c>
      <c r="K12" s="134">
        <f t="shared" si="8"/>
        <v>1074</v>
      </c>
      <c r="L12" s="144">
        <f t="shared" si="0"/>
        <v>0.17321016166281755</v>
      </c>
      <c r="M12" s="77">
        <v>1299</v>
      </c>
      <c r="N12" s="339">
        <f t="shared" si="2"/>
        <v>1169.0999999999999</v>
      </c>
      <c r="O12" s="78">
        <v>0</v>
      </c>
      <c r="P12" s="80">
        <f t="shared" si="3"/>
        <v>1074</v>
      </c>
      <c r="Q12" s="18">
        <f t="shared" si="9"/>
        <v>8.1344624069797214E-2</v>
      </c>
      <c r="R12" s="202">
        <v>1299</v>
      </c>
      <c r="S12" s="76">
        <v>0</v>
      </c>
      <c r="T12" s="79">
        <f t="shared" si="4"/>
        <v>1074</v>
      </c>
      <c r="U12" s="13">
        <f t="shared" si="5"/>
        <v>0.17321016166281755</v>
      </c>
      <c r="V12" s="77">
        <v>1299</v>
      </c>
      <c r="W12" s="339">
        <v>0</v>
      </c>
      <c r="X12" s="78">
        <f t="shared" si="6"/>
        <v>1074</v>
      </c>
      <c r="Y12" s="18">
        <f t="shared" si="7"/>
        <v>0.17321016166281755</v>
      </c>
    </row>
    <row r="13" spans="1:25" s="4" customFormat="1" ht="12.75" customHeight="1">
      <c r="A13" s="174" t="s">
        <v>251</v>
      </c>
      <c r="B13" s="118" t="s">
        <v>58</v>
      </c>
      <c r="C13" s="119"/>
      <c r="D13" s="120">
        <v>3.12</v>
      </c>
      <c r="E13" s="121" t="s">
        <v>163</v>
      </c>
      <c r="F13" s="132">
        <v>2089</v>
      </c>
      <c r="G13" s="104">
        <v>1899</v>
      </c>
      <c r="H13" s="104">
        <v>1699</v>
      </c>
      <c r="I13" s="97">
        <v>1416</v>
      </c>
      <c r="J13" s="104">
        <v>28</v>
      </c>
      <c r="K13" s="132">
        <f t="shared" si="8"/>
        <v>1388</v>
      </c>
      <c r="L13" s="142">
        <f t="shared" si="0"/>
        <v>0.26908899420747762</v>
      </c>
      <c r="M13" s="55">
        <v>1899</v>
      </c>
      <c r="N13" s="309">
        <f t="shared" si="2"/>
        <v>1709.1</v>
      </c>
      <c r="O13" s="56">
        <v>0</v>
      </c>
      <c r="P13" s="57">
        <f t="shared" si="3"/>
        <v>1388</v>
      </c>
      <c r="Q13" s="16">
        <f t="shared" si="9"/>
        <v>0.18787666023053065</v>
      </c>
      <c r="R13" s="303">
        <v>1699</v>
      </c>
      <c r="S13" s="53">
        <v>0</v>
      </c>
      <c r="T13" s="54">
        <f t="shared" si="4"/>
        <v>1388</v>
      </c>
      <c r="U13" s="14">
        <f t="shared" si="5"/>
        <v>0.18304885226603884</v>
      </c>
      <c r="V13" s="159">
        <v>1699</v>
      </c>
      <c r="W13" s="309">
        <v>0</v>
      </c>
      <c r="X13" s="56">
        <f t="shared" si="6"/>
        <v>1388</v>
      </c>
      <c r="Y13" s="16">
        <f t="shared" si="7"/>
        <v>0.18304885226603884</v>
      </c>
    </row>
    <row r="14" spans="1:25" s="4" customFormat="1" ht="12.75" customHeight="1" thickBot="1">
      <c r="A14" s="173" t="s">
        <v>127</v>
      </c>
      <c r="B14" s="122" t="s">
        <v>58</v>
      </c>
      <c r="C14" s="126"/>
      <c r="D14" s="123">
        <v>3.12</v>
      </c>
      <c r="E14" s="124" t="s">
        <v>163</v>
      </c>
      <c r="F14" s="133">
        <v>1979</v>
      </c>
      <c r="G14" s="58">
        <v>1799</v>
      </c>
      <c r="H14" s="58">
        <v>1599</v>
      </c>
      <c r="I14" s="98">
        <v>1333</v>
      </c>
      <c r="J14" s="58">
        <v>27</v>
      </c>
      <c r="K14" s="133">
        <f t="shared" si="8"/>
        <v>1306</v>
      </c>
      <c r="L14" s="143">
        <f t="shared" si="0"/>
        <v>0.27404113396331298</v>
      </c>
      <c r="M14" s="158">
        <v>1666</v>
      </c>
      <c r="N14" s="308">
        <f t="shared" si="2"/>
        <v>1499.4</v>
      </c>
      <c r="O14" s="154">
        <v>43</v>
      </c>
      <c r="P14" s="63">
        <f t="shared" si="3"/>
        <v>1263</v>
      </c>
      <c r="Q14" s="17">
        <f t="shared" si="9"/>
        <v>0.1576630652260905</v>
      </c>
      <c r="R14" s="308">
        <v>1599</v>
      </c>
      <c r="S14" s="59">
        <v>0</v>
      </c>
      <c r="T14" s="60">
        <f t="shared" si="4"/>
        <v>1306</v>
      </c>
      <c r="U14" s="15">
        <f t="shared" si="5"/>
        <v>0.18323952470293933</v>
      </c>
      <c r="V14" s="158">
        <v>1599</v>
      </c>
      <c r="W14" s="344">
        <v>0</v>
      </c>
      <c r="X14" s="62">
        <f t="shared" si="6"/>
        <v>1306</v>
      </c>
      <c r="Y14" s="17">
        <f t="shared" si="7"/>
        <v>0.18323952470293933</v>
      </c>
    </row>
    <row r="15" spans="1:25" s="4" customFormat="1" ht="12.75" customHeight="1">
      <c r="A15" s="172" t="s">
        <v>129</v>
      </c>
      <c r="B15" s="220" t="s">
        <v>58</v>
      </c>
      <c r="C15" s="229"/>
      <c r="D15" s="223">
        <v>3.57</v>
      </c>
      <c r="E15" s="222" t="s">
        <v>211</v>
      </c>
      <c r="F15" s="134">
        <v>4289</v>
      </c>
      <c r="G15" s="105">
        <v>3899</v>
      </c>
      <c r="H15" s="105">
        <v>3599</v>
      </c>
      <c r="I15" s="99">
        <v>2850</v>
      </c>
      <c r="J15" s="105">
        <v>36</v>
      </c>
      <c r="K15" s="134">
        <f t="shared" si="8"/>
        <v>2814</v>
      </c>
      <c r="L15" s="144">
        <f t="shared" si="0"/>
        <v>0.27827648114901254</v>
      </c>
      <c r="M15" s="77">
        <v>3899</v>
      </c>
      <c r="N15" s="339">
        <f t="shared" si="2"/>
        <v>3509.1</v>
      </c>
      <c r="O15" s="78">
        <v>0</v>
      </c>
      <c r="P15" s="80">
        <f t="shared" si="3"/>
        <v>2814</v>
      </c>
      <c r="Q15" s="18">
        <f t="shared" si="9"/>
        <v>0.19808497905445838</v>
      </c>
      <c r="R15" s="202">
        <v>3899</v>
      </c>
      <c r="S15" s="76">
        <v>0</v>
      </c>
      <c r="T15" s="79">
        <f t="shared" si="4"/>
        <v>2814</v>
      </c>
      <c r="U15" s="13">
        <f t="shared" si="5"/>
        <v>0.27827648114901254</v>
      </c>
      <c r="V15" s="77">
        <v>3899</v>
      </c>
      <c r="W15" s="339">
        <v>0</v>
      </c>
      <c r="X15" s="78">
        <f t="shared" si="6"/>
        <v>2814</v>
      </c>
      <c r="Y15" s="18">
        <f t="shared" si="7"/>
        <v>0.27827648114901254</v>
      </c>
    </row>
    <row r="16" spans="1:25" s="4" customFormat="1" ht="12.75" customHeight="1">
      <c r="A16" s="174" t="s">
        <v>128</v>
      </c>
      <c r="B16" s="118" t="s">
        <v>58</v>
      </c>
      <c r="C16" s="217"/>
      <c r="D16" s="120">
        <v>3.57</v>
      </c>
      <c r="E16" s="121" t="s">
        <v>211</v>
      </c>
      <c r="F16" s="132">
        <v>4179</v>
      </c>
      <c r="G16" s="104">
        <v>3799</v>
      </c>
      <c r="H16" s="104">
        <v>3499</v>
      </c>
      <c r="I16" s="97">
        <v>2769</v>
      </c>
      <c r="J16" s="104">
        <v>35</v>
      </c>
      <c r="K16" s="132">
        <f t="shared" si="8"/>
        <v>2734</v>
      </c>
      <c r="L16" s="142">
        <f t="shared" si="0"/>
        <v>0.2803369307712556</v>
      </c>
      <c r="M16" s="159">
        <v>2888</v>
      </c>
      <c r="N16" s="303">
        <f t="shared" si="2"/>
        <v>2599.1999999999998</v>
      </c>
      <c r="O16" s="156">
        <v>660</v>
      </c>
      <c r="P16" s="57">
        <f t="shared" si="3"/>
        <v>2074</v>
      </c>
      <c r="Q16" s="16">
        <f t="shared" si="9"/>
        <v>0.20206217297630033</v>
      </c>
      <c r="R16" s="303">
        <v>3499</v>
      </c>
      <c r="S16" s="53">
        <v>0</v>
      </c>
      <c r="T16" s="54">
        <f t="shared" si="4"/>
        <v>2734</v>
      </c>
      <c r="U16" s="14">
        <f t="shared" si="5"/>
        <v>0.21863389539868533</v>
      </c>
      <c r="V16" s="159">
        <v>2799</v>
      </c>
      <c r="W16" s="356">
        <v>560</v>
      </c>
      <c r="X16" s="56">
        <f t="shared" si="6"/>
        <v>2174</v>
      </c>
      <c r="Y16" s="16">
        <f t="shared" si="7"/>
        <v>0.22329403358342265</v>
      </c>
    </row>
    <row r="17" spans="1:25" s="4" customFormat="1" ht="12.75" customHeight="1">
      <c r="A17" s="174" t="s">
        <v>130</v>
      </c>
      <c r="B17" s="118" t="s">
        <v>58</v>
      </c>
      <c r="C17" s="228"/>
      <c r="D17" s="120">
        <v>3.57</v>
      </c>
      <c r="E17" s="121" t="s">
        <v>210</v>
      </c>
      <c r="F17" s="132">
        <v>4619</v>
      </c>
      <c r="G17" s="104">
        <v>4199</v>
      </c>
      <c r="H17" s="104">
        <v>3799</v>
      </c>
      <c r="I17" s="97">
        <v>3046</v>
      </c>
      <c r="J17" s="104">
        <v>0</v>
      </c>
      <c r="K17" s="132">
        <f t="shared" si="8"/>
        <v>3046</v>
      </c>
      <c r="L17" s="142">
        <f t="shared" si="0"/>
        <v>0.27458918790188142</v>
      </c>
      <c r="M17" s="55">
        <v>4199</v>
      </c>
      <c r="N17" s="309">
        <f t="shared" si="2"/>
        <v>3779.1</v>
      </c>
      <c r="O17" s="56">
        <v>0</v>
      </c>
      <c r="P17" s="57">
        <f t="shared" si="3"/>
        <v>3046</v>
      </c>
      <c r="Q17" s="16">
        <f t="shared" si="9"/>
        <v>0.19398798655764599</v>
      </c>
      <c r="R17" s="204">
        <v>4199</v>
      </c>
      <c r="S17" s="53">
        <v>0</v>
      </c>
      <c r="T17" s="54">
        <f t="shared" si="4"/>
        <v>3046</v>
      </c>
      <c r="U17" s="14">
        <f t="shared" si="5"/>
        <v>0.27458918790188142</v>
      </c>
      <c r="V17" s="55">
        <v>4199</v>
      </c>
      <c r="W17" s="309">
        <v>0</v>
      </c>
      <c r="X17" s="56">
        <f t="shared" si="6"/>
        <v>3046</v>
      </c>
      <c r="Y17" s="16">
        <f t="shared" si="7"/>
        <v>0.27458918790188142</v>
      </c>
    </row>
    <row r="18" spans="1:25" s="4" customFormat="1" ht="12.75" customHeight="1">
      <c r="A18" s="174" t="s">
        <v>106</v>
      </c>
      <c r="B18" s="118" t="s">
        <v>58</v>
      </c>
      <c r="C18" s="228"/>
      <c r="D18" s="120">
        <v>3.57</v>
      </c>
      <c r="E18" s="121" t="s">
        <v>213</v>
      </c>
      <c r="F18" s="132">
        <v>5059</v>
      </c>
      <c r="G18" s="104">
        <v>4599</v>
      </c>
      <c r="H18" s="104">
        <v>4199</v>
      </c>
      <c r="I18" s="97">
        <v>3324</v>
      </c>
      <c r="J18" s="104">
        <v>42</v>
      </c>
      <c r="K18" s="132">
        <f t="shared" si="8"/>
        <v>3282</v>
      </c>
      <c r="L18" s="142">
        <f t="shared" si="0"/>
        <v>0.28636660143509457</v>
      </c>
      <c r="M18" s="55">
        <v>4599</v>
      </c>
      <c r="N18" s="309">
        <f t="shared" si="2"/>
        <v>4139.1000000000004</v>
      </c>
      <c r="O18" s="56">
        <v>0</v>
      </c>
      <c r="P18" s="57">
        <f t="shared" si="3"/>
        <v>3282</v>
      </c>
      <c r="Q18" s="16">
        <f t="shared" si="9"/>
        <v>0.20707400159454961</v>
      </c>
      <c r="R18" s="204">
        <v>4599</v>
      </c>
      <c r="S18" s="53">
        <v>0</v>
      </c>
      <c r="T18" s="54">
        <f t="shared" si="4"/>
        <v>3282</v>
      </c>
      <c r="U18" s="14">
        <f t="shared" si="5"/>
        <v>0.28636660143509457</v>
      </c>
      <c r="V18" s="55">
        <v>4599</v>
      </c>
      <c r="W18" s="309">
        <v>0</v>
      </c>
      <c r="X18" s="56">
        <f t="shared" si="6"/>
        <v>3282</v>
      </c>
      <c r="Y18" s="16">
        <f t="shared" si="7"/>
        <v>0.28636660143509457</v>
      </c>
    </row>
    <row r="19" spans="1:25" s="4" customFormat="1" ht="12.75" customHeight="1">
      <c r="A19" s="174" t="s">
        <v>844</v>
      </c>
      <c r="B19" s="118" t="s">
        <v>58</v>
      </c>
      <c r="C19" s="217" t="s">
        <v>837</v>
      </c>
      <c r="D19" s="120">
        <v>3.57</v>
      </c>
      <c r="E19" s="121" t="s">
        <v>847</v>
      </c>
      <c r="F19" s="132">
        <v>3959</v>
      </c>
      <c r="G19" s="104">
        <v>3599</v>
      </c>
      <c r="H19" s="104">
        <v>3299</v>
      </c>
      <c r="I19" s="97">
        <v>2780</v>
      </c>
      <c r="J19" s="104">
        <v>40</v>
      </c>
      <c r="K19" s="132">
        <f t="shared" si="8"/>
        <v>2740</v>
      </c>
      <c r="L19" s="142">
        <f t="shared" si="0"/>
        <v>0.23867741039177548</v>
      </c>
      <c r="M19" s="55">
        <v>3599</v>
      </c>
      <c r="N19" s="309">
        <f t="shared" si="2"/>
        <v>3239.1</v>
      </c>
      <c r="O19" s="56">
        <v>0</v>
      </c>
      <c r="P19" s="57">
        <f t="shared" si="3"/>
        <v>2740</v>
      </c>
      <c r="Q19" s="16">
        <f t="shared" si="9"/>
        <v>0.15408601154641718</v>
      </c>
      <c r="R19" s="204">
        <v>3599</v>
      </c>
      <c r="S19" s="53">
        <v>0</v>
      </c>
      <c r="T19" s="54">
        <f t="shared" si="4"/>
        <v>2740</v>
      </c>
      <c r="U19" s="14">
        <f t="shared" si="5"/>
        <v>0.23867741039177548</v>
      </c>
      <c r="V19" s="55">
        <v>3599</v>
      </c>
      <c r="W19" s="309">
        <v>0</v>
      </c>
      <c r="X19" s="56">
        <f t="shared" si="6"/>
        <v>2740</v>
      </c>
      <c r="Y19" s="16">
        <f t="shared" si="7"/>
        <v>0.23867741039177548</v>
      </c>
    </row>
    <row r="20" spans="1:25" s="4" customFormat="1" ht="12.75" customHeight="1">
      <c r="A20" s="174" t="s">
        <v>845</v>
      </c>
      <c r="B20" s="118" t="s">
        <v>58</v>
      </c>
      <c r="C20" s="217" t="s">
        <v>837</v>
      </c>
      <c r="D20" s="120">
        <v>3.57</v>
      </c>
      <c r="E20" s="121" t="s">
        <v>847</v>
      </c>
      <c r="F20" s="132">
        <v>3849</v>
      </c>
      <c r="G20" s="104">
        <v>3499</v>
      </c>
      <c r="H20" s="104">
        <v>3199</v>
      </c>
      <c r="I20" s="97">
        <v>2696</v>
      </c>
      <c r="J20" s="104">
        <v>38</v>
      </c>
      <c r="K20" s="132">
        <f t="shared" si="8"/>
        <v>2658</v>
      </c>
      <c r="L20" s="142">
        <f t="shared" si="0"/>
        <v>0.24035438696770506</v>
      </c>
      <c r="M20" s="55">
        <v>3499</v>
      </c>
      <c r="N20" s="309">
        <f t="shared" si="2"/>
        <v>3149.1</v>
      </c>
      <c r="O20" s="56">
        <v>0</v>
      </c>
      <c r="P20" s="57">
        <f t="shared" si="3"/>
        <v>2658</v>
      </c>
      <c r="Q20" s="16">
        <f t="shared" si="9"/>
        <v>0.15594931885300559</v>
      </c>
      <c r="R20" s="204">
        <v>3499</v>
      </c>
      <c r="S20" s="53">
        <v>0</v>
      </c>
      <c r="T20" s="54">
        <f t="shared" si="4"/>
        <v>2658</v>
      </c>
      <c r="U20" s="14">
        <f t="shared" si="5"/>
        <v>0.24035438696770506</v>
      </c>
      <c r="V20" s="55">
        <v>3499</v>
      </c>
      <c r="W20" s="309">
        <v>0</v>
      </c>
      <c r="X20" s="56">
        <f t="shared" si="6"/>
        <v>2658</v>
      </c>
      <c r="Y20" s="16">
        <f t="shared" si="7"/>
        <v>0.24035438696770506</v>
      </c>
    </row>
    <row r="21" spans="1:25" s="4" customFormat="1" ht="12.75" customHeight="1">
      <c r="A21" s="174" t="s">
        <v>848</v>
      </c>
      <c r="B21" s="118" t="s">
        <v>58</v>
      </c>
      <c r="C21" s="217" t="s">
        <v>837</v>
      </c>
      <c r="D21" s="120">
        <v>3.57</v>
      </c>
      <c r="E21" s="121" t="s">
        <v>850</v>
      </c>
      <c r="F21" s="132">
        <v>4619</v>
      </c>
      <c r="G21" s="104">
        <v>4199</v>
      </c>
      <c r="H21" s="104">
        <v>3799</v>
      </c>
      <c r="I21" s="97">
        <v>3205</v>
      </c>
      <c r="J21" s="104">
        <v>42</v>
      </c>
      <c r="K21" s="132">
        <f t="shared" si="8"/>
        <v>3163</v>
      </c>
      <c r="L21" s="142">
        <f t="shared" si="0"/>
        <v>0.24672541081209812</v>
      </c>
      <c r="M21" s="55">
        <v>4199</v>
      </c>
      <c r="N21" s="309">
        <f t="shared" si="2"/>
        <v>3779.1</v>
      </c>
      <c r="O21" s="56">
        <v>0</v>
      </c>
      <c r="P21" s="57">
        <f t="shared" si="3"/>
        <v>3163</v>
      </c>
      <c r="Q21" s="16">
        <f>(N21-P21)/N21</f>
        <v>0.16302823423566457</v>
      </c>
      <c r="R21" s="204">
        <v>4199</v>
      </c>
      <c r="S21" s="53">
        <v>0</v>
      </c>
      <c r="T21" s="54">
        <f t="shared" si="4"/>
        <v>3163</v>
      </c>
      <c r="U21" s="14">
        <f t="shared" si="5"/>
        <v>0.24672541081209812</v>
      </c>
      <c r="V21" s="55">
        <v>4199</v>
      </c>
      <c r="W21" s="309">
        <v>0</v>
      </c>
      <c r="X21" s="56">
        <f t="shared" si="6"/>
        <v>3163</v>
      </c>
      <c r="Y21" s="16">
        <f t="shared" si="7"/>
        <v>0.24672541081209812</v>
      </c>
    </row>
    <row r="22" spans="1:25" s="4" customFormat="1" ht="12.75" customHeight="1">
      <c r="A22" s="174" t="s">
        <v>849</v>
      </c>
      <c r="B22" s="118" t="s">
        <v>58</v>
      </c>
      <c r="C22" s="217" t="s">
        <v>837</v>
      </c>
      <c r="D22" s="120">
        <v>3.57</v>
      </c>
      <c r="E22" s="121" t="s">
        <v>850</v>
      </c>
      <c r="F22" s="132">
        <v>4509</v>
      </c>
      <c r="G22" s="104">
        <v>4099</v>
      </c>
      <c r="H22" s="104">
        <v>3699</v>
      </c>
      <c r="I22" s="97">
        <v>3123</v>
      </c>
      <c r="J22" s="104">
        <v>40</v>
      </c>
      <c r="K22" s="132">
        <f t="shared" si="8"/>
        <v>3083</v>
      </c>
      <c r="L22" s="142">
        <f t="shared" si="0"/>
        <v>0.24786533300805075</v>
      </c>
      <c r="M22" s="55">
        <v>4099</v>
      </c>
      <c r="N22" s="309">
        <f t="shared" si="2"/>
        <v>3689.1</v>
      </c>
      <c r="O22" s="56">
        <v>0</v>
      </c>
      <c r="P22" s="57">
        <f t="shared" si="3"/>
        <v>3083</v>
      </c>
      <c r="Q22" s="16">
        <f t="shared" si="9"/>
        <v>0.1642948144533897</v>
      </c>
      <c r="R22" s="204">
        <v>4099</v>
      </c>
      <c r="S22" s="53">
        <v>0</v>
      </c>
      <c r="T22" s="54">
        <f t="shared" si="4"/>
        <v>3083</v>
      </c>
      <c r="U22" s="14">
        <f t="shared" si="5"/>
        <v>0.24786533300805075</v>
      </c>
      <c r="V22" s="55">
        <v>4099</v>
      </c>
      <c r="W22" s="309">
        <v>0</v>
      </c>
      <c r="X22" s="56">
        <f t="shared" si="6"/>
        <v>3083</v>
      </c>
      <c r="Y22" s="16">
        <f t="shared" si="7"/>
        <v>0.24786533300805075</v>
      </c>
    </row>
    <row r="23" spans="1:25" s="4" customFormat="1" ht="12.75" customHeight="1">
      <c r="A23" s="174" t="s">
        <v>105</v>
      </c>
      <c r="B23" s="118" t="s">
        <v>58</v>
      </c>
      <c r="C23" s="228"/>
      <c r="D23" s="120">
        <v>3.57</v>
      </c>
      <c r="E23" s="121" t="s">
        <v>387</v>
      </c>
      <c r="F23" s="132">
        <v>4949</v>
      </c>
      <c r="G23" s="104">
        <v>4499</v>
      </c>
      <c r="H23" s="104">
        <v>0</v>
      </c>
      <c r="I23" s="97">
        <v>3277</v>
      </c>
      <c r="J23" s="104">
        <v>0</v>
      </c>
      <c r="K23" s="132">
        <f t="shared" si="8"/>
        <v>3277</v>
      </c>
      <c r="L23" s="142">
        <f t="shared" si="0"/>
        <v>0.27161591464769946</v>
      </c>
      <c r="M23" s="159">
        <v>3332</v>
      </c>
      <c r="N23" s="303">
        <f t="shared" si="2"/>
        <v>2998.8</v>
      </c>
      <c r="O23" s="156">
        <v>814</v>
      </c>
      <c r="P23" s="57">
        <f t="shared" si="3"/>
        <v>2463</v>
      </c>
      <c r="Q23" s="16">
        <f t="shared" si="9"/>
        <v>0.17867146858743502</v>
      </c>
      <c r="R23" s="303">
        <v>4099</v>
      </c>
      <c r="S23" s="53">
        <v>0</v>
      </c>
      <c r="T23" s="54">
        <f t="shared" si="4"/>
        <v>3277</v>
      </c>
      <c r="U23" s="14">
        <f t="shared" si="5"/>
        <v>0.20053671627226152</v>
      </c>
      <c r="V23" s="159">
        <v>3199</v>
      </c>
      <c r="W23" s="356">
        <v>720</v>
      </c>
      <c r="X23" s="56">
        <f t="shared" si="6"/>
        <v>2557</v>
      </c>
      <c r="Y23" s="16">
        <f t="shared" si="7"/>
        <v>0.20068771491090967</v>
      </c>
    </row>
    <row r="24" spans="1:25" s="4" customFormat="1" ht="12.75" customHeight="1">
      <c r="A24" s="174" t="s">
        <v>430</v>
      </c>
      <c r="B24" s="118" t="s">
        <v>58</v>
      </c>
      <c r="C24" s="217"/>
      <c r="D24" s="120">
        <v>3.57</v>
      </c>
      <c r="E24" s="121" t="s">
        <v>431</v>
      </c>
      <c r="F24" s="132">
        <v>2749</v>
      </c>
      <c r="G24" s="104">
        <v>2499</v>
      </c>
      <c r="H24" s="104">
        <v>2299</v>
      </c>
      <c r="I24" s="97">
        <v>1940</v>
      </c>
      <c r="J24" s="104">
        <v>25</v>
      </c>
      <c r="K24" s="132">
        <f t="shared" ref="K24:K80" si="10">IFERROR(I24-J24,I24)</f>
        <v>1915</v>
      </c>
      <c r="L24" s="142">
        <f t="shared" si="0"/>
        <v>0.23369347739095639</v>
      </c>
      <c r="M24" s="159">
        <v>1999</v>
      </c>
      <c r="N24" s="303">
        <f t="shared" si="2"/>
        <v>1799.1</v>
      </c>
      <c r="O24" s="156">
        <v>375</v>
      </c>
      <c r="P24" s="57">
        <f t="shared" si="3"/>
        <v>1540</v>
      </c>
      <c r="Q24" s="16">
        <f t="shared" si="9"/>
        <v>0.14401645267077978</v>
      </c>
      <c r="R24" s="303">
        <v>2099</v>
      </c>
      <c r="S24" s="156">
        <v>170</v>
      </c>
      <c r="T24" s="54">
        <f t="shared" si="4"/>
        <v>1745</v>
      </c>
      <c r="U24" s="14">
        <f t="shared" si="5"/>
        <v>0.1686517389232968</v>
      </c>
      <c r="V24" s="159">
        <v>1899</v>
      </c>
      <c r="W24" s="356">
        <v>340</v>
      </c>
      <c r="X24" s="56">
        <f t="shared" si="6"/>
        <v>1575</v>
      </c>
      <c r="Y24" s="16">
        <f t="shared" si="7"/>
        <v>0.17061611374407584</v>
      </c>
    </row>
    <row r="25" spans="1:25" s="4" customFormat="1" ht="12.75" customHeight="1">
      <c r="A25" s="174" t="s">
        <v>432</v>
      </c>
      <c r="B25" s="118" t="s">
        <v>58</v>
      </c>
      <c r="C25" s="217"/>
      <c r="D25" s="120">
        <v>3.57</v>
      </c>
      <c r="E25" s="121" t="s">
        <v>433</v>
      </c>
      <c r="F25" s="132">
        <v>3189</v>
      </c>
      <c r="G25" s="104">
        <v>2899</v>
      </c>
      <c r="H25" s="104">
        <v>2599</v>
      </c>
      <c r="I25" s="97">
        <v>2222</v>
      </c>
      <c r="J25" s="104">
        <v>0</v>
      </c>
      <c r="K25" s="132">
        <f t="shared" si="10"/>
        <v>2222</v>
      </c>
      <c r="L25" s="142">
        <f t="shared" si="0"/>
        <v>0.2335288030355295</v>
      </c>
      <c r="M25" s="159">
        <v>2221</v>
      </c>
      <c r="N25" s="303">
        <f t="shared" si="2"/>
        <v>1998.9</v>
      </c>
      <c r="O25" s="156">
        <v>454</v>
      </c>
      <c r="P25" s="57">
        <f t="shared" si="3"/>
        <v>1768</v>
      </c>
      <c r="Q25" s="16">
        <f t="shared" si="9"/>
        <v>0.11551353244284361</v>
      </c>
      <c r="R25" s="303">
        <v>2599</v>
      </c>
      <c r="S25" s="53">
        <v>0</v>
      </c>
      <c r="T25" s="54">
        <f t="shared" si="4"/>
        <v>2222</v>
      </c>
      <c r="U25" s="14">
        <f t="shared" si="5"/>
        <v>0.14505579068872643</v>
      </c>
      <c r="V25" s="55">
        <v>2899</v>
      </c>
      <c r="W25" s="309">
        <v>0</v>
      </c>
      <c r="X25" s="56">
        <f t="shared" si="6"/>
        <v>2222</v>
      </c>
      <c r="Y25" s="16">
        <f t="shared" si="7"/>
        <v>0.2335288030355295</v>
      </c>
    </row>
    <row r="26" spans="1:25" s="4" customFormat="1" ht="12.75" customHeight="1">
      <c r="A26" s="174" t="s">
        <v>434</v>
      </c>
      <c r="B26" s="118" t="s">
        <v>58</v>
      </c>
      <c r="C26" s="217"/>
      <c r="D26" s="120">
        <v>3.57</v>
      </c>
      <c r="E26" s="121" t="s">
        <v>435</v>
      </c>
      <c r="F26" s="132">
        <v>3849</v>
      </c>
      <c r="G26" s="104">
        <v>3499</v>
      </c>
      <c r="H26" s="104">
        <v>3199</v>
      </c>
      <c r="I26" s="97">
        <v>2636</v>
      </c>
      <c r="J26" s="104">
        <v>0</v>
      </c>
      <c r="K26" s="132">
        <f t="shared" si="10"/>
        <v>2636</v>
      </c>
      <c r="L26" s="142">
        <f t="shared" si="0"/>
        <v>0.24664189768505287</v>
      </c>
      <c r="M26" s="159">
        <v>2666</v>
      </c>
      <c r="N26" s="303">
        <f t="shared" si="2"/>
        <v>2399.4</v>
      </c>
      <c r="O26" s="156">
        <v>597</v>
      </c>
      <c r="P26" s="57">
        <f t="shared" si="3"/>
        <v>2039</v>
      </c>
      <c r="Q26" s="16">
        <f t="shared" si="9"/>
        <v>0.15020421772109696</v>
      </c>
      <c r="R26" s="303">
        <v>2599</v>
      </c>
      <c r="S26" s="156">
        <v>494</v>
      </c>
      <c r="T26" s="54">
        <f t="shared" si="4"/>
        <v>2142</v>
      </c>
      <c r="U26" s="14">
        <f t="shared" si="5"/>
        <v>0.17583686033089649</v>
      </c>
      <c r="V26" s="159">
        <v>2499</v>
      </c>
      <c r="W26" s="356">
        <v>576</v>
      </c>
      <c r="X26" s="56">
        <f t="shared" si="6"/>
        <v>2060</v>
      </c>
      <c r="Y26" s="16">
        <f t="shared" si="7"/>
        <v>0.1756702681072429</v>
      </c>
    </row>
    <row r="27" spans="1:25" s="4" customFormat="1" ht="12.75" customHeight="1">
      <c r="A27" s="174" t="s">
        <v>839</v>
      </c>
      <c r="B27" s="118" t="s">
        <v>58</v>
      </c>
      <c r="C27" s="217" t="s">
        <v>837</v>
      </c>
      <c r="D27" s="120">
        <v>3.57</v>
      </c>
      <c r="E27" s="121" t="s">
        <v>840</v>
      </c>
      <c r="F27" s="132">
        <v>3409</v>
      </c>
      <c r="G27" s="104">
        <v>3099</v>
      </c>
      <c r="H27" s="104">
        <v>2799</v>
      </c>
      <c r="I27" s="97">
        <v>2359</v>
      </c>
      <c r="J27" s="104">
        <v>44</v>
      </c>
      <c r="K27" s="132">
        <f t="shared" si="10"/>
        <v>2315</v>
      </c>
      <c r="L27" s="142">
        <f t="shared" si="0"/>
        <v>0.25298483381736042</v>
      </c>
      <c r="M27" s="55">
        <v>3099</v>
      </c>
      <c r="N27" s="309">
        <f t="shared" si="2"/>
        <v>2789.1</v>
      </c>
      <c r="O27" s="56">
        <v>0</v>
      </c>
      <c r="P27" s="57">
        <f t="shared" si="3"/>
        <v>2315</v>
      </c>
      <c r="Q27" s="16">
        <f t="shared" si="9"/>
        <v>0.16998314868595601</v>
      </c>
      <c r="R27" s="204">
        <v>3099</v>
      </c>
      <c r="S27" s="53">
        <v>0</v>
      </c>
      <c r="T27" s="54">
        <f t="shared" si="4"/>
        <v>2315</v>
      </c>
      <c r="U27" s="14">
        <f t="shared" si="5"/>
        <v>0.25298483381736042</v>
      </c>
      <c r="V27" s="55">
        <v>3099</v>
      </c>
      <c r="W27" s="309">
        <v>0</v>
      </c>
      <c r="X27" s="56">
        <f t="shared" si="6"/>
        <v>2315</v>
      </c>
      <c r="Y27" s="16">
        <f t="shared" si="7"/>
        <v>0.25298483381736042</v>
      </c>
    </row>
    <row r="28" spans="1:25" s="4" customFormat="1" ht="12.75" customHeight="1">
      <c r="A28" s="174" t="s">
        <v>132</v>
      </c>
      <c r="B28" s="118" t="s">
        <v>58</v>
      </c>
      <c r="C28" s="217"/>
      <c r="D28" s="120">
        <v>4.16</v>
      </c>
      <c r="E28" s="121" t="s">
        <v>212</v>
      </c>
      <c r="F28" s="132">
        <v>4619</v>
      </c>
      <c r="G28" s="104">
        <v>4199</v>
      </c>
      <c r="H28" s="104">
        <v>0</v>
      </c>
      <c r="I28" s="97">
        <v>3037</v>
      </c>
      <c r="J28" s="104">
        <v>0</v>
      </c>
      <c r="K28" s="132">
        <f t="shared" si="10"/>
        <v>3037</v>
      </c>
      <c r="L28" s="142">
        <f t="shared" si="0"/>
        <v>0.27673255537032626</v>
      </c>
      <c r="M28" s="55">
        <v>4199</v>
      </c>
      <c r="N28" s="309">
        <f t="shared" si="2"/>
        <v>3779.1</v>
      </c>
      <c r="O28" s="56">
        <v>0</v>
      </c>
      <c r="P28" s="57">
        <f t="shared" si="3"/>
        <v>3037</v>
      </c>
      <c r="Q28" s="16">
        <f t="shared" si="9"/>
        <v>0.19636950596702918</v>
      </c>
      <c r="R28" s="204">
        <v>4199</v>
      </c>
      <c r="S28" s="53">
        <v>0</v>
      </c>
      <c r="T28" s="54">
        <f t="shared" si="4"/>
        <v>3037</v>
      </c>
      <c r="U28" s="14">
        <f t="shared" si="5"/>
        <v>0.27673255537032626</v>
      </c>
      <c r="V28" s="55">
        <v>4199</v>
      </c>
      <c r="W28" s="309">
        <v>0</v>
      </c>
      <c r="X28" s="56">
        <f t="shared" si="6"/>
        <v>3037</v>
      </c>
      <c r="Y28" s="16">
        <f t="shared" si="7"/>
        <v>0.27673255537032626</v>
      </c>
    </row>
    <row r="29" spans="1:25" s="4" customFormat="1" ht="12.75" customHeight="1">
      <c r="A29" s="174" t="s">
        <v>131</v>
      </c>
      <c r="B29" s="118" t="s">
        <v>58</v>
      </c>
      <c r="C29" s="217"/>
      <c r="D29" s="120">
        <v>4.16</v>
      </c>
      <c r="E29" s="121" t="s">
        <v>212</v>
      </c>
      <c r="F29" s="132">
        <v>4509</v>
      </c>
      <c r="G29" s="104">
        <v>4099</v>
      </c>
      <c r="H29" s="104">
        <v>3699</v>
      </c>
      <c r="I29" s="97">
        <v>2929</v>
      </c>
      <c r="J29" s="104">
        <v>37</v>
      </c>
      <c r="K29" s="132">
        <f t="shared" si="10"/>
        <v>2892</v>
      </c>
      <c r="L29" s="142">
        <f t="shared" si="0"/>
        <v>0.29446206391802876</v>
      </c>
      <c r="M29" s="159">
        <v>3443</v>
      </c>
      <c r="N29" s="303">
        <f t="shared" si="2"/>
        <v>3098.7</v>
      </c>
      <c r="O29" s="156">
        <v>410</v>
      </c>
      <c r="P29" s="57">
        <f t="shared" si="3"/>
        <v>2482</v>
      </c>
      <c r="Q29" s="16">
        <f t="shared" si="9"/>
        <v>0.19901894342788906</v>
      </c>
      <c r="R29" s="303">
        <v>3699</v>
      </c>
      <c r="S29" s="53">
        <v>0</v>
      </c>
      <c r="T29" s="54">
        <f t="shared" si="4"/>
        <v>2892</v>
      </c>
      <c r="U29" s="14">
        <f t="shared" si="5"/>
        <v>0.21816707218167072</v>
      </c>
      <c r="V29" s="159">
        <v>3699</v>
      </c>
      <c r="W29" s="309">
        <v>0</v>
      </c>
      <c r="X29" s="56">
        <f t="shared" si="6"/>
        <v>2892</v>
      </c>
      <c r="Y29" s="16">
        <f t="shared" si="7"/>
        <v>0.21816707218167072</v>
      </c>
    </row>
    <row r="30" spans="1:25" s="4" customFormat="1" ht="12.75" customHeight="1">
      <c r="A30" s="174" t="s">
        <v>108</v>
      </c>
      <c r="B30" s="118" t="s">
        <v>58</v>
      </c>
      <c r="C30" s="228"/>
      <c r="D30" s="120">
        <v>4.16</v>
      </c>
      <c r="E30" s="121" t="s">
        <v>214</v>
      </c>
      <c r="F30" s="132">
        <v>4949</v>
      </c>
      <c r="G30" s="104">
        <v>4499</v>
      </c>
      <c r="H30" s="104">
        <v>4099</v>
      </c>
      <c r="I30" s="97">
        <v>3245</v>
      </c>
      <c r="J30" s="104">
        <v>41</v>
      </c>
      <c r="K30" s="132">
        <f t="shared" si="10"/>
        <v>3204</v>
      </c>
      <c r="L30" s="142">
        <f t="shared" si="0"/>
        <v>0.28784174260946876</v>
      </c>
      <c r="M30" s="55">
        <v>4499</v>
      </c>
      <c r="N30" s="309">
        <f t="shared" si="2"/>
        <v>4049.1</v>
      </c>
      <c r="O30" s="56">
        <v>0</v>
      </c>
      <c r="P30" s="57">
        <f t="shared" si="3"/>
        <v>3204</v>
      </c>
      <c r="Q30" s="16">
        <f t="shared" si="9"/>
        <v>0.20871304734385418</v>
      </c>
      <c r="R30" s="303">
        <v>4099</v>
      </c>
      <c r="S30" s="53">
        <v>0</v>
      </c>
      <c r="T30" s="54">
        <f t="shared" si="4"/>
        <v>3204</v>
      </c>
      <c r="U30" s="14">
        <f t="shared" si="5"/>
        <v>0.21834593803366675</v>
      </c>
      <c r="V30" s="159">
        <v>4099</v>
      </c>
      <c r="W30" s="309">
        <v>0</v>
      </c>
      <c r="X30" s="56">
        <f t="shared" si="6"/>
        <v>3204</v>
      </c>
      <c r="Y30" s="16">
        <f t="shared" si="7"/>
        <v>0.21834593803366675</v>
      </c>
    </row>
    <row r="31" spans="1:25" s="4" customFormat="1" ht="12.75" customHeight="1">
      <c r="A31" s="174" t="s">
        <v>107</v>
      </c>
      <c r="B31" s="118" t="s">
        <v>58</v>
      </c>
      <c r="C31" s="228"/>
      <c r="D31" s="120">
        <v>4.16</v>
      </c>
      <c r="E31" s="121" t="s">
        <v>214</v>
      </c>
      <c r="F31" s="132">
        <v>4839</v>
      </c>
      <c r="G31" s="104">
        <v>4399</v>
      </c>
      <c r="H31" s="104">
        <v>3999</v>
      </c>
      <c r="I31" s="97">
        <v>3166</v>
      </c>
      <c r="J31" s="104">
        <v>40</v>
      </c>
      <c r="K31" s="132">
        <f t="shared" si="10"/>
        <v>3126</v>
      </c>
      <c r="L31" s="142">
        <f t="shared" si="0"/>
        <v>0.28938395089793134</v>
      </c>
      <c r="M31" s="159">
        <v>3666</v>
      </c>
      <c r="N31" s="303">
        <f t="shared" si="2"/>
        <v>3299.4</v>
      </c>
      <c r="O31" s="156">
        <v>485</v>
      </c>
      <c r="P31" s="57">
        <f t="shared" si="3"/>
        <v>2641</v>
      </c>
      <c r="Q31" s="16">
        <f t="shared" si="9"/>
        <v>0.1995514335939868</v>
      </c>
      <c r="R31" s="303">
        <v>3999</v>
      </c>
      <c r="S31" s="53">
        <v>0</v>
      </c>
      <c r="T31" s="54">
        <f t="shared" si="4"/>
        <v>3126</v>
      </c>
      <c r="U31" s="14">
        <f t="shared" si="5"/>
        <v>0.21830457614403601</v>
      </c>
      <c r="V31" s="159">
        <v>3999</v>
      </c>
      <c r="W31" s="309">
        <v>0</v>
      </c>
      <c r="X31" s="56">
        <f t="shared" si="6"/>
        <v>3126</v>
      </c>
      <c r="Y31" s="16">
        <f t="shared" si="7"/>
        <v>0.21830457614403601</v>
      </c>
    </row>
    <row r="32" spans="1:25" s="4" customFormat="1" ht="12.75" customHeight="1">
      <c r="A32" s="174" t="s">
        <v>843</v>
      </c>
      <c r="B32" s="118" t="s">
        <v>58</v>
      </c>
      <c r="C32" s="217" t="s">
        <v>837</v>
      </c>
      <c r="D32" s="120">
        <v>4.54</v>
      </c>
      <c r="E32" s="121" t="s">
        <v>846</v>
      </c>
      <c r="F32" s="132">
        <v>3739</v>
      </c>
      <c r="G32" s="104">
        <v>3399</v>
      </c>
      <c r="H32" s="104">
        <v>3099</v>
      </c>
      <c r="I32" s="97">
        <v>2651</v>
      </c>
      <c r="J32" s="104">
        <v>48</v>
      </c>
      <c r="K32" s="132">
        <f t="shared" si="10"/>
        <v>2603</v>
      </c>
      <c r="L32" s="142">
        <f t="shared" si="0"/>
        <v>0.23418652544866136</v>
      </c>
      <c r="M32" s="55">
        <v>3399</v>
      </c>
      <c r="N32" s="309">
        <f t="shared" si="2"/>
        <v>3059.1</v>
      </c>
      <c r="O32" s="56">
        <v>0</v>
      </c>
      <c r="P32" s="57">
        <f t="shared" si="3"/>
        <v>2603</v>
      </c>
      <c r="Q32" s="16">
        <f t="shared" si="9"/>
        <v>0.14909613938740149</v>
      </c>
      <c r="R32" s="204">
        <v>3399</v>
      </c>
      <c r="S32" s="53">
        <v>0</v>
      </c>
      <c r="T32" s="54">
        <f t="shared" si="4"/>
        <v>2603</v>
      </c>
      <c r="U32" s="14">
        <f t="shared" si="5"/>
        <v>0.23418652544866136</v>
      </c>
      <c r="V32" s="55">
        <v>3399</v>
      </c>
      <c r="W32" s="309">
        <v>0</v>
      </c>
      <c r="X32" s="56">
        <f t="shared" si="6"/>
        <v>2603</v>
      </c>
      <c r="Y32" s="16">
        <f t="shared" si="7"/>
        <v>0.23418652544866136</v>
      </c>
    </row>
    <row r="33" spans="1:25" s="4" customFormat="1" ht="12.75" customHeight="1">
      <c r="A33" s="174" t="s">
        <v>841</v>
      </c>
      <c r="B33" s="118" t="s">
        <v>58</v>
      </c>
      <c r="C33" s="217" t="s">
        <v>837</v>
      </c>
      <c r="D33" s="120">
        <v>4.54</v>
      </c>
      <c r="E33" s="121" t="s">
        <v>842</v>
      </c>
      <c r="F33" s="132">
        <v>4399</v>
      </c>
      <c r="G33" s="104">
        <v>3999</v>
      </c>
      <c r="H33" s="104">
        <v>3599</v>
      </c>
      <c r="I33" s="97">
        <v>3033</v>
      </c>
      <c r="J33" s="104">
        <v>48</v>
      </c>
      <c r="K33" s="132">
        <f t="shared" si="10"/>
        <v>2985</v>
      </c>
      <c r="L33" s="142">
        <f t="shared" si="0"/>
        <v>0.2535633908477119</v>
      </c>
      <c r="M33" s="55">
        <v>3999</v>
      </c>
      <c r="N33" s="309">
        <f t="shared" si="2"/>
        <v>3599.1</v>
      </c>
      <c r="O33" s="56">
        <v>0</v>
      </c>
      <c r="P33" s="57">
        <f t="shared" si="3"/>
        <v>2985</v>
      </c>
      <c r="Q33" s="16">
        <f t="shared" si="9"/>
        <v>0.170625989830791</v>
      </c>
      <c r="R33" s="204">
        <v>3999</v>
      </c>
      <c r="S33" s="53">
        <v>0</v>
      </c>
      <c r="T33" s="54">
        <f t="shared" si="4"/>
        <v>2985</v>
      </c>
      <c r="U33" s="14">
        <f t="shared" si="5"/>
        <v>0.2535633908477119</v>
      </c>
      <c r="V33" s="55">
        <v>3999</v>
      </c>
      <c r="W33" s="309">
        <v>0</v>
      </c>
      <c r="X33" s="56">
        <f t="shared" si="6"/>
        <v>2985</v>
      </c>
      <c r="Y33" s="16">
        <f t="shared" si="7"/>
        <v>0.2535633908477119</v>
      </c>
    </row>
    <row r="34" spans="1:25" s="4" customFormat="1" ht="12.75" customHeight="1">
      <c r="A34" s="174" t="s">
        <v>318</v>
      </c>
      <c r="B34" s="118" t="s">
        <v>58</v>
      </c>
      <c r="C34" s="217"/>
      <c r="D34" s="120">
        <v>3.57</v>
      </c>
      <c r="E34" s="121" t="s">
        <v>320</v>
      </c>
      <c r="F34" s="132">
        <v>3849</v>
      </c>
      <c r="G34" s="104">
        <v>3499</v>
      </c>
      <c r="H34" s="104">
        <v>0</v>
      </c>
      <c r="I34" s="97">
        <v>2552</v>
      </c>
      <c r="J34" s="104">
        <v>0</v>
      </c>
      <c r="K34" s="132">
        <f t="shared" si="10"/>
        <v>2552</v>
      </c>
      <c r="L34" s="142">
        <f t="shared" si="0"/>
        <v>0.2706487567876536</v>
      </c>
      <c r="M34" s="55">
        <v>3499</v>
      </c>
      <c r="N34" s="309">
        <f t="shared" si="2"/>
        <v>3149.1</v>
      </c>
      <c r="O34" s="56">
        <v>0</v>
      </c>
      <c r="P34" s="57">
        <f t="shared" si="3"/>
        <v>2552</v>
      </c>
      <c r="Q34" s="16">
        <f t="shared" si="9"/>
        <v>0.18960972976405954</v>
      </c>
      <c r="R34" s="204">
        <v>3499</v>
      </c>
      <c r="S34" s="53">
        <v>0</v>
      </c>
      <c r="T34" s="54">
        <f t="shared" si="4"/>
        <v>2552</v>
      </c>
      <c r="U34" s="14">
        <f t="shared" si="5"/>
        <v>0.2706487567876536</v>
      </c>
      <c r="V34" s="55">
        <v>3499</v>
      </c>
      <c r="W34" s="309">
        <v>0</v>
      </c>
      <c r="X34" s="56">
        <f t="shared" si="6"/>
        <v>2552</v>
      </c>
      <c r="Y34" s="16">
        <f t="shared" si="7"/>
        <v>0.2706487567876536</v>
      </c>
    </row>
    <row r="35" spans="1:25" s="4" customFormat="1" ht="12.75" customHeight="1">
      <c r="A35" s="174" t="s">
        <v>319</v>
      </c>
      <c r="B35" s="118" t="s">
        <v>58</v>
      </c>
      <c r="C35" s="217"/>
      <c r="D35" s="120">
        <v>3.57</v>
      </c>
      <c r="E35" s="121" t="s">
        <v>320</v>
      </c>
      <c r="F35" s="132">
        <v>3739</v>
      </c>
      <c r="G35" s="104">
        <v>3399</v>
      </c>
      <c r="H35" s="104">
        <v>0</v>
      </c>
      <c r="I35" s="97">
        <v>2471</v>
      </c>
      <c r="J35" s="104">
        <v>0</v>
      </c>
      <c r="K35" s="132">
        <f t="shared" si="10"/>
        <v>2471</v>
      </c>
      <c r="L35" s="142">
        <f t="shared" si="0"/>
        <v>0.27302147690497203</v>
      </c>
      <c r="M35" s="55">
        <v>3399</v>
      </c>
      <c r="N35" s="309">
        <f t="shared" si="2"/>
        <v>3059.1</v>
      </c>
      <c r="O35" s="56">
        <v>0</v>
      </c>
      <c r="P35" s="57">
        <f t="shared" si="3"/>
        <v>2471</v>
      </c>
      <c r="Q35" s="16">
        <f t="shared" si="9"/>
        <v>0.19224608544996893</v>
      </c>
      <c r="R35" s="204">
        <v>3399</v>
      </c>
      <c r="S35" s="53">
        <v>0</v>
      </c>
      <c r="T35" s="54">
        <f t="shared" si="4"/>
        <v>2471</v>
      </c>
      <c r="U35" s="14">
        <f t="shared" si="5"/>
        <v>0.27302147690497203</v>
      </c>
      <c r="V35" s="55">
        <v>3399</v>
      </c>
      <c r="W35" s="309">
        <v>0</v>
      </c>
      <c r="X35" s="56">
        <f t="shared" si="6"/>
        <v>2471</v>
      </c>
      <c r="Y35" s="16">
        <f t="shared" si="7"/>
        <v>0.27302147690497203</v>
      </c>
    </row>
    <row r="36" spans="1:25" s="4" customFormat="1" ht="12.75" customHeight="1">
      <c r="A36" s="174" t="s">
        <v>135</v>
      </c>
      <c r="B36" s="118" t="s">
        <v>58</v>
      </c>
      <c r="C36" s="228"/>
      <c r="D36" s="120">
        <v>3.57</v>
      </c>
      <c r="E36" s="121" t="s">
        <v>208</v>
      </c>
      <c r="F36" s="132">
        <v>4949</v>
      </c>
      <c r="G36" s="104">
        <v>4499</v>
      </c>
      <c r="H36" s="104">
        <v>0</v>
      </c>
      <c r="I36" s="97">
        <v>3277</v>
      </c>
      <c r="J36" s="104">
        <v>0</v>
      </c>
      <c r="K36" s="132">
        <f t="shared" si="10"/>
        <v>3277</v>
      </c>
      <c r="L36" s="142">
        <f t="shared" si="0"/>
        <v>0.27161591464769946</v>
      </c>
      <c r="M36" s="55">
        <v>4499</v>
      </c>
      <c r="N36" s="309">
        <f t="shared" si="2"/>
        <v>4049.1</v>
      </c>
      <c r="O36" s="56">
        <v>0</v>
      </c>
      <c r="P36" s="57">
        <f t="shared" si="3"/>
        <v>3277</v>
      </c>
      <c r="Q36" s="16">
        <f t="shared" si="9"/>
        <v>0.19068434960855496</v>
      </c>
      <c r="R36" s="204">
        <v>4499</v>
      </c>
      <c r="S36" s="53">
        <v>0</v>
      </c>
      <c r="T36" s="54">
        <f t="shared" si="4"/>
        <v>3277</v>
      </c>
      <c r="U36" s="14">
        <f t="shared" si="5"/>
        <v>0.27161591464769946</v>
      </c>
      <c r="V36" s="55">
        <v>4499</v>
      </c>
      <c r="W36" s="309">
        <v>0</v>
      </c>
      <c r="X36" s="56">
        <f t="shared" si="6"/>
        <v>3277</v>
      </c>
      <c r="Y36" s="16">
        <f t="shared" si="7"/>
        <v>0.27161591464769946</v>
      </c>
    </row>
    <row r="37" spans="1:25" s="4" customFormat="1" ht="12.75" customHeight="1">
      <c r="A37" s="174" t="s">
        <v>134</v>
      </c>
      <c r="B37" s="118" t="s">
        <v>58</v>
      </c>
      <c r="C37" s="228"/>
      <c r="D37" s="120">
        <v>3.57</v>
      </c>
      <c r="E37" s="121" t="s">
        <v>208</v>
      </c>
      <c r="F37" s="132">
        <v>4839</v>
      </c>
      <c r="G37" s="104">
        <v>4399</v>
      </c>
      <c r="H37" s="104">
        <v>3999</v>
      </c>
      <c r="I37" s="97">
        <v>3206</v>
      </c>
      <c r="J37" s="104">
        <v>0</v>
      </c>
      <c r="K37" s="132">
        <f t="shared" si="10"/>
        <v>3206</v>
      </c>
      <c r="L37" s="142">
        <f t="shared" si="0"/>
        <v>0.27119799954535123</v>
      </c>
      <c r="M37" s="159">
        <v>3666</v>
      </c>
      <c r="N37" s="303">
        <f t="shared" si="2"/>
        <v>3299.4</v>
      </c>
      <c r="O37" s="156">
        <v>485</v>
      </c>
      <c r="P37" s="57">
        <f t="shared" si="3"/>
        <v>2721</v>
      </c>
      <c r="Q37" s="16">
        <f t="shared" si="9"/>
        <v>0.17530460083651575</v>
      </c>
      <c r="R37" s="303">
        <v>3999</v>
      </c>
      <c r="S37" s="53">
        <v>0</v>
      </c>
      <c r="T37" s="54">
        <f t="shared" si="4"/>
        <v>3206</v>
      </c>
      <c r="U37" s="14">
        <f t="shared" si="5"/>
        <v>0.19829957489372343</v>
      </c>
      <c r="V37" s="159">
        <v>3099</v>
      </c>
      <c r="W37" s="356">
        <v>720</v>
      </c>
      <c r="X37" s="56">
        <f t="shared" si="6"/>
        <v>2486</v>
      </c>
      <c r="Y37" s="16">
        <f t="shared" si="7"/>
        <v>0.19780574378831881</v>
      </c>
    </row>
    <row r="38" spans="1:25" s="4" customFormat="1" ht="12.75" customHeight="1">
      <c r="A38" s="174" t="s">
        <v>137</v>
      </c>
      <c r="B38" s="118" t="s">
        <v>58</v>
      </c>
      <c r="C38" s="228"/>
      <c r="D38" s="120">
        <v>3.57</v>
      </c>
      <c r="E38" s="121" t="s">
        <v>207</v>
      </c>
      <c r="F38" s="132">
        <v>5279</v>
      </c>
      <c r="G38" s="104">
        <v>4799</v>
      </c>
      <c r="H38" s="104">
        <v>4399</v>
      </c>
      <c r="I38" s="97">
        <v>3483</v>
      </c>
      <c r="J38" s="104">
        <v>44</v>
      </c>
      <c r="K38" s="132">
        <f t="shared" si="10"/>
        <v>3439</v>
      </c>
      <c r="L38" s="142">
        <f t="shared" si="0"/>
        <v>0.28339237341112733</v>
      </c>
      <c r="M38" s="55">
        <v>4799</v>
      </c>
      <c r="N38" s="309">
        <f t="shared" si="2"/>
        <v>4319.1000000000004</v>
      </c>
      <c r="O38" s="56">
        <v>0</v>
      </c>
      <c r="P38" s="57">
        <f t="shared" si="3"/>
        <v>3439</v>
      </c>
      <c r="Q38" s="16">
        <f t="shared" si="9"/>
        <v>0.20376930379014152</v>
      </c>
      <c r="R38" s="204">
        <v>4799</v>
      </c>
      <c r="S38" s="53">
        <v>0</v>
      </c>
      <c r="T38" s="54">
        <f t="shared" si="4"/>
        <v>3439</v>
      </c>
      <c r="U38" s="14">
        <f t="shared" si="5"/>
        <v>0.28339237341112733</v>
      </c>
      <c r="V38" s="55">
        <v>4799</v>
      </c>
      <c r="W38" s="309">
        <v>0</v>
      </c>
      <c r="X38" s="56">
        <f t="shared" si="6"/>
        <v>3439</v>
      </c>
      <c r="Y38" s="16">
        <f t="shared" si="7"/>
        <v>0.28339237341112733</v>
      </c>
    </row>
    <row r="39" spans="1:25" s="4" customFormat="1" ht="12.75" customHeight="1">
      <c r="A39" s="174" t="s">
        <v>136</v>
      </c>
      <c r="B39" s="118" t="s">
        <v>58</v>
      </c>
      <c r="C39" s="228"/>
      <c r="D39" s="120">
        <v>3.57</v>
      </c>
      <c r="E39" s="121" t="s">
        <v>207</v>
      </c>
      <c r="F39" s="132">
        <v>5169</v>
      </c>
      <c r="G39" s="104">
        <v>4699</v>
      </c>
      <c r="H39" s="104">
        <v>4299</v>
      </c>
      <c r="I39" s="97">
        <v>3403</v>
      </c>
      <c r="J39" s="104">
        <v>43</v>
      </c>
      <c r="K39" s="132">
        <f t="shared" si="10"/>
        <v>3360</v>
      </c>
      <c r="L39" s="142">
        <f t="shared" si="0"/>
        <v>0.28495424558416682</v>
      </c>
      <c r="M39" s="159">
        <v>4110</v>
      </c>
      <c r="N39" s="303">
        <f t="shared" si="2"/>
        <v>3699</v>
      </c>
      <c r="O39" s="156">
        <v>398</v>
      </c>
      <c r="P39" s="57">
        <f t="shared" si="3"/>
        <v>2962</v>
      </c>
      <c r="Q39" s="16">
        <f t="shared" si="9"/>
        <v>0.19924303865909707</v>
      </c>
      <c r="R39" s="303">
        <v>4299</v>
      </c>
      <c r="S39" s="53">
        <v>0</v>
      </c>
      <c r="T39" s="54">
        <f t="shared" si="4"/>
        <v>3360</v>
      </c>
      <c r="U39" s="14">
        <f t="shared" si="5"/>
        <v>0.2184228890439637</v>
      </c>
      <c r="V39" s="159">
        <v>4299</v>
      </c>
      <c r="W39" s="309">
        <v>0</v>
      </c>
      <c r="X39" s="56">
        <f t="shared" si="6"/>
        <v>3360</v>
      </c>
      <c r="Y39" s="16">
        <f t="shared" si="7"/>
        <v>0.2184228890439637</v>
      </c>
    </row>
    <row r="40" spans="1:25" s="4" customFormat="1" ht="12.75" customHeight="1">
      <c r="A40" s="174" t="s">
        <v>317</v>
      </c>
      <c r="B40" s="118" t="s">
        <v>58</v>
      </c>
      <c r="C40" s="217"/>
      <c r="D40" s="120">
        <v>4.16</v>
      </c>
      <c r="E40" s="121" t="s">
        <v>321</v>
      </c>
      <c r="F40" s="132">
        <v>3629</v>
      </c>
      <c r="G40" s="104">
        <v>3299</v>
      </c>
      <c r="H40" s="104">
        <v>2999</v>
      </c>
      <c r="I40" s="97">
        <v>2398</v>
      </c>
      <c r="J40" s="104">
        <v>0</v>
      </c>
      <c r="K40" s="132">
        <f t="shared" si="10"/>
        <v>2398</v>
      </c>
      <c r="L40" s="142">
        <f t="shared" si="0"/>
        <v>0.27311306456501971</v>
      </c>
      <c r="M40" s="55">
        <v>3299</v>
      </c>
      <c r="N40" s="309">
        <f t="shared" si="2"/>
        <v>2969.1</v>
      </c>
      <c r="O40" s="56">
        <v>0</v>
      </c>
      <c r="P40" s="57">
        <f t="shared" si="3"/>
        <v>2398</v>
      </c>
      <c r="Q40" s="16">
        <f t="shared" si="9"/>
        <v>0.19234784951668854</v>
      </c>
      <c r="R40" s="303">
        <v>2999</v>
      </c>
      <c r="S40" s="53">
        <v>0</v>
      </c>
      <c r="T40" s="54">
        <f t="shared" si="4"/>
        <v>2398</v>
      </c>
      <c r="U40" s="14">
        <f t="shared" si="5"/>
        <v>0.20040013337779261</v>
      </c>
      <c r="V40" s="159">
        <v>2999</v>
      </c>
      <c r="W40" s="309">
        <v>0</v>
      </c>
      <c r="X40" s="56">
        <f t="shared" si="6"/>
        <v>2398</v>
      </c>
      <c r="Y40" s="16">
        <f t="shared" si="7"/>
        <v>0.20040013337779261</v>
      </c>
    </row>
    <row r="41" spans="1:25" s="4" customFormat="1" ht="12.75" customHeight="1">
      <c r="A41" s="174" t="s">
        <v>315</v>
      </c>
      <c r="B41" s="118" t="s">
        <v>58</v>
      </c>
      <c r="C41" s="217"/>
      <c r="D41" s="120">
        <v>4.16</v>
      </c>
      <c r="E41" s="121" t="s">
        <v>316</v>
      </c>
      <c r="F41" s="132">
        <v>4399</v>
      </c>
      <c r="G41" s="104">
        <v>3999</v>
      </c>
      <c r="H41" s="104">
        <v>0</v>
      </c>
      <c r="I41" s="97">
        <v>2874</v>
      </c>
      <c r="J41" s="104">
        <v>0</v>
      </c>
      <c r="K41" s="132">
        <f t="shared" si="10"/>
        <v>2874</v>
      </c>
      <c r="L41" s="142">
        <f t="shared" si="0"/>
        <v>0.28132033008252061</v>
      </c>
      <c r="M41" s="55">
        <v>3999</v>
      </c>
      <c r="N41" s="309">
        <f t="shared" si="2"/>
        <v>3599.1</v>
      </c>
      <c r="O41" s="56">
        <v>0</v>
      </c>
      <c r="P41" s="57">
        <f t="shared" si="3"/>
        <v>2874</v>
      </c>
      <c r="Q41" s="16">
        <f t="shared" si="9"/>
        <v>0.2014670334250229</v>
      </c>
      <c r="R41" s="204">
        <v>3999</v>
      </c>
      <c r="S41" s="53">
        <v>0</v>
      </c>
      <c r="T41" s="54">
        <f t="shared" si="4"/>
        <v>2874</v>
      </c>
      <c r="U41" s="14">
        <f t="shared" si="5"/>
        <v>0.28132033008252061</v>
      </c>
      <c r="V41" s="55">
        <v>3999</v>
      </c>
      <c r="W41" s="309">
        <v>0</v>
      </c>
      <c r="X41" s="56">
        <f t="shared" si="6"/>
        <v>2874</v>
      </c>
      <c r="Y41" s="16">
        <f t="shared" si="7"/>
        <v>0.28132033008252061</v>
      </c>
    </row>
    <row r="42" spans="1:25" s="4" customFormat="1" ht="12.75" customHeight="1">
      <c r="A42" s="174" t="s">
        <v>436</v>
      </c>
      <c r="B42" s="118" t="s">
        <v>58</v>
      </c>
      <c r="C42" s="217"/>
      <c r="D42" s="120">
        <v>4.16</v>
      </c>
      <c r="E42" s="121" t="s">
        <v>437</v>
      </c>
      <c r="F42" s="132">
        <v>2809</v>
      </c>
      <c r="G42" s="104">
        <v>2554</v>
      </c>
      <c r="H42" s="104">
        <v>0</v>
      </c>
      <c r="I42" s="97">
        <v>2061</v>
      </c>
      <c r="J42" s="104">
        <v>26</v>
      </c>
      <c r="K42" s="132">
        <f t="shared" si="10"/>
        <v>2035</v>
      </c>
      <c r="L42" s="142">
        <f t="shared" si="0"/>
        <v>0.20321064996084573</v>
      </c>
      <c r="M42" s="159">
        <v>2221</v>
      </c>
      <c r="N42" s="303">
        <f t="shared" si="2"/>
        <v>1998.9</v>
      </c>
      <c r="O42" s="156">
        <v>262</v>
      </c>
      <c r="P42" s="57">
        <f t="shared" si="3"/>
        <v>1773</v>
      </c>
      <c r="Q42" s="16">
        <f t="shared" si="9"/>
        <v>0.11301215668617744</v>
      </c>
      <c r="R42" s="303">
        <v>2299</v>
      </c>
      <c r="S42" s="53">
        <v>0</v>
      </c>
      <c r="T42" s="54">
        <f t="shared" si="4"/>
        <v>2035</v>
      </c>
      <c r="U42" s="14">
        <f t="shared" si="5"/>
        <v>0.11483253588516747</v>
      </c>
      <c r="V42" s="159">
        <v>2099</v>
      </c>
      <c r="W42" s="356">
        <v>176</v>
      </c>
      <c r="X42" s="56">
        <f t="shared" si="6"/>
        <v>1859</v>
      </c>
      <c r="Y42" s="16">
        <f t="shared" si="7"/>
        <v>0.11434016198189614</v>
      </c>
    </row>
    <row r="43" spans="1:25" s="4" customFormat="1" ht="12.75" customHeight="1">
      <c r="A43" s="174" t="s">
        <v>438</v>
      </c>
      <c r="B43" s="118" t="s">
        <v>58</v>
      </c>
      <c r="C43" s="217"/>
      <c r="D43" s="120">
        <v>4.16</v>
      </c>
      <c r="E43" s="121" t="s">
        <v>439</v>
      </c>
      <c r="F43" s="132">
        <v>4399</v>
      </c>
      <c r="G43" s="104">
        <v>3999</v>
      </c>
      <c r="H43" s="104">
        <v>3599</v>
      </c>
      <c r="I43" s="97">
        <v>3008</v>
      </c>
      <c r="J43" s="104">
        <v>0</v>
      </c>
      <c r="K43" s="132">
        <f t="shared" si="10"/>
        <v>3008</v>
      </c>
      <c r="L43" s="142">
        <f t="shared" si="0"/>
        <v>0.24781195298824707</v>
      </c>
      <c r="M43" s="159">
        <v>3221</v>
      </c>
      <c r="N43" s="303">
        <f t="shared" si="2"/>
        <v>2898.9</v>
      </c>
      <c r="O43" s="156">
        <v>505</v>
      </c>
      <c r="P43" s="57">
        <f t="shared" si="3"/>
        <v>2503</v>
      </c>
      <c r="Q43" s="16">
        <f t="shared" si="9"/>
        <v>0.13656904343026668</v>
      </c>
      <c r="R43" s="303">
        <v>3599</v>
      </c>
      <c r="S43" s="53">
        <v>0</v>
      </c>
      <c r="T43" s="54">
        <f t="shared" si="4"/>
        <v>3008</v>
      </c>
      <c r="U43" s="14">
        <f t="shared" si="5"/>
        <v>0.16421228118921924</v>
      </c>
      <c r="V43" s="159">
        <v>3599</v>
      </c>
      <c r="W43" s="309">
        <v>0</v>
      </c>
      <c r="X43" s="56">
        <f t="shared" si="6"/>
        <v>3008</v>
      </c>
      <c r="Y43" s="16">
        <f t="shared" si="7"/>
        <v>0.16421228118921924</v>
      </c>
    </row>
    <row r="44" spans="1:25" s="4" customFormat="1" ht="12.75" customHeight="1">
      <c r="A44" s="174" t="s">
        <v>139</v>
      </c>
      <c r="B44" s="118" t="s">
        <v>58</v>
      </c>
      <c r="C44" s="228"/>
      <c r="D44" s="120">
        <v>4.54</v>
      </c>
      <c r="E44" s="121" t="s">
        <v>209</v>
      </c>
      <c r="F44" s="132">
        <v>4839</v>
      </c>
      <c r="G44" s="104">
        <v>4399</v>
      </c>
      <c r="H44" s="104">
        <v>3999</v>
      </c>
      <c r="I44" s="97">
        <v>3166</v>
      </c>
      <c r="J44" s="104">
        <v>40</v>
      </c>
      <c r="K44" s="132">
        <f t="shared" si="10"/>
        <v>3126</v>
      </c>
      <c r="L44" s="142">
        <f t="shared" si="0"/>
        <v>0.28938395089793134</v>
      </c>
      <c r="M44" s="159">
        <v>3554</v>
      </c>
      <c r="N44" s="303">
        <f t="shared" si="2"/>
        <v>3198.6</v>
      </c>
      <c r="O44" s="156">
        <v>568</v>
      </c>
      <c r="P44" s="57">
        <f t="shared" si="3"/>
        <v>2558</v>
      </c>
      <c r="Q44" s="16">
        <f t="shared" si="9"/>
        <v>0.20027512036515974</v>
      </c>
      <c r="R44" s="303">
        <v>3999</v>
      </c>
      <c r="S44" s="53">
        <v>0</v>
      </c>
      <c r="T44" s="54">
        <f t="shared" si="4"/>
        <v>3126</v>
      </c>
      <c r="U44" s="14">
        <f t="shared" si="5"/>
        <v>0.21830457614403601</v>
      </c>
      <c r="V44" s="159">
        <v>3199</v>
      </c>
      <c r="W44" s="356">
        <v>640</v>
      </c>
      <c r="X44" s="56">
        <f t="shared" si="6"/>
        <v>2486</v>
      </c>
      <c r="Y44" s="16">
        <f t="shared" si="7"/>
        <v>0.22288215067208503</v>
      </c>
    </row>
    <row r="45" spans="1:25" s="4" customFormat="1" ht="12.75" customHeight="1">
      <c r="A45" s="174" t="s">
        <v>138</v>
      </c>
      <c r="B45" s="118" t="s">
        <v>58</v>
      </c>
      <c r="C45" s="228"/>
      <c r="D45" s="120">
        <v>4.54</v>
      </c>
      <c r="E45" s="121" t="s">
        <v>209</v>
      </c>
      <c r="F45" s="132">
        <v>4729</v>
      </c>
      <c r="G45" s="104">
        <v>4299</v>
      </c>
      <c r="H45" s="104">
        <v>3899</v>
      </c>
      <c r="I45" s="97">
        <v>3087</v>
      </c>
      <c r="J45" s="104">
        <v>39</v>
      </c>
      <c r="K45" s="132">
        <f t="shared" si="10"/>
        <v>3048</v>
      </c>
      <c r="L45" s="142">
        <f t="shared" si="0"/>
        <v>0.29099790648988139</v>
      </c>
      <c r="M45" s="159">
        <v>3443</v>
      </c>
      <c r="N45" s="303">
        <f t="shared" si="2"/>
        <v>3098.7</v>
      </c>
      <c r="O45" s="156">
        <v>600</v>
      </c>
      <c r="P45" s="57">
        <f t="shared" si="3"/>
        <v>2448</v>
      </c>
      <c r="Q45" s="16">
        <f t="shared" si="9"/>
        <v>0.20999128666860292</v>
      </c>
      <c r="R45" s="303">
        <v>3899</v>
      </c>
      <c r="S45" s="53">
        <v>0</v>
      </c>
      <c r="T45" s="54">
        <f t="shared" si="4"/>
        <v>3048</v>
      </c>
      <c r="U45" s="14">
        <f t="shared" si="5"/>
        <v>0.21826109258784304</v>
      </c>
      <c r="V45" s="159">
        <v>3099</v>
      </c>
      <c r="W45" s="356">
        <v>640</v>
      </c>
      <c r="X45" s="56">
        <f t="shared" si="6"/>
        <v>2408</v>
      </c>
      <c r="Y45" s="16">
        <f t="shared" si="7"/>
        <v>0.22297515327525008</v>
      </c>
    </row>
    <row r="46" spans="1:25" s="4" customFormat="1" ht="12.75" customHeight="1">
      <c r="A46" s="174" t="s">
        <v>141</v>
      </c>
      <c r="B46" s="118" t="s">
        <v>58</v>
      </c>
      <c r="C46" s="228"/>
      <c r="D46" s="120">
        <v>4.54</v>
      </c>
      <c r="E46" s="121" t="s">
        <v>206</v>
      </c>
      <c r="F46" s="132">
        <v>5169</v>
      </c>
      <c r="G46" s="104">
        <v>4699</v>
      </c>
      <c r="H46" s="104">
        <v>0</v>
      </c>
      <c r="I46" s="97">
        <v>3436</v>
      </c>
      <c r="J46" s="104">
        <v>0</v>
      </c>
      <c r="K46" s="132">
        <f t="shared" si="10"/>
        <v>3436</v>
      </c>
      <c r="L46" s="142">
        <f t="shared" si="0"/>
        <v>0.26878059161523726</v>
      </c>
      <c r="M46" s="55">
        <v>4699</v>
      </c>
      <c r="N46" s="309">
        <f t="shared" si="2"/>
        <v>4229.1000000000004</v>
      </c>
      <c r="O46" s="56">
        <v>0</v>
      </c>
      <c r="P46" s="57">
        <f t="shared" si="3"/>
        <v>3436</v>
      </c>
      <c r="Q46" s="16">
        <f t="shared" si="9"/>
        <v>0.18753399068359705</v>
      </c>
      <c r="R46" s="204">
        <v>4699</v>
      </c>
      <c r="S46" s="53">
        <v>0</v>
      </c>
      <c r="T46" s="54">
        <f t="shared" si="4"/>
        <v>3436</v>
      </c>
      <c r="U46" s="14">
        <f t="shared" si="5"/>
        <v>0.26878059161523726</v>
      </c>
      <c r="V46" s="55">
        <v>4699</v>
      </c>
      <c r="W46" s="309">
        <v>0</v>
      </c>
      <c r="X46" s="56">
        <f t="shared" si="6"/>
        <v>3436</v>
      </c>
      <c r="Y46" s="16">
        <f t="shared" si="7"/>
        <v>0.26878059161523726</v>
      </c>
    </row>
    <row r="47" spans="1:25" s="4" customFormat="1" ht="12.75" customHeight="1" thickBot="1">
      <c r="A47" s="173" t="s">
        <v>140</v>
      </c>
      <c r="B47" s="122" t="s">
        <v>58</v>
      </c>
      <c r="C47" s="36"/>
      <c r="D47" s="123">
        <v>4.54</v>
      </c>
      <c r="E47" s="124" t="s">
        <v>206</v>
      </c>
      <c r="F47" s="133">
        <v>5059</v>
      </c>
      <c r="G47" s="58">
        <v>4599</v>
      </c>
      <c r="H47" s="58">
        <v>4199</v>
      </c>
      <c r="I47" s="98">
        <v>3366</v>
      </c>
      <c r="J47" s="58">
        <v>0</v>
      </c>
      <c r="K47" s="133">
        <f t="shared" si="10"/>
        <v>3366</v>
      </c>
      <c r="L47" s="143">
        <f t="shared" si="0"/>
        <v>0.26810176125244617</v>
      </c>
      <c r="M47" s="158">
        <v>3777</v>
      </c>
      <c r="N47" s="308">
        <f t="shared" si="2"/>
        <v>3399.3</v>
      </c>
      <c r="O47" s="154">
        <v>561</v>
      </c>
      <c r="P47" s="63">
        <f t="shared" si="3"/>
        <v>2805</v>
      </c>
      <c r="Q47" s="17">
        <f t="shared" si="9"/>
        <v>0.17483011208189925</v>
      </c>
      <c r="R47" s="308">
        <v>4199</v>
      </c>
      <c r="S47" s="59">
        <v>0</v>
      </c>
      <c r="T47" s="60">
        <f t="shared" si="4"/>
        <v>3366</v>
      </c>
      <c r="U47" s="15">
        <f t="shared" si="5"/>
        <v>0.19838056680161945</v>
      </c>
      <c r="V47" s="158">
        <v>3299</v>
      </c>
      <c r="W47" s="357">
        <v>720</v>
      </c>
      <c r="X47" s="62">
        <f t="shared" si="6"/>
        <v>2646</v>
      </c>
      <c r="Y47" s="17">
        <f t="shared" si="7"/>
        <v>0.19793876932403759</v>
      </c>
    </row>
    <row r="48" spans="1:25" s="4" customFormat="1" ht="12.75" customHeight="1">
      <c r="A48" s="174" t="s">
        <v>93</v>
      </c>
      <c r="B48" s="118" t="s">
        <v>58</v>
      </c>
      <c r="C48" s="228"/>
      <c r="D48" s="120">
        <v>3.57</v>
      </c>
      <c r="E48" s="121" t="s">
        <v>164</v>
      </c>
      <c r="F48" s="132">
        <v>3299</v>
      </c>
      <c r="G48" s="104">
        <v>2999</v>
      </c>
      <c r="H48" s="104">
        <v>2699</v>
      </c>
      <c r="I48" s="97">
        <v>2137</v>
      </c>
      <c r="J48" s="104">
        <v>27</v>
      </c>
      <c r="K48" s="132">
        <f t="shared" si="10"/>
        <v>2110</v>
      </c>
      <c r="L48" s="142">
        <f t="shared" si="0"/>
        <v>0.29643214404801599</v>
      </c>
      <c r="M48" s="55">
        <v>2999</v>
      </c>
      <c r="N48" s="309">
        <f t="shared" si="2"/>
        <v>2699.1</v>
      </c>
      <c r="O48" s="56">
        <v>0</v>
      </c>
      <c r="P48" s="57">
        <f t="shared" si="3"/>
        <v>2110</v>
      </c>
      <c r="Q48" s="16">
        <f t="shared" si="9"/>
        <v>0.21825793783112887</v>
      </c>
      <c r="R48" s="303">
        <v>2699</v>
      </c>
      <c r="S48" s="53">
        <v>0</v>
      </c>
      <c r="T48" s="54">
        <f t="shared" si="4"/>
        <v>2110</v>
      </c>
      <c r="U48" s="14">
        <f t="shared" si="5"/>
        <v>0.21822897369396071</v>
      </c>
      <c r="V48" s="159">
        <v>2699</v>
      </c>
      <c r="W48" s="309">
        <v>0</v>
      </c>
      <c r="X48" s="56">
        <f t="shared" si="6"/>
        <v>2110</v>
      </c>
      <c r="Y48" s="16">
        <f t="shared" si="7"/>
        <v>0.21822897369396071</v>
      </c>
    </row>
    <row r="49" spans="1:25" s="4" customFormat="1" ht="12.75" customHeight="1">
      <c r="A49" s="174" t="s">
        <v>94</v>
      </c>
      <c r="B49" s="118" t="s">
        <v>58</v>
      </c>
      <c r="C49" s="228"/>
      <c r="D49" s="120">
        <v>3.57</v>
      </c>
      <c r="E49" s="121" t="s">
        <v>164</v>
      </c>
      <c r="F49" s="132">
        <v>3189</v>
      </c>
      <c r="G49" s="104">
        <v>2899</v>
      </c>
      <c r="H49" s="104">
        <v>2599</v>
      </c>
      <c r="I49" s="97">
        <v>2058</v>
      </c>
      <c r="J49" s="104">
        <v>26</v>
      </c>
      <c r="K49" s="132">
        <f t="shared" si="10"/>
        <v>2032</v>
      </c>
      <c r="L49" s="142">
        <f t="shared" si="0"/>
        <v>0.2990686443601242</v>
      </c>
      <c r="M49" s="159">
        <v>2332</v>
      </c>
      <c r="N49" s="303">
        <f t="shared" si="2"/>
        <v>2098.8000000000002</v>
      </c>
      <c r="O49" s="156">
        <v>352</v>
      </c>
      <c r="P49" s="57">
        <f t="shared" si="3"/>
        <v>1680</v>
      </c>
      <c r="Q49" s="16">
        <f t="shared" si="9"/>
        <v>0.19954259576901093</v>
      </c>
      <c r="R49" s="303">
        <v>2599</v>
      </c>
      <c r="S49" s="53">
        <v>0</v>
      </c>
      <c r="T49" s="54">
        <f t="shared" si="4"/>
        <v>2032</v>
      </c>
      <c r="U49" s="14">
        <f t="shared" si="5"/>
        <v>0.21816083108888035</v>
      </c>
      <c r="V49" s="159">
        <v>2199</v>
      </c>
      <c r="W49" s="356">
        <v>320</v>
      </c>
      <c r="X49" s="56">
        <f t="shared" si="6"/>
        <v>1712</v>
      </c>
      <c r="Y49" s="16">
        <f t="shared" si="7"/>
        <v>0.22146430195543429</v>
      </c>
    </row>
    <row r="50" spans="1:25" s="4" customFormat="1" ht="12.75" customHeight="1">
      <c r="A50" s="174" t="s">
        <v>92</v>
      </c>
      <c r="B50" s="118" t="s">
        <v>58</v>
      </c>
      <c r="C50" s="228"/>
      <c r="D50" s="120">
        <v>3.57</v>
      </c>
      <c r="E50" s="121" t="s">
        <v>165</v>
      </c>
      <c r="F50" s="132">
        <v>3849</v>
      </c>
      <c r="G50" s="104">
        <v>3499</v>
      </c>
      <c r="H50" s="104">
        <v>0</v>
      </c>
      <c r="I50" s="97">
        <v>2629</v>
      </c>
      <c r="J50" s="104">
        <v>0</v>
      </c>
      <c r="K50" s="132">
        <f t="shared" si="10"/>
        <v>2629</v>
      </c>
      <c r="L50" s="142">
        <f t="shared" si="0"/>
        <v>0.24864246927693626</v>
      </c>
      <c r="M50" s="55">
        <v>3499</v>
      </c>
      <c r="N50" s="309">
        <f t="shared" si="2"/>
        <v>3149.1</v>
      </c>
      <c r="O50" s="56">
        <v>0</v>
      </c>
      <c r="P50" s="57">
        <f t="shared" si="3"/>
        <v>2629</v>
      </c>
      <c r="Q50" s="16">
        <f t="shared" si="9"/>
        <v>0.16515829919659583</v>
      </c>
      <c r="R50" s="204">
        <v>3499</v>
      </c>
      <c r="S50" s="53">
        <v>0</v>
      </c>
      <c r="T50" s="54">
        <f t="shared" si="4"/>
        <v>2629</v>
      </c>
      <c r="U50" s="14">
        <f t="shared" si="5"/>
        <v>0.24864246927693626</v>
      </c>
      <c r="V50" s="55">
        <v>3499</v>
      </c>
      <c r="W50" s="309">
        <v>0</v>
      </c>
      <c r="X50" s="56">
        <f t="shared" si="6"/>
        <v>2629</v>
      </c>
      <c r="Y50" s="16">
        <f t="shared" si="7"/>
        <v>0.24864246927693626</v>
      </c>
    </row>
    <row r="51" spans="1:25" s="4" customFormat="1" ht="12.75" customHeight="1">
      <c r="A51" s="174" t="s">
        <v>6</v>
      </c>
      <c r="B51" s="118" t="s">
        <v>58</v>
      </c>
      <c r="C51" s="228"/>
      <c r="D51" s="120">
        <v>2.08</v>
      </c>
      <c r="E51" s="121" t="s">
        <v>166</v>
      </c>
      <c r="F51" s="132">
        <v>2309</v>
      </c>
      <c r="G51" s="104">
        <v>2099</v>
      </c>
      <c r="H51" s="104">
        <v>0</v>
      </c>
      <c r="I51" s="97">
        <v>1646</v>
      </c>
      <c r="J51" s="104">
        <v>22</v>
      </c>
      <c r="K51" s="132">
        <f t="shared" si="10"/>
        <v>1624</v>
      </c>
      <c r="L51" s="142">
        <f t="shared" si="0"/>
        <v>0.22629823725583612</v>
      </c>
      <c r="M51" s="55">
        <v>2099</v>
      </c>
      <c r="N51" s="309">
        <f t="shared" si="2"/>
        <v>1889.1</v>
      </c>
      <c r="O51" s="56">
        <v>0</v>
      </c>
      <c r="P51" s="57">
        <f t="shared" si="3"/>
        <v>1624</v>
      </c>
      <c r="Q51" s="16">
        <f t="shared" si="9"/>
        <v>0.14033137472870674</v>
      </c>
      <c r="R51" s="204">
        <v>2099</v>
      </c>
      <c r="S51" s="53">
        <v>0</v>
      </c>
      <c r="T51" s="54">
        <f t="shared" si="4"/>
        <v>1624</v>
      </c>
      <c r="U51" s="14">
        <f t="shared" si="5"/>
        <v>0.22629823725583612</v>
      </c>
      <c r="V51" s="55">
        <v>2099</v>
      </c>
      <c r="W51" s="309">
        <v>0</v>
      </c>
      <c r="X51" s="56">
        <f t="shared" si="6"/>
        <v>1624</v>
      </c>
      <c r="Y51" s="16">
        <f t="shared" si="7"/>
        <v>0.22629823725583612</v>
      </c>
    </row>
    <row r="52" spans="1:25" s="4" customFormat="1" ht="12.75" customHeight="1">
      <c r="A52" s="174" t="s">
        <v>74</v>
      </c>
      <c r="B52" s="118" t="s">
        <v>58</v>
      </c>
      <c r="C52" s="228"/>
      <c r="D52" s="120">
        <v>2.08</v>
      </c>
      <c r="E52" s="121" t="s">
        <v>121</v>
      </c>
      <c r="F52" s="132">
        <v>2419</v>
      </c>
      <c r="G52" s="104">
        <v>2199</v>
      </c>
      <c r="H52" s="104">
        <v>1999</v>
      </c>
      <c r="I52" s="97">
        <v>1691</v>
      </c>
      <c r="J52" s="104">
        <v>0</v>
      </c>
      <c r="K52" s="132">
        <f t="shared" si="10"/>
        <v>1691</v>
      </c>
      <c r="L52" s="142">
        <f t="shared" si="0"/>
        <v>0.23101409731696226</v>
      </c>
      <c r="M52" s="159">
        <v>1888</v>
      </c>
      <c r="N52" s="303">
        <f t="shared" si="2"/>
        <v>1699.2</v>
      </c>
      <c r="O52" s="156">
        <v>205</v>
      </c>
      <c r="P52" s="57">
        <f t="shared" si="3"/>
        <v>1486</v>
      </c>
      <c r="Q52" s="16">
        <f t="shared" si="9"/>
        <v>0.12547080979284372</v>
      </c>
      <c r="R52" s="303">
        <v>1999</v>
      </c>
      <c r="S52" s="53">
        <v>0</v>
      </c>
      <c r="T52" s="54">
        <f t="shared" si="4"/>
        <v>1691</v>
      </c>
      <c r="U52" s="14">
        <f t="shared" si="5"/>
        <v>0.15407703851925963</v>
      </c>
      <c r="V52" s="159">
        <v>1799</v>
      </c>
      <c r="W52" s="356">
        <v>169</v>
      </c>
      <c r="X52" s="56">
        <f t="shared" si="6"/>
        <v>1522</v>
      </c>
      <c r="Y52" s="16">
        <f t="shared" si="7"/>
        <v>0.15397443023902169</v>
      </c>
    </row>
    <row r="53" spans="1:25" s="4" customFormat="1" ht="12.75" customHeight="1">
      <c r="A53" s="174" t="s">
        <v>117</v>
      </c>
      <c r="B53" s="118" t="s">
        <v>58</v>
      </c>
      <c r="C53" s="228"/>
      <c r="D53" s="120">
        <v>3.12</v>
      </c>
      <c r="E53" s="121" t="s">
        <v>122</v>
      </c>
      <c r="F53" s="132">
        <v>2419</v>
      </c>
      <c r="G53" s="104">
        <v>2199</v>
      </c>
      <c r="H53" s="104">
        <v>0</v>
      </c>
      <c r="I53" s="97">
        <v>1682</v>
      </c>
      <c r="J53" s="104">
        <v>22</v>
      </c>
      <c r="K53" s="132">
        <f t="shared" si="10"/>
        <v>1660</v>
      </c>
      <c r="L53" s="142">
        <f t="shared" si="0"/>
        <v>0.24511141427921782</v>
      </c>
      <c r="M53" s="55">
        <v>2199</v>
      </c>
      <c r="N53" s="309">
        <f t="shared" si="2"/>
        <v>1979.1</v>
      </c>
      <c r="O53" s="56">
        <v>0</v>
      </c>
      <c r="P53" s="57">
        <f t="shared" si="3"/>
        <v>1660</v>
      </c>
      <c r="Q53" s="16">
        <f t="shared" si="9"/>
        <v>0.16123490475468644</v>
      </c>
      <c r="R53" s="204">
        <v>2199</v>
      </c>
      <c r="S53" s="53">
        <v>0</v>
      </c>
      <c r="T53" s="54">
        <f t="shared" si="4"/>
        <v>1660</v>
      </c>
      <c r="U53" s="14">
        <f t="shared" si="5"/>
        <v>0.24511141427921782</v>
      </c>
      <c r="V53" s="55">
        <v>2199</v>
      </c>
      <c r="W53" s="309">
        <v>0</v>
      </c>
      <c r="X53" s="56">
        <f t="shared" si="6"/>
        <v>1660</v>
      </c>
      <c r="Y53" s="16">
        <f t="shared" si="7"/>
        <v>0.24511141427921782</v>
      </c>
    </row>
    <row r="54" spans="1:25" s="4" customFormat="1" ht="12.75" customHeight="1">
      <c r="A54" s="174" t="s">
        <v>200</v>
      </c>
      <c r="B54" s="118" t="s">
        <v>58</v>
      </c>
      <c r="C54" s="217"/>
      <c r="D54" s="120">
        <v>3.12</v>
      </c>
      <c r="E54" s="121" t="s">
        <v>122</v>
      </c>
      <c r="F54" s="132">
        <v>3299</v>
      </c>
      <c r="G54" s="104">
        <v>2999</v>
      </c>
      <c r="H54" s="104">
        <v>2699</v>
      </c>
      <c r="I54" s="97">
        <v>2243</v>
      </c>
      <c r="J54" s="104">
        <v>29</v>
      </c>
      <c r="K54" s="132">
        <f t="shared" si="10"/>
        <v>2214</v>
      </c>
      <c r="L54" s="142">
        <f t="shared" si="0"/>
        <v>0.26175391797265757</v>
      </c>
      <c r="M54" s="55">
        <v>2999</v>
      </c>
      <c r="N54" s="309">
        <f t="shared" si="2"/>
        <v>2699.1</v>
      </c>
      <c r="O54" s="56">
        <v>0</v>
      </c>
      <c r="P54" s="57">
        <f t="shared" si="3"/>
        <v>2214</v>
      </c>
      <c r="Q54" s="16">
        <f t="shared" si="9"/>
        <v>0.17972657552517504</v>
      </c>
      <c r="R54" s="303">
        <v>2699</v>
      </c>
      <c r="S54" s="53">
        <v>0</v>
      </c>
      <c r="T54" s="54">
        <f t="shared" si="4"/>
        <v>2214</v>
      </c>
      <c r="U54" s="14">
        <f t="shared" si="5"/>
        <v>0.17969618377176733</v>
      </c>
      <c r="V54" s="159">
        <v>2699</v>
      </c>
      <c r="W54" s="309">
        <v>0</v>
      </c>
      <c r="X54" s="56">
        <f t="shared" si="6"/>
        <v>2214</v>
      </c>
      <c r="Y54" s="16">
        <f t="shared" si="7"/>
        <v>0.17969618377176733</v>
      </c>
    </row>
    <row r="55" spans="1:25" s="4" customFormat="1" ht="12.75" customHeight="1">
      <c r="A55" s="174" t="s">
        <v>114</v>
      </c>
      <c r="B55" s="118" t="s">
        <v>58</v>
      </c>
      <c r="C55" s="228"/>
      <c r="D55" s="120">
        <v>3.12</v>
      </c>
      <c r="E55" s="121" t="s">
        <v>167</v>
      </c>
      <c r="F55" s="132">
        <v>3189</v>
      </c>
      <c r="G55" s="104">
        <v>2899</v>
      </c>
      <c r="H55" s="104">
        <v>2599</v>
      </c>
      <c r="I55" s="97">
        <v>2160</v>
      </c>
      <c r="J55" s="104">
        <v>28</v>
      </c>
      <c r="K55" s="132">
        <f t="shared" si="10"/>
        <v>2132</v>
      </c>
      <c r="L55" s="142">
        <f t="shared" si="0"/>
        <v>0.26457399103139012</v>
      </c>
      <c r="M55" s="55">
        <v>2899</v>
      </c>
      <c r="N55" s="309">
        <f t="shared" si="2"/>
        <v>2609.1</v>
      </c>
      <c r="O55" s="56">
        <v>0</v>
      </c>
      <c r="P55" s="57">
        <f t="shared" si="3"/>
        <v>2132</v>
      </c>
      <c r="Q55" s="16">
        <f t="shared" si="9"/>
        <v>0.18285999003487791</v>
      </c>
      <c r="R55" s="303">
        <v>2599</v>
      </c>
      <c r="S55" s="53">
        <v>0</v>
      </c>
      <c r="T55" s="54">
        <f t="shared" si="4"/>
        <v>2132</v>
      </c>
      <c r="U55" s="14">
        <f t="shared" si="5"/>
        <v>0.17968449403616776</v>
      </c>
      <c r="V55" s="159">
        <v>2599</v>
      </c>
      <c r="W55" s="309">
        <v>0</v>
      </c>
      <c r="X55" s="56">
        <f t="shared" si="6"/>
        <v>2132</v>
      </c>
      <c r="Y55" s="16">
        <f t="shared" si="7"/>
        <v>0.17968449403616776</v>
      </c>
    </row>
    <row r="56" spans="1:25" s="4" customFormat="1" ht="12.75" customHeight="1">
      <c r="A56" s="174" t="s">
        <v>104</v>
      </c>
      <c r="B56" s="118" t="s">
        <v>58</v>
      </c>
      <c r="C56" s="228"/>
      <c r="D56" s="120">
        <v>3.57</v>
      </c>
      <c r="E56" s="121" t="s">
        <v>168</v>
      </c>
      <c r="F56" s="132">
        <v>3849</v>
      </c>
      <c r="G56" s="104">
        <v>3499</v>
      </c>
      <c r="H56" s="104">
        <v>0</v>
      </c>
      <c r="I56" s="97">
        <v>2628</v>
      </c>
      <c r="J56" s="104">
        <v>0</v>
      </c>
      <c r="K56" s="132">
        <f t="shared" si="10"/>
        <v>2628</v>
      </c>
      <c r="L56" s="142">
        <f t="shared" si="0"/>
        <v>0.2489282652186339</v>
      </c>
      <c r="M56" s="55">
        <v>3499</v>
      </c>
      <c r="N56" s="309">
        <f t="shared" si="2"/>
        <v>3149.1</v>
      </c>
      <c r="O56" s="56">
        <v>0</v>
      </c>
      <c r="P56" s="57">
        <f t="shared" si="3"/>
        <v>2628</v>
      </c>
      <c r="Q56" s="16">
        <f t="shared" si="9"/>
        <v>0.16547585024292652</v>
      </c>
      <c r="R56" s="204">
        <v>3499</v>
      </c>
      <c r="S56" s="53">
        <v>0</v>
      </c>
      <c r="T56" s="54">
        <f t="shared" si="4"/>
        <v>2628</v>
      </c>
      <c r="U56" s="14">
        <f t="shared" si="5"/>
        <v>0.2489282652186339</v>
      </c>
      <c r="V56" s="55">
        <v>3499</v>
      </c>
      <c r="W56" s="309">
        <v>0</v>
      </c>
      <c r="X56" s="56">
        <f t="shared" si="6"/>
        <v>2628</v>
      </c>
      <c r="Y56" s="16">
        <f t="shared" si="7"/>
        <v>0.2489282652186339</v>
      </c>
    </row>
    <row r="57" spans="1:25" s="4" customFormat="1" ht="12.75" customHeight="1">
      <c r="A57" s="174" t="s">
        <v>90</v>
      </c>
      <c r="B57" s="118" t="s">
        <v>58</v>
      </c>
      <c r="C57" s="228"/>
      <c r="D57" s="120">
        <v>4.16</v>
      </c>
      <c r="E57" s="121" t="s">
        <v>168</v>
      </c>
      <c r="F57" s="132">
        <v>3739</v>
      </c>
      <c r="G57" s="104">
        <v>3399</v>
      </c>
      <c r="H57" s="104">
        <v>0</v>
      </c>
      <c r="I57" s="97">
        <v>2545</v>
      </c>
      <c r="J57" s="104">
        <v>0</v>
      </c>
      <c r="K57" s="132">
        <f t="shared" si="10"/>
        <v>2545</v>
      </c>
      <c r="L57" s="142">
        <f t="shared" si="0"/>
        <v>0.25125036775522214</v>
      </c>
      <c r="M57" s="55">
        <v>3399</v>
      </c>
      <c r="N57" s="309">
        <f t="shared" si="2"/>
        <v>3059.1</v>
      </c>
      <c r="O57" s="56">
        <v>0</v>
      </c>
      <c r="P57" s="57">
        <f t="shared" si="3"/>
        <v>2545</v>
      </c>
      <c r="Q57" s="16">
        <f t="shared" si="9"/>
        <v>0.16805596417246901</v>
      </c>
      <c r="R57" s="204">
        <v>3399</v>
      </c>
      <c r="S57" s="53">
        <v>0</v>
      </c>
      <c r="T57" s="54">
        <f t="shared" si="4"/>
        <v>2545</v>
      </c>
      <c r="U57" s="14">
        <f t="shared" si="5"/>
        <v>0.25125036775522214</v>
      </c>
      <c r="V57" s="55">
        <v>3399</v>
      </c>
      <c r="W57" s="309">
        <v>0</v>
      </c>
      <c r="X57" s="56">
        <f t="shared" si="6"/>
        <v>2545</v>
      </c>
      <c r="Y57" s="16">
        <f t="shared" si="7"/>
        <v>0.25125036775522214</v>
      </c>
    </row>
    <row r="58" spans="1:25" s="4" customFormat="1" ht="12.75" customHeight="1">
      <c r="A58" s="174" t="s">
        <v>86</v>
      </c>
      <c r="B58" s="118" t="s">
        <v>58</v>
      </c>
      <c r="C58" s="228"/>
      <c r="D58" s="120">
        <v>4.16</v>
      </c>
      <c r="E58" s="121" t="s">
        <v>169</v>
      </c>
      <c r="F58" s="132">
        <v>3189</v>
      </c>
      <c r="G58" s="104">
        <v>2899</v>
      </c>
      <c r="H58" s="104">
        <v>2599</v>
      </c>
      <c r="I58" s="97">
        <v>2190</v>
      </c>
      <c r="J58" s="104">
        <v>28</v>
      </c>
      <c r="K58" s="132">
        <f t="shared" si="10"/>
        <v>2162</v>
      </c>
      <c r="L58" s="142">
        <f t="shared" si="0"/>
        <v>0.25422559503276992</v>
      </c>
      <c r="M58" s="159">
        <v>2332</v>
      </c>
      <c r="N58" s="303">
        <f t="shared" si="2"/>
        <v>2098.8000000000002</v>
      </c>
      <c r="O58" s="156">
        <v>361</v>
      </c>
      <c r="P58" s="57">
        <f t="shared" si="3"/>
        <v>1801</v>
      </c>
      <c r="Q58" s="16">
        <f t="shared" si="9"/>
        <v>0.14189060415475518</v>
      </c>
      <c r="R58" s="303">
        <v>2599</v>
      </c>
      <c r="S58" s="53">
        <v>0</v>
      </c>
      <c r="T58" s="54">
        <f t="shared" si="4"/>
        <v>2162</v>
      </c>
      <c r="U58" s="14">
        <f t="shared" si="5"/>
        <v>0.16814159292035399</v>
      </c>
      <c r="V58" s="159">
        <v>2199</v>
      </c>
      <c r="W58" s="356">
        <v>338</v>
      </c>
      <c r="X58" s="56">
        <f t="shared" si="6"/>
        <v>1824</v>
      </c>
      <c r="Y58" s="16">
        <f t="shared" si="7"/>
        <v>0.17053206002728513</v>
      </c>
    </row>
    <row r="59" spans="1:25" s="4" customFormat="1" ht="12.75" customHeight="1">
      <c r="A59" s="174" t="s">
        <v>87</v>
      </c>
      <c r="B59" s="118" t="s">
        <v>58</v>
      </c>
      <c r="C59" s="228"/>
      <c r="D59" s="120">
        <v>4.16</v>
      </c>
      <c r="E59" s="121" t="s">
        <v>169</v>
      </c>
      <c r="F59" s="132">
        <v>3079</v>
      </c>
      <c r="G59" s="104">
        <v>2799</v>
      </c>
      <c r="H59" s="104">
        <v>2499</v>
      </c>
      <c r="I59" s="97">
        <v>2107</v>
      </c>
      <c r="J59" s="104">
        <v>27</v>
      </c>
      <c r="K59" s="132">
        <f t="shared" si="10"/>
        <v>2080</v>
      </c>
      <c r="L59" s="142">
        <f t="shared" si="0"/>
        <v>0.25687745623436942</v>
      </c>
      <c r="M59" s="159">
        <v>2332</v>
      </c>
      <c r="N59" s="303">
        <f t="shared" si="2"/>
        <v>2098.8000000000002</v>
      </c>
      <c r="O59" s="156">
        <v>278</v>
      </c>
      <c r="P59" s="57">
        <f t="shared" si="3"/>
        <v>1802</v>
      </c>
      <c r="Q59" s="16">
        <f t="shared" si="9"/>
        <v>0.14141414141414149</v>
      </c>
      <c r="R59" s="303">
        <v>2499</v>
      </c>
      <c r="S59" s="53">
        <v>0</v>
      </c>
      <c r="T59" s="54">
        <f t="shared" si="4"/>
        <v>2080</v>
      </c>
      <c r="U59" s="14">
        <f t="shared" si="5"/>
        <v>0.16766706682673069</v>
      </c>
      <c r="V59" s="159">
        <v>2099</v>
      </c>
      <c r="W59" s="356">
        <v>337</v>
      </c>
      <c r="X59" s="56">
        <f t="shared" si="6"/>
        <v>1743</v>
      </c>
      <c r="Y59" s="16">
        <f t="shared" si="7"/>
        <v>0.16960457360647926</v>
      </c>
    </row>
    <row r="60" spans="1:25" s="4" customFormat="1" ht="12.75" customHeight="1">
      <c r="A60" s="174" t="s">
        <v>55</v>
      </c>
      <c r="B60" s="118" t="s">
        <v>58</v>
      </c>
      <c r="C60" s="227" t="s">
        <v>834</v>
      </c>
      <c r="D60" s="120">
        <v>4.16</v>
      </c>
      <c r="E60" s="121" t="s">
        <v>170</v>
      </c>
      <c r="F60" s="132">
        <v>3409</v>
      </c>
      <c r="G60" s="104">
        <v>3099</v>
      </c>
      <c r="H60" s="104">
        <v>2799</v>
      </c>
      <c r="I60" s="97">
        <v>2271</v>
      </c>
      <c r="J60" s="104">
        <v>29</v>
      </c>
      <c r="K60" s="132">
        <f t="shared" si="10"/>
        <v>2242</v>
      </c>
      <c r="L60" s="142">
        <f t="shared" si="0"/>
        <v>0.27654081961923199</v>
      </c>
      <c r="M60" s="55">
        <v>3099</v>
      </c>
      <c r="N60" s="309">
        <f t="shared" si="2"/>
        <v>2789.1</v>
      </c>
      <c r="O60" s="56">
        <v>0</v>
      </c>
      <c r="P60" s="57">
        <f t="shared" si="3"/>
        <v>2242</v>
      </c>
      <c r="Q60" s="16">
        <f t="shared" si="9"/>
        <v>0.19615646624359109</v>
      </c>
      <c r="R60" s="204">
        <v>3099</v>
      </c>
      <c r="S60" s="53">
        <v>0</v>
      </c>
      <c r="T60" s="54">
        <f t="shared" si="4"/>
        <v>2242</v>
      </c>
      <c r="U60" s="14">
        <f t="shared" si="5"/>
        <v>0.27654081961923199</v>
      </c>
      <c r="V60" s="55">
        <v>3099</v>
      </c>
      <c r="W60" s="309">
        <v>0</v>
      </c>
      <c r="X60" s="56">
        <f t="shared" si="6"/>
        <v>2242</v>
      </c>
      <c r="Y60" s="16">
        <f t="shared" si="7"/>
        <v>0.27654081961923199</v>
      </c>
    </row>
    <row r="61" spans="1:25" s="4" customFormat="1" ht="12.75" customHeight="1">
      <c r="A61" s="176" t="s">
        <v>56</v>
      </c>
      <c r="B61" s="241" t="s">
        <v>58</v>
      </c>
      <c r="C61" s="227" t="s">
        <v>834</v>
      </c>
      <c r="D61" s="218">
        <v>4.16</v>
      </c>
      <c r="E61" s="219" t="s">
        <v>170</v>
      </c>
      <c r="F61" s="300">
        <v>3299</v>
      </c>
      <c r="G61" s="104">
        <v>2999</v>
      </c>
      <c r="H61" s="262">
        <v>2699</v>
      </c>
      <c r="I61" s="301">
        <v>2191</v>
      </c>
      <c r="J61" s="262">
        <v>28</v>
      </c>
      <c r="K61" s="165">
        <f t="shared" si="10"/>
        <v>2163</v>
      </c>
      <c r="L61" s="166">
        <f t="shared" si="0"/>
        <v>0.27875958652884297</v>
      </c>
      <c r="M61" s="263">
        <v>2554</v>
      </c>
      <c r="N61" s="305">
        <f t="shared" si="2"/>
        <v>2298.6</v>
      </c>
      <c r="O61" s="261">
        <v>268</v>
      </c>
      <c r="P61" s="254">
        <f t="shared" si="3"/>
        <v>1895</v>
      </c>
      <c r="Q61" s="255">
        <f t="shared" si="9"/>
        <v>0.17558513878012699</v>
      </c>
      <c r="R61" s="305">
        <v>2699</v>
      </c>
      <c r="S61" s="257">
        <v>0</v>
      </c>
      <c r="T61" s="258">
        <f t="shared" si="4"/>
        <v>2163</v>
      </c>
      <c r="U61" s="259">
        <f t="shared" ref="U61:U115" si="11">(R61-T61)/R61</f>
        <v>0.19859207113745833</v>
      </c>
      <c r="V61" s="263">
        <v>2699</v>
      </c>
      <c r="W61" s="341">
        <v>0</v>
      </c>
      <c r="X61" s="253">
        <f t="shared" si="6"/>
        <v>2163</v>
      </c>
      <c r="Y61" s="255">
        <f t="shared" ref="Y61:Y115" si="12">(V61-X61)/V61</f>
        <v>0.19859207113745833</v>
      </c>
    </row>
    <row r="62" spans="1:25" s="4" customFormat="1" ht="12.75" customHeight="1">
      <c r="A62" s="295" t="s">
        <v>835</v>
      </c>
      <c r="B62" s="241" t="s">
        <v>58</v>
      </c>
      <c r="C62" s="217" t="s">
        <v>837</v>
      </c>
      <c r="D62" s="120">
        <v>4.16</v>
      </c>
      <c r="E62" s="299" t="s">
        <v>838</v>
      </c>
      <c r="F62" s="300">
        <v>3189</v>
      </c>
      <c r="G62" s="262">
        <v>2899</v>
      </c>
      <c r="H62" s="262">
        <v>2599</v>
      </c>
      <c r="I62" s="301">
        <v>2191</v>
      </c>
      <c r="J62" s="262">
        <v>48</v>
      </c>
      <c r="K62" s="300">
        <f t="shared" si="10"/>
        <v>2143</v>
      </c>
      <c r="L62" s="302">
        <f t="shared" si="0"/>
        <v>0.26077957916522937</v>
      </c>
      <c r="M62" s="260">
        <v>2899</v>
      </c>
      <c r="N62" s="341">
        <f t="shared" si="2"/>
        <v>2609.1</v>
      </c>
      <c r="O62" s="253">
        <v>0</v>
      </c>
      <c r="P62" s="57">
        <f t="shared" si="3"/>
        <v>2143</v>
      </c>
      <c r="Q62" s="255">
        <f t="shared" si="9"/>
        <v>0.17864397685025485</v>
      </c>
      <c r="R62" s="256">
        <v>2899</v>
      </c>
      <c r="S62" s="257">
        <v>0</v>
      </c>
      <c r="T62" s="258">
        <f t="shared" si="4"/>
        <v>2143</v>
      </c>
      <c r="U62" s="259">
        <f t="shared" si="11"/>
        <v>0.26077957916522937</v>
      </c>
      <c r="V62" s="260">
        <v>2899</v>
      </c>
      <c r="W62" s="341">
        <v>0</v>
      </c>
      <c r="X62" s="253">
        <f t="shared" si="6"/>
        <v>2143</v>
      </c>
      <c r="Y62" s="16">
        <f t="shared" si="12"/>
        <v>0.26077957916522937</v>
      </c>
    </row>
    <row r="63" spans="1:25" s="4" customFormat="1" ht="12.75" customHeight="1">
      <c r="A63" s="295" t="s">
        <v>836</v>
      </c>
      <c r="B63" s="241" t="s">
        <v>58</v>
      </c>
      <c r="C63" s="217" t="s">
        <v>837</v>
      </c>
      <c r="D63" s="218">
        <v>4.16</v>
      </c>
      <c r="E63" s="299" t="s">
        <v>838</v>
      </c>
      <c r="F63" s="300">
        <v>3079</v>
      </c>
      <c r="G63" s="262">
        <v>2799</v>
      </c>
      <c r="H63" s="262">
        <v>2499</v>
      </c>
      <c r="I63" s="301">
        <v>2107</v>
      </c>
      <c r="J63" s="262">
        <v>38</v>
      </c>
      <c r="K63" s="300">
        <f t="shared" si="10"/>
        <v>2069</v>
      </c>
      <c r="L63" s="302">
        <f t="shared" si="0"/>
        <v>0.26080743122543765</v>
      </c>
      <c r="M63" s="260">
        <v>2799</v>
      </c>
      <c r="N63" s="341">
        <f t="shared" si="2"/>
        <v>2519.1</v>
      </c>
      <c r="O63" s="253">
        <v>0</v>
      </c>
      <c r="P63" s="57">
        <f t="shared" si="3"/>
        <v>2069</v>
      </c>
      <c r="Q63" s="255">
        <f t="shared" ref="Q63:Q117" si="13">(N63-P63)/N63</f>
        <v>0.17867492358381959</v>
      </c>
      <c r="R63" s="256">
        <v>2799</v>
      </c>
      <c r="S63" s="257">
        <v>0</v>
      </c>
      <c r="T63" s="258">
        <f t="shared" si="4"/>
        <v>2069</v>
      </c>
      <c r="U63" s="259">
        <f t="shared" si="11"/>
        <v>0.26080743122543765</v>
      </c>
      <c r="V63" s="260">
        <v>2799</v>
      </c>
      <c r="W63" s="341">
        <v>0</v>
      </c>
      <c r="X63" s="253">
        <f t="shared" si="6"/>
        <v>2069</v>
      </c>
      <c r="Y63" s="16">
        <f t="shared" si="12"/>
        <v>0.26080743122543765</v>
      </c>
    </row>
    <row r="64" spans="1:25" s="4" customFormat="1" ht="12.75" customHeight="1">
      <c r="A64" s="174" t="s">
        <v>312</v>
      </c>
      <c r="B64" s="118" t="s">
        <v>58</v>
      </c>
      <c r="C64" s="217"/>
      <c r="D64" s="120">
        <v>4.16</v>
      </c>
      <c r="E64" s="121" t="s">
        <v>314</v>
      </c>
      <c r="F64" s="132">
        <v>2565</v>
      </c>
      <c r="G64" s="262">
        <v>2332</v>
      </c>
      <c r="H64" s="104">
        <v>0</v>
      </c>
      <c r="I64" s="97">
        <v>1861</v>
      </c>
      <c r="J64" s="104">
        <v>0</v>
      </c>
      <c r="K64" s="104">
        <f t="shared" si="10"/>
        <v>1861</v>
      </c>
      <c r="L64" s="142">
        <f t="shared" si="0"/>
        <v>0.20197255574614065</v>
      </c>
      <c r="M64" s="159">
        <v>2221</v>
      </c>
      <c r="N64" s="303">
        <f t="shared" si="2"/>
        <v>1998.9</v>
      </c>
      <c r="O64" s="156">
        <v>85</v>
      </c>
      <c r="P64" s="57">
        <f t="shared" si="3"/>
        <v>1776</v>
      </c>
      <c r="Q64" s="16">
        <f t="shared" si="13"/>
        <v>0.11151133123217774</v>
      </c>
      <c r="R64" s="303">
        <v>2099</v>
      </c>
      <c r="S64" s="53">
        <v>0</v>
      </c>
      <c r="T64" s="54">
        <f t="shared" si="4"/>
        <v>1861</v>
      </c>
      <c r="U64" s="14">
        <f t="shared" si="11"/>
        <v>0.11338732729871367</v>
      </c>
      <c r="V64" s="159">
        <v>1999</v>
      </c>
      <c r="W64" s="356">
        <v>86</v>
      </c>
      <c r="X64" s="56">
        <f t="shared" si="6"/>
        <v>1775</v>
      </c>
      <c r="Y64" s="16">
        <f t="shared" si="12"/>
        <v>0.11205602801400701</v>
      </c>
    </row>
    <row r="65" spans="1:25" s="4" customFormat="1" ht="12.75" customHeight="1">
      <c r="A65" s="176" t="s">
        <v>313</v>
      </c>
      <c r="B65" s="241" t="s">
        <v>58</v>
      </c>
      <c r="C65" s="245"/>
      <c r="D65" s="218">
        <v>4.16</v>
      </c>
      <c r="E65" s="219" t="s">
        <v>314</v>
      </c>
      <c r="F65" s="300">
        <v>2443</v>
      </c>
      <c r="G65" s="104">
        <v>2221</v>
      </c>
      <c r="H65" s="262">
        <v>0</v>
      </c>
      <c r="I65" s="301">
        <v>1772</v>
      </c>
      <c r="J65" s="262">
        <v>0</v>
      </c>
      <c r="K65" s="164">
        <f t="shared" si="10"/>
        <v>1772</v>
      </c>
      <c r="L65" s="166">
        <f t="shared" si="0"/>
        <v>0.20216118865375957</v>
      </c>
      <c r="M65" s="263">
        <v>2110</v>
      </c>
      <c r="N65" s="305">
        <f t="shared" si="2"/>
        <v>1899</v>
      </c>
      <c r="O65" s="261">
        <v>85</v>
      </c>
      <c r="P65" s="254">
        <f t="shared" si="3"/>
        <v>1687</v>
      </c>
      <c r="Q65" s="255">
        <f t="shared" si="13"/>
        <v>0.11163770405476567</v>
      </c>
      <c r="R65" s="305">
        <v>1899</v>
      </c>
      <c r="S65" s="261">
        <v>85</v>
      </c>
      <c r="T65" s="258">
        <f t="shared" si="4"/>
        <v>1687</v>
      </c>
      <c r="U65" s="259">
        <f t="shared" si="11"/>
        <v>0.11163770405476567</v>
      </c>
      <c r="V65" s="263">
        <v>1899</v>
      </c>
      <c r="W65" s="358">
        <v>85</v>
      </c>
      <c r="X65" s="253">
        <f t="shared" si="6"/>
        <v>1687</v>
      </c>
      <c r="Y65" s="255">
        <f t="shared" si="12"/>
        <v>0.11163770405476567</v>
      </c>
    </row>
    <row r="66" spans="1:25" s="4" customFormat="1" ht="12.75" customHeight="1" thickBot="1">
      <c r="A66" s="173" t="s">
        <v>347</v>
      </c>
      <c r="B66" s="122" t="s">
        <v>58</v>
      </c>
      <c r="C66" s="126"/>
      <c r="D66" s="123">
        <v>4.16</v>
      </c>
      <c r="E66" s="124" t="s">
        <v>348</v>
      </c>
      <c r="F66" s="133">
        <v>2321</v>
      </c>
      <c r="G66" s="58">
        <v>2110</v>
      </c>
      <c r="H66" s="58">
        <v>0</v>
      </c>
      <c r="I66" s="98">
        <v>1709</v>
      </c>
      <c r="J66" s="58">
        <v>0</v>
      </c>
      <c r="K66" s="133">
        <f t="shared" si="10"/>
        <v>1709</v>
      </c>
      <c r="L66" s="143">
        <f t="shared" si="0"/>
        <v>0.1900473933649289</v>
      </c>
      <c r="M66" s="158">
        <v>1999</v>
      </c>
      <c r="N66" s="308">
        <f t="shared" si="2"/>
        <v>1799.1</v>
      </c>
      <c r="O66" s="154">
        <v>87</v>
      </c>
      <c r="P66" s="63">
        <f t="shared" si="3"/>
        <v>1622</v>
      </c>
      <c r="Q66" s="17">
        <f t="shared" si="13"/>
        <v>9.8438107942860273E-2</v>
      </c>
      <c r="R66" s="308">
        <v>1799</v>
      </c>
      <c r="S66" s="154">
        <v>87</v>
      </c>
      <c r="T66" s="60">
        <f t="shared" si="4"/>
        <v>1622</v>
      </c>
      <c r="U66" s="15">
        <f t="shared" si="11"/>
        <v>9.8387993329627568E-2</v>
      </c>
      <c r="V66" s="158">
        <v>1799</v>
      </c>
      <c r="W66" s="357">
        <v>87</v>
      </c>
      <c r="X66" s="62">
        <f t="shared" si="6"/>
        <v>1622</v>
      </c>
      <c r="Y66" s="17">
        <f t="shared" si="12"/>
        <v>9.8387993329627568E-2</v>
      </c>
    </row>
    <row r="67" spans="1:25" s="4" customFormat="1" ht="12.75" customHeight="1">
      <c r="A67" s="172" t="s">
        <v>133</v>
      </c>
      <c r="B67" s="220" t="s">
        <v>58</v>
      </c>
      <c r="C67" s="221"/>
      <c r="D67" s="223" t="s">
        <v>205</v>
      </c>
      <c r="E67" s="222" t="s">
        <v>123</v>
      </c>
      <c r="F67" s="134">
        <v>2749</v>
      </c>
      <c r="G67" s="105">
        <v>2499</v>
      </c>
      <c r="H67" s="105">
        <v>2299</v>
      </c>
      <c r="I67" s="99">
        <v>1867</v>
      </c>
      <c r="J67" s="105">
        <v>0</v>
      </c>
      <c r="K67" s="134">
        <f t="shared" si="10"/>
        <v>1867</v>
      </c>
      <c r="L67" s="144">
        <f t="shared" si="0"/>
        <v>0.25290116046418565</v>
      </c>
      <c r="M67" s="160">
        <v>2443</v>
      </c>
      <c r="N67" s="304">
        <f t="shared" si="2"/>
        <v>2198.6999999999998</v>
      </c>
      <c r="O67" s="155">
        <v>26</v>
      </c>
      <c r="P67" s="80">
        <f t="shared" si="3"/>
        <v>1841</v>
      </c>
      <c r="Q67" s="18">
        <f t="shared" si="13"/>
        <v>0.16268704234320272</v>
      </c>
      <c r="R67" s="304">
        <v>2299</v>
      </c>
      <c r="S67" s="76">
        <v>0</v>
      </c>
      <c r="T67" s="79">
        <f t="shared" si="4"/>
        <v>1867</v>
      </c>
      <c r="U67" s="13">
        <f t="shared" si="11"/>
        <v>0.18790778599391039</v>
      </c>
      <c r="V67" s="160">
        <v>2299</v>
      </c>
      <c r="W67" s="339">
        <v>0</v>
      </c>
      <c r="X67" s="78">
        <f t="shared" si="6"/>
        <v>1867</v>
      </c>
      <c r="Y67" s="18">
        <f t="shared" si="12"/>
        <v>0.18790778599391039</v>
      </c>
    </row>
    <row r="68" spans="1:25" s="4" customFormat="1" ht="12.75" customHeight="1">
      <c r="A68" s="172" t="s">
        <v>309</v>
      </c>
      <c r="B68" s="118" t="s">
        <v>58</v>
      </c>
      <c r="C68" s="217"/>
      <c r="D68" s="120" t="s">
        <v>205</v>
      </c>
      <c r="E68" s="222" t="s">
        <v>311</v>
      </c>
      <c r="F68" s="134">
        <v>3629</v>
      </c>
      <c r="G68" s="105">
        <v>3299</v>
      </c>
      <c r="H68" s="105">
        <v>0</v>
      </c>
      <c r="I68" s="99">
        <v>2392</v>
      </c>
      <c r="J68" s="105">
        <v>0</v>
      </c>
      <c r="K68" s="134">
        <f t="shared" si="10"/>
        <v>2392</v>
      </c>
      <c r="L68" s="144">
        <f t="shared" si="0"/>
        <v>0.27493179751439828</v>
      </c>
      <c r="M68" s="55">
        <v>3299</v>
      </c>
      <c r="N68" s="309">
        <f t="shared" si="2"/>
        <v>2969.1</v>
      </c>
      <c r="O68" s="56">
        <v>0</v>
      </c>
      <c r="P68" s="57">
        <f t="shared" si="3"/>
        <v>2392</v>
      </c>
      <c r="Q68" s="16">
        <f t="shared" si="13"/>
        <v>0.19436866390488697</v>
      </c>
      <c r="R68" s="204">
        <v>3299</v>
      </c>
      <c r="S68" s="53">
        <v>0</v>
      </c>
      <c r="T68" s="54">
        <f t="shared" si="4"/>
        <v>2392</v>
      </c>
      <c r="U68" s="14">
        <f t="shared" si="11"/>
        <v>0.27493179751439828</v>
      </c>
      <c r="V68" s="55">
        <v>3299</v>
      </c>
      <c r="W68" s="309">
        <v>0</v>
      </c>
      <c r="X68" s="56">
        <f t="shared" si="6"/>
        <v>2392</v>
      </c>
      <c r="Y68" s="16">
        <f t="shared" si="12"/>
        <v>0.27493179751439828</v>
      </c>
    </row>
    <row r="69" spans="1:25" s="4" customFormat="1" ht="12.75" customHeight="1">
      <c r="A69" s="172" t="s">
        <v>310</v>
      </c>
      <c r="B69" s="118" t="s">
        <v>58</v>
      </c>
      <c r="C69" s="217"/>
      <c r="D69" s="120" t="s">
        <v>205</v>
      </c>
      <c r="E69" s="222" t="s">
        <v>311</v>
      </c>
      <c r="F69" s="134">
        <v>3519</v>
      </c>
      <c r="G69" s="105">
        <v>3199</v>
      </c>
      <c r="H69" s="105">
        <v>2899</v>
      </c>
      <c r="I69" s="99">
        <v>2318</v>
      </c>
      <c r="J69" s="105">
        <v>0</v>
      </c>
      <c r="K69" s="134">
        <f t="shared" si="10"/>
        <v>2318</v>
      </c>
      <c r="L69" s="144">
        <f t="shared" ref="L69:L131" si="14">IFERROR((G69-K69)/G69, " ")</f>
        <v>0.27539856205064084</v>
      </c>
      <c r="M69" s="55">
        <v>3199</v>
      </c>
      <c r="N69" s="309">
        <f t="shared" si="2"/>
        <v>2879.1</v>
      </c>
      <c r="O69" s="56">
        <v>0</v>
      </c>
      <c r="P69" s="57">
        <f t="shared" si="3"/>
        <v>2318</v>
      </c>
      <c r="Q69" s="16">
        <f t="shared" si="13"/>
        <v>0.19488729116737866</v>
      </c>
      <c r="R69" s="303">
        <v>2899</v>
      </c>
      <c r="S69" s="53">
        <v>0</v>
      </c>
      <c r="T69" s="54">
        <f t="shared" si="4"/>
        <v>2318</v>
      </c>
      <c r="U69" s="14">
        <f t="shared" si="11"/>
        <v>0.2004139358399448</v>
      </c>
      <c r="V69" s="159">
        <v>2899</v>
      </c>
      <c r="W69" s="309">
        <v>0</v>
      </c>
      <c r="X69" s="56">
        <f t="shared" si="6"/>
        <v>2318</v>
      </c>
      <c r="Y69" s="16">
        <f t="shared" si="12"/>
        <v>0.2004139358399448</v>
      </c>
    </row>
    <row r="70" spans="1:25" s="4" customFormat="1" ht="12.75" customHeight="1">
      <c r="A70" s="174" t="s">
        <v>119</v>
      </c>
      <c r="B70" s="118" t="s">
        <v>58</v>
      </c>
      <c r="C70" s="217"/>
      <c r="D70" s="120" t="s">
        <v>205</v>
      </c>
      <c r="E70" s="121" t="s">
        <v>120</v>
      </c>
      <c r="F70" s="132">
        <v>2639</v>
      </c>
      <c r="G70" s="104">
        <v>2399</v>
      </c>
      <c r="H70" s="104">
        <v>2199</v>
      </c>
      <c r="I70" s="97">
        <v>1884</v>
      </c>
      <c r="J70" s="104">
        <v>0</v>
      </c>
      <c r="K70" s="132">
        <f t="shared" si="10"/>
        <v>1884</v>
      </c>
      <c r="L70" s="142">
        <f t="shared" si="14"/>
        <v>0.21467278032513548</v>
      </c>
      <c r="M70" s="159">
        <v>1888</v>
      </c>
      <c r="N70" s="303">
        <f t="shared" si="2"/>
        <v>1699.2</v>
      </c>
      <c r="O70" s="156">
        <v>377</v>
      </c>
      <c r="P70" s="57">
        <f t="shared" si="3"/>
        <v>1507</v>
      </c>
      <c r="Q70" s="16">
        <f t="shared" si="13"/>
        <v>0.11311205273069683</v>
      </c>
      <c r="R70" s="303">
        <v>1799</v>
      </c>
      <c r="S70" s="156">
        <v>340</v>
      </c>
      <c r="T70" s="54">
        <f t="shared" si="4"/>
        <v>1544</v>
      </c>
      <c r="U70" s="14">
        <f t="shared" si="11"/>
        <v>0.14174541411895497</v>
      </c>
      <c r="V70" s="159">
        <v>1799</v>
      </c>
      <c r="W70" s="356">
        <v>340</v>
      </c>
      <c r="X70" s="56">
        <f t="shared" si="6"/>
        <v>1544</v>
      </c>
      <c r="Y70" s="16">
        <f t="shared" si="12"/>
        <v>0.14174541411895497</v>
      </c>
    </row>
    <row r="71" spans="1:25" s="4" customFormat="1" ht="12.75" customHeight="1">
      <c r="A71" s="174" t="s">
        <v>53</v>
      </c>
      <c r="B71" s="118" t="s">
        <v>58</v>
      </c>
      <c r="C71" s="228"/>
      <c r="D71" s="120">
        <v>4.16</v>
      </c>
      <c r="E71" s="121" t="s">
        <v>171</v>
      </c>
      <c r="F71" s="132">
        <v>3519</v>
      </c>
      <c r="G71" s="104">
        <v>3199</v>
      </c>
      <c r="H71" s="104">
        <v>2899</v>
      </c>
      <c r="I71" s="97">
        <v>2310</v>
      </c>
      <c r="J71" s="104">
        <v>29</v>
      </c>
      <c r="K71" s="132">
        <f t="shared" si="10"/>
        <v>2281</v>
      </c>
      <c r="L71" s="142">
        <f t="shared" si="14"/>
        <v>0.28696467646139417</v>
      </c>
      <c r="M71" s="159">
        <v>2777</v>
      </c>
      <c r="N71" s="303">
        <f t="shared" si="2"/>
        <v>2499.3000000000002</v>
      </c>
      <c r="O71" s="156">
        <v>260</v>
      </c>
      <c r="P71" s="57">
        <f t="shared" si="3"/>
        <v>2021</v>
      </c>
      <c r="Q71" s="16">
        <f t="shared" si="13"/>
        <v>0.19137358460368908</v>
      </c>
      <c r="R71" s="303">
        <v>2899</v>
      </c>
      <c r="S71" s="53">
        <v>0</v>
      </c>
      <c r="T71" s="54">
        <f t="shared" si="4"/>
        <v>2281</v>
      </c>
      <c r="U71" s="14">
        <f t="shared" si="11"/>
        <v>0.2131769575715764</v>
      </c>
      <c r="V71" s="159">
        <v>2899</v>
      </c>
      <c r="W71" s="309">
        <v>0</v>
      </c>
      <c r="X71" s="56">
        <f t="shared" si="6"/>
        <v>2281</v>
      </c>
      <c r="Y71" s="16">
        <f t="shared" si="12"/>
        <v>0.2131769575715764</v>
      </c>
    </row>
    <row r="72" spans="1:25" s="4" customFormat="1" ht="12.75" customHeight="1">
      <c r="A72" s="174" t="s">
        <v>54</v>
      </c>
      <c r="B72" s="118" t="s">
        <v>58</v>
      </c>
      <c r="C72" s="228"/>
      <c r="D72" s="120">
        <v>4.16</v>
      </c>
      <c r="E72" s="121" t="s">
        <v>171</v>
      </c>
      <c r="F72" s="132">
        <v>3409</v>
      </c>
      <c r="G72" s="104">
        <v>3099</v>
      </c>
      <c r="H72" s="104">
        <v>2799</v>
      </c>
      <c r="I72" s="97">
        <v>2232</v>
      </c>
      <c r="J72" s="104">
        <v>28</v>
      </c>
      <c r="K72" s="132">
        <f t="shared" si="10"/>
        <v>2204</v>
      </c>
      <c r="L72" s="142">
        <f t="shared" si="14"/>
        <v>0.2888028396256857</v>
      </c>
      <c r="M72" s="159">
        <v>2443</v>
      </c>
      <c r="N72" s="303">
        <f t="shared" si="2"/>
        <v>2198.6999999999998</v>
      </c>
      <c r="O72" s="156">
        <v>426</v>
      </c>
      <c r="P72" s="57">
        <f t="shared" si="3"/>
        <v>1778</v>
      </c>
      <c r="Q72" s="16">
        <f t="shared" si="13"/>
        <v>0.19134033747214257</v>
      </c>
      <c r="R72" s="303">
        <v>2499</v>
      </c>
      <c r="S72" s="156">
        <v>238</v>
      </c>
      <c r="T72" s="54">
        <f t="shared" si="4"/>
        <v>1966</v>
      </c>
      <c r="U72" s="14">
        <f t="shared" si="11"/>
        <v>0.21328531412565027</v>
      </c>
      <c r="V72" s="159">
        <v>2299</v>
      </c>
      <c r="W72" s="356">
        <v>400</v>
      </c>
      <c r="X72" s="56">
        <f t="shared" si="6"/>
        <v>1804</v>
      </c>
      <c r="Y72" s="16">
        <f t="shared" si="12"/>
        <v>0.21531100478468901</v>
      </c>
    </row>
    <row r="73" spans="1:25" s="4" customFormat="1" ht="12.75" customHeight="1">
      <c r="A73" s="174" t="s">
        <v>102</v>
      </c>
      <c r="B73" s="118" t="s">
        <v>58</v>
      </c>
      <c r="C73" s="228"/>
      <c r="D73" s="120">
        <v>4.16</v>
      </c>
      <c r="E73" s="121" t="s">
        <v>172</v>
      </c>
      <c r="F73" s="132">
        <v>4179</v>
      </c>
      <c r="G73" s="104">
        <v>3799</v>
      </c>
      <c r="H73" s="104">
        <v>3399</v>
      </c>
      <c r="I73" s="97">
        <v>2689</v>
      </c>
      <c r="J73" s="104">
        <v>34</v>
      </c>
      <c r="K73" s="132">
        <f t="shared" si="10"/>
        <v>2655</v>
      </c>
      <c r="L73" s="142">
        <f t="shared" si="14"/>
        <v>0.30113187680968678</v>
      </c>
      <c r="M73" s="55">
        <v>3799</v>
      </c>
      <c r="N73" s="309">
        <f t="shared" ref="N73:N136" si="15">M73-(M73*10%)</f>
        <v>3419.1</v>
      </c>
      <c r="O73" s="56">
        <v>0</v>
      </c>
      <c r="P73" s="57">
        <f t="shared" ref="P73:P136" si="16">K73-O73</f>
        <v>2655</v>
      </c>
      <c r="Q73" s="16">
        <f t="shared" si="13"/>
        <v>0.22347986312187415</v>
      </c>
      <c r="R73" s="303">
        <v>3399</v>
      </c>
      <c r="S73" s="53">
        <v>0</v>
      </c>
      <c r="T73" s="54">
        <f t="shared" ref="T73:T136" si="17">K73-S73</f>
        <v>2655</v>
      </c>
      <c r="U73" s="14">
        <f t="shared" si="11"/>
        <v>0.21888790820829657</v>
      </c>
      <c r="V73" s="159">
        <v>3399</v>
      </c>
      <c r="W73" s="309">
        <v>0</v>
      </c>
      <c r="X73" s="56">
        <f t="shared" ref="X73:X136" si="18">K73-W73</f>
        <v>2655</v>
      </c>
      <c r="Y73" s="16">
        <f t="shared" si="12"/>
        <v>0.21888790820829657</v>
      </c>
    </row>
    <row r="74" spans="1:25" s="4" customFormat="1" ht="12.75" customHeight="1" thickBot="1">
      <c r="A74" s="173" t="s">
        <v>103</v>
      </c>
      <c r="B74" s="122" t="s">
        <v>58</v>
      </c>
      <c r="C74" s="36"/>
      <c r="D74" s="123">
        <v>4.16</v>
      </c>
      <c r="E74" s="124" t="s">
        <v>172</v>
      </c>
      <c r="F74" s="133">
        <v>4069</v>
      </c>
      <c r="G74" s="58">
        <v>3699</v>
      </c>
      <c r="H74" s="58">
        <v>3299</v>
      </c>
      <c r="I74" s="98">
        <v>2611</v>
      </c>
      <c r="J74" s="58">
        <v>33</v>
      </c>
      <c r="K74" s="133">
        <f t="shared" si="10"/>
        <v>2578</v>
      </c>
      <c r="L74" s="143">
        <f t="shared" si="14"/>
        <v>0.30305487969721545</v>
      </c>
      <c r="M74" s="61">
        <v>3699</v>
      </c>
      <c r="N74" s="344">
        <f t="shared" si="15"/>
        <v>3329.1</v>
      </c>
      <c r="O74" s="62">
        <v>0</v>
      </c>
      <c r="P74" s="63">
        <f t="shared" si="16"/>
        <v>2578</v>
      </c>
      <c r="Q74" s="17">
        <f t="shared" si="13"/>
        <v>0.22561653299690604</v>
      </c>
      <c r="R74" s="308">
        <v>3299</v>
      </c>
      <c r="S74" s="59">
        <v>0</v>
      </c>
      <c r="T74" s="60">
        <f t="shared" si="17"/>
        <v>2578</v>
      </c>
      <c r="U74" s="15">
        <f t="shared" si="11"/>
        <v>0.21855107608366173</v>
      </c>
      <c r="V74" s="158">
        <v>3299</v>
      </c>
      <c r="W74" s="344">
        <v>0</v>
      </c>
      <c r="X74" s="62">
        <f t="shared" si="18"/>
        <v>2578</v>
      </c>
      <c r="Y74" s="17">
        <f t="shared" si="12"/>
        <v>0.21855107608366173</v>
      </c>
    </row>
    <row r="75" spans="1:25" s="4" customFormat="1" ht="12.75" customHeight="1">
      <c r="A75" s="174" t="s">
        <v>349</v>
      </c>
      <c r="B75" s="118" t="s">
        <v>58</v>
      </c>
      <c r="C75" s="217"/>
      <c r="D75" s="120">
        <v>3.57</v>
      </c>
      <c r="E75" s="121" t="s">
        <v>351</v>
      </c>
      <c r="F75" s="132">
        <v>2137</v>
      </c>
      <c r="G75" s="104">
        <v>1943</v>
      </c>
      <c r="H75" s="104">
        <v>0</v>
      </c>
      <c r="I75" s="97">
        <v>1568</v>
      </c>
      <c r="J75" s="104">
        <v>20</v>
      </c>
      <c r="K75" s="132">
        <f t="shared" si="10"/>
        <v>1548</v>
      </c>
      <c r="L75" s="142">
        <f t="shared" si="14"/>
        <v>0.20329387545033453</v>
      </c>
      <c r="M75" s="55">
        <v>1943</v>
      </c>
      <c r="N75" s="309">
        <f t="shared" si="15"/>
        <v>1748.7</v>
      </c>
      <c r="O75" s="56">
        <v>0</v>
      </c>
      <c r="P75" s="57">
        <f t="shared" si="16"/>
        <v>1548</v>
      </c>
      <c r="Q75" s="16">
        <f t="shared" si="13"/>
        <v>0.11477097272259396</v>
      </c>
      <c r="R75" s="303">
        <v>1749</v>
      </c>
      <c r="S75" s="53">
        <v>0</v>
      </c>
      <c r="T75" s="54">
        <f t="shared" si="17"/>
        <v>1548</v>
      </c>
      <c r="U75" s="14">
        <f t="shared" si="11"/>
        <v>0.11492281303602059</v>
      </c>
      <c r="V75" s="159">
        <v>1749</v>
      </c>
      <c r="W75" s="309">
        <v>0</v>
      </c>
      <c r="X75" s="56">
        <f t="shared" si="18"/>
        <v>1548</v>
      </c>
      <c r="Y75" s="16">
        <f t="shared" si="12"/>
        <v>0.11492281303602059</v>
      </c>
    </row>
    <row r="76" spans="1:25" s="4" customFormat="1" ht="12.75" customHeight="1">
      <c r="A76" s="174" t="s">
        <v>350</v>
      </c>
      <c r="B76" s="118" t="s">
        <v>58</v>
      </c>
      <c r="C76" s="217"/>
      <c r="D76" s="120">
        <v>3.57</v>
      </c>
      <c r="E76" s="121" t="s">
        <v>352</v>
      </c>
      <c r="F76" s="132">
        <v>2015</v>
      </c>
      <c r="G76" s="104">
        <v>1832</v>
      </c>
      <c r="H76" s="104">
        <v>0</v>
      </c>
      <c r="I76" s="97">
        <v>1479</v>
      </c>
      <c r="J76" s="104">
        <v>0</v>
      </c>
      <c r="K76" s="132">
        <f t="shared" si="10"/>
        <v>1479</v>
      </c>
      <c r="L76" s="142">
        <f t="shared" si="14"/>
        <v>0.19268558951965065</v>
      </c>
      <c r="M76" s="55">
        <v>1832</v>
      </c>
      <c r="N76" s="309">
        <f t="shared" si="15"/>
        <v>1648.8</v>
      </c>
      <c r="O76" s="56">
        <v>0</v>
      </c>
      <c r="P76" s="57">
        <f t="shared" si="16"/>
        <v>1479</v>
      </c>
      <c r="Q76" s="16">
        <f t="shared" si="13"/>
        <v>0.10298398835516737</v>
      </c>
      <c r="R76" s="204">
        <v>1832</v>
      </c>
      <c r="S76" s="53">
        <v>0</v>
      </c>
      <c r="T76" s="54">
        <f t="shared" si="17"/>
        <v>1479</v>
      </c>
      <c r="U76" s="14">
        <f t="shared" si="11"/>
        <v>0.19268558951965065</v>
      </c>
      <c r="V76" s="55">
        <v>1832</v>
      </c>
      <c r="W76" s="309">
        <v>0</v>
      </c>
      <c r="X76" s="56">
        <f t="shared" si="18"/>
        <v>1479</v>
      </c>
      <c r="Y76" s="16">
        <f t="shared" si="12"/>
        <v>0.19268558951965065</v>
      </c>
    </row>
    <row r="77" spans="1:25" s="4" customFormat="1" ht="12.75" customHeight="1">
      <c r="A77" s="174" t="s">
        <v>353</v>
      </c>
      <c r="B77" s="118" t="s">
        <v>58</v>
      </c>
      <c r="C77" s="217"/>
      <c r="D77" s="120">
        <v>3.57</v>
      </c>
      <c r="E77" s="121" t="s">
        <v>354</v>
      </c>
      <c r="F77" s="132">
        <v>2565</v>
      </c>
      <c r="G77" s="104">
        <v>2332</v>
      </c>
      <c r="H77" s="104">
        <v>0</v>
      </c>
      <c r="I77" s="97">
        <v>1864</v>
      </c>
      <c r="J77" s="104">
        <v>24</v>
      </c>
      <c r="K77" s="132">
        <f t="shared" si="10"/>
        <v>1840</v>
      </c>
      <c r="L77" s="142">
        <f t="shared" si="14"/>
        <v>0.21097770154373929</v>
      </c>
      <c r="M77" s="55">
        <v>2332</v>
      </c>
      <c r="N77" s="309">
        <f t="shared" si="15"/>
        <v>2098.8000000000002</v>
      </c>
      <c r="O77" s="56">
        <v>0</v>
      </c>
      <c r="P77" s="57">
        <f t="shared" si="16"/>
        <v>1840</v>
      </c>
      <c r="Q77" s="16">
        <f t="shared" si="13"/>
        <v>0.1233085572708215</v>
      </c>
      <c r="R77" s="204">
        <v>2332</v>
      </c>
      <c r="S77" s="53">
        <v>0</v>
      </c>
      <c r="T77" s="54">
        <f t="shared" si="17"/>
        <v>1840</v>
      </c>
      <c r="U77" s="14">
        <f t="shared" si="11"/>
        <v>0.21097770154373929</v>
      </c>
      <c r="V77" s="55">
        <v>2332</v>
      </c>
      <c r="W77" s="309">
        <v>0</v>
      </c>
      <c r="X77" s="56">
        <f t="shared" si="18"/>
        <v>1840</v>
      </c>
      <c r="Y77" s="16">
        <f t="shared" si="12"/>
        <v>0.21097770154373929</v>
      </c>
    </row>
    <row r="78" spans="1:25" s="4" customFormat="1" ht="12.75" customHeight="1">
      <c r="A78" s="174" t="s">
        <v>851</v>
      </c>
      <c r="B78" s="118" t="s">
        <v>58</v>
      </c>
      <c r="C78" s="217" t="s">
        <v>837</v>
      </c>
      <c r="D78" s="120">
        <v>3.12</v>
      </c>
      <c r="E78" s="121" t="s">
        <v>852</v>
      </c>
      <c r="F78" s="132">
        <v>1709</v>
      </c>
      <c r="G78" s="105">
        <v>1554</v>
      </c>
      <c r="H78" s="104">
        <v>0</v>
      </c>
      <c r="I78" s="97">
        <v>1312</v>
      </c>
      <c r="J78" s="104">
        <v>0</v>
      </c>
      <c r="K78" s="132">
        <f t="shared" si="10"/>
        <v>1312</v>
      </c>
      <c r="L78" s="142">
        <f t="shared" si="14"/>
        <v>0.15572715572715573</v>
      </c>
      <c r="M78" s="55">
        <v>1554</v>
      </c>
      <c r="N78" s="309">
        <f t="shared" si="15"/>
        <v>1398.6</v>
      </c>
      <c r="O78" s="56">
        <v>0</v>
      </c>
      <c r="P78" s="57">
        <f t="shared" si="16"/>
        <v>1312</v>
      </c>
      <c r="Q78" s="16">
        <f t="shared" si="13"/>
        <v>6.1919061919061859E-2</v>
      </c>
      <c r="R78" s="204">
        <v>1554</v>
      </c>
      <c r="S78" s="53">
        <v>0</v>
      </c>
      <c r="T78" s="54">
        <f t="shared" si="17"/>
        <v>1312</v>
      </c>
      <c r="U78" s="14">
        <f t="shared" si="11"/>
        <v>0.15572715572715573</v>
      </c>
      <c r="V78" s="55">
        <v>1554</v>
      </c>
      <c r="W78" s="309">
        <v>0</v>
      </c>
      <c r="X78" s="56">
        <f t="shared" si="18"/>
        <v>1312</v>
      </c>
      <c r="Y78" s="16">
        <f t="shared" si="12"/>
        <v>0.15572715572715573</v>
      </c>
    </row>
    <row r="79" spans="1:25" s="4" customFormat="1" ht="12.75" customHeight="1">
      <c r="A79" s="174" t="s">
        <v>335</v>
      </c>
      <c r="B79" s="118" t="s">
        <v>58</v>
      </c>
      <c r="C79" s="217"/>
      <c r="D79" s="120">
        <v>3.12</v>
      </c>
      <c r="E79" s="121" t="s">
        <v>339</v>
      </c>
      <c r="F79" s="132">
        <v>1893</v>
      </c>
      <c r="G79" s="105">
        <v>1721</v>
      </c>
      <c r="H79" s="104">
        <v>0</v>
      </c>
      <c r="I79" s="97">
        <v>1389</v>
      </c>
      <c r="J79" s="104">
        <v>18</v>
      </c>
      <c r="K79" s="132">
        <f t="shared" si="10"/>
        <v>1371</v>
      </c>
      <c r="L79" s="142">
        <f t="shared" si="14"/>
        <v>0.20337013364323067</v>
      </c>
      <c r="M79" s="55">
        <v>1721</v>
      </c>
      <c r="N79" s="309">
        <f t="shared" si="15"/>
        <v>1548.9</v>
      </c>
      <c r="O79" s="56">
        <v>0</v>
      </c>
      <c r="P79" s="57">
        <f t="shared" si="16"/>
        <v>1371</v>
      </c>
      <c r="Q79" s="16">
        <f t="shared" si="13"/>
        <v>0.11485570404803414</v>
      </c>
      <c r="R79" s="204">
        <v>1721</v>
      </c>
      <c r="S79" s="53">
        <v>0</v>
      </c>
      <c r="T79" s="54">
        <f t="shared" si="17"/>
        <v>1371</v>
      </c>
      <c r="U79" s="14">
        <f t="shared" si="11"/>
        <v>0.20337013364323067</v>
      </c>
      <c r="V79" s="55">
        <v>1721</v>
      </c>
      <c r="W79" s="309">
        <v>0</v>
      </c>
      <c r="X79" s="56">
        <f t="shared" si="18"/>
        <v>1371</v>
      </c>
      <c r="Y79" s="16">
        <f t="shared" si="12"/>
        <v>0.20337013364323067</v>
      </c>
    </row>
    <row r="80" spans="1:25" s="4" customFormat="1" ht="12.75" customHeight="1">
      <c r="A80" s="174" t="s">
        <v>336</v>
      </c>
      <c r="B80" s="118" t="s">
        <v>58</v>
      </c>
      <c r="C80" s="217"/>
      <c r="D80" s="120">
        <v>3.12</v>
      </c>
      <c r="E80" s="121" t="s">
        <v>340</v>
      </c>
      <c r="F80" s="132">
        <v>2015</v>
      </c>
      <c r="G80" s="104">
        <v>1832</v>
      </c>
      <c r="H80" s="104">
        <v>0</v>
      </c>
      <c r="I80" s="97">
        <v>1479</v>
      </c>
      <c r="J80" s="104">
        <v>19</v>
      </c>
      <c r="K80" s="132">
        <f t="shared" si="10"/>
        <v>1460</v>
      </c>
      <c r="L80" s="142">
        <f t="shared" si="14"/>
        <v>0.20305676855895197</v>
      </c>
      <c r="M80" s="159">
        <v>1554</v>
      </c>
      <c r="N80" s="303">
        <f t="shared" si="15"/>
        <v>1398.6</v>
      </c>
      <c r="O80" s="156">
        <v>220</v>
      </c>
      <c r="P80" s="57">
        <f t="shared" si="16"/>
        <v>1240</v>
      </c>
      <c r="Q80" s="16">
        <f t="shared" si="13"/>
        <v>0.11339911339911334</v>
      </c>
      <c r="R80" s="303">
        <v>1499</v>
      </c>
      <c r="S80" s="156">
        <v>131</v>
      </c>
      <c r="T80" s="54">
        <f t="shared" si="17"/>
        <v>1329</v>
      </c>
      <c r="U80" s="14">
        <f t="shared" si="11"/>
        <v>0.1134089392928619</v>
      </c>
      <c r="V80" s="159">
        <v>1399</v>
      </c>
      <c r="W80" s="356">
        <v>220</v>
      </c>
      <c r="X80" s="56">
        <f t="shared" si="18"/>
        <v>1240</v>
      </c>
      <c r="Y80" s="16">
        <f t="shared" si="12"/>
        <v>0.11365260900643316</v>
      </c>
    </row>
    <row r="81" spans="1:25" s="4" customFormat="1" ht="12.75" customHeight="1">
      <c r="A81" s="174" t="s">
        <v>337</v>
      </c>
      <c r="B81" s="118" t="s">
        <v>58</v>
      </c>
      <c r="C81" s="217"/>
      <c r="D81" s="120">
        <v>3.12</v>
      </c>
      <c r="E81" s="121" t="s">
        <v>341</v>
      </c>
      <c r="F81" s="132">
        <v>1893</v>
      </c>
      <c r="G81" s="104">
        <v>1721</v>
      </c>
      <c r="H81" s="104">
        <v>0</v>
      </c>
      <c r="I81" s="97">
        <v>1389</v>
      </c>
      <c r="J81" s="104">
        <v>18</v>
      </c>
      <c r="K81" s="132">
        <f t="shared" ref="K81:K153" si="19">IFERROR(I81-J81,I81)</f>
        <v>1371</v>
      </c>
      <c r="L81" s="142">
        <f t="shared" si="14"/>
        <v>0.20337013364323067</v>
      </c>
      <c r="M81" s="159">
        <v>1443</v>
      </c>
      <c r="N81" s="303">
        <f t="shared" si="15"/>
        <v>1298.7</v>
      </c>
      <c r="O81" s="156">
        <v>220</v>
      </c>
      <c r="P81" s="57">
        <f t="shared" si="16"/>
        <v>1151</v>
      </c>
      <c r="Q81" s="16">
        <f t="shared" si="13"/>
        <v>0.11372911372911376</v>
      </c>
      <c r="R81" s="303">
        <v>1399</v>
      </c>
      <c r="S81" s="156">
        <v>132</v>
      </c>
      <c r="T81" s="54">
        <f t="shared" si="17"/>
        <v>1239</v>
      </c>
      <c r="U81" s="14">
        <f t="shared" si="11"/>
        <v>0.11436740528949249</v>
      </c>
      <c r="V81" s="159">
        <v>1299</v>
      </c>
      <c r="W81" s="356">
        <v>220</v>
      </c>
      <c r="X81" s="56">
        <f t="shared" si="18"/>
        <v>1151</v>
      </c>
      <c r="Y81" s="16">
        <f t="shared" si="12"/>
        <v>0.11393379522709776</v>
      </c>
    </row>
    <row r="82" spans="1:25" s="4" customFormat="1" ht="12.75" customHeight="1">
      <c r="A82" s="174" t="s">
        <v>338</v>
      </c>
      <c r="B82" s="118" t="s">
        <v>58</v>
      </c>
      <c r="C82" s="217"/>
      <c r="D82" s="120">
        <v>3.12</v>
      </c>
      <c r="E82" s="121" t="s">
        <v>342</v>
      </c>
      <c r="F82" s="132">
        <v>1893</v>
      </c>
      <c r="G82" s="104">
        <v>1721</v>
      </c>
      <c r="H82" s="104">
        <v>0</v>
      </c>
      <c r="I82" s="97">
        <v>1389</v>
      </c>
      <c r="J82" s="104">
        <v>18</v>
      </c>
      <c r="K82" s="132">
        <f t="shared" si="19"/>
        <v>1371</v>
      </c>
      <c r="L82" s="142">
        <f t="shared" si="14"/>
        <v>0.20337013364323067</v>
      </c>
      <c r="M82" s="159">
        <v>1443</v>
      </c>
      <c r="N82" s="303">
        <f t="shared" si="15"/>
        <v>1298.7</v>
      </c>
      <c r="O82" s="156">
        <v>220</v>
      </c>
      <c r="P82" s="57">
        <f t="shared" si="16"/>
        <v>1151</v>
      </c>
      <c r="Q82" s="16">
        <f t="shared" si="13"/>
        <v>0.11372911372911376</v>
      </c>
      <c r="R82" s="303">
        <v>1399</v>
      </c>
      <c r="S82" s="156">
        <v>132</v>
      </c>
      <c r="T82" s="54">
        <f t="shared" si="17"/>
        <v>1239</v>
      </c>
      <c r="U82" s="14">
        <f t="shared" si="11"/>
        <v>0.11436740528949249</v>
      </c>
      <c r="V82" s="159">
        <v>1299</v>
      </c>
      <c r="W82" s="356">
        <v>220</v>
      </c>
      <c r="X82" s="56">
        <f t="shared" si="18"/>
        <v>1151</v>
      </c>
      <c r="Y82" s="16">
        <f t="shared" si="12"/>
        <v>0.11393379522709776</v>
      </c>
    </row>
    <row r="83" spans="1:25" s="4" customFormat="1" ht="12.75" customHeight="1">
      <c r="A83" s="174" t="s">
        <v>332</v>
      </c>
      <c r="B83" s="118" t="s">
        <v>58</v>
      </c>
      <c r="C83" s="217"/>
      <c r="D83" s="120">
        <v>3.12</v>
      </c>
      <c r="E83" s="121" t="s">
        <v>334</v>
      </c>
      <c r="F83" s="132">
        <v>2565</v>
      </c>
      <c r="G83" s="104">
        <v>2332</v>
      </c>
      <c r="H83" s="104">
        <v>0</v>
      </c>
      <c r="I83" s="97">
        <v>1883</v>
      </c>
      <c r="J83" s="104">
        <v>0</v>
      </c>
      <c r="K83" s="132">
        <f t="shared" si="19"/>
        <v>1883</v>
      </c>
      <c r="L83" s="142">
        <f t="shared" si="14"/>
        <v>0.19253859348198971</v>
      </c>
      <c r="M83" s="55">
        <v>2332</v>
      </c>
      <c r="N83" s="309">
        <f t="shared" si="15"/>
        <v>2098.8000000000002</v>
      </c>
      <c r="O83" s="56">
        <v>0</v>
      </c>
      <c r="P83" s="57">
        <f t="shared" si="16"/>
        <v>1883</v>
      </c>
      <c r="Q83" s="16">
        <f t="shared" si="13"/>
        <v>0.10282065942443308</v>
      </c>
      <c r="R83" s="204">
        <v>2332</v>
      </c>
      <c r="S83" s="53">
        <v>0</v>
      </c>
      <c r="T83" s="54">
        <f t="shared" si="17"/>
        <v>1883</v>
      </c>
      <c r="U83" s="14">
        <f t="shared" si="11"/>
        <v>0.19253859348198971</v>
      </c>
      <c r="V83" s="55">
        <v>2332</v>
      </c>
      <c r="W83" s="309">
        <v>0</v>
      </c>
      <c r="X83" s="56">
        <f t="shared" si="18"/>
        <v>1883</v>
      </c>
      <c r="Y83" s="16">
        <f t="shared" si="12"/>
        <v>0.19253859348198971</v>
      </c>
    </row>
    <row r="84" spans="1:25" s="4" customFormat="1" ht="12.75" customHeight="1">
      <c r="A84" s="174" t="s">
        <v>333</v>
      </c>
      <c r="B84" s="118" t="s">
        <v>58</v>
      </c>
      <c r="C84" s="217"/>
      <c r="D84" s="120">
        <v>3.12</v>
      </c>
      <c r="E84" s="121" t="s">
        <v>334</v>
      </c>
      <c r="F84" s="132">
        <v>2443</v>
      </c>
      <c r="G84" s="104">
        <v>2221</v>
      </c>
      <c r="H84" s="104">
        <v>0</v>
      </c>
      <c r="I84" s="97">
        <v>1794</v>
      </c>
      <c r="J84" s="104">
        <v>28</v>
      </c>
      <c r="K84" s="132">
        <f t="shared" si="19"/>
        <v>1766</v>
      </c>
      <c r="L84" s="142">
        <f t="shared" si="14"/>
        <v>0.20486267447095902</v>
      </c>
      <c r="M84" s="55">
        <v>2221</v>
      </c>
      <c r="N84" s="309">
        <f t="shared" si="15"/>
        <v>1998.9</v>
      </c>
      <c r="O84" s="56">
        <v>0</v>
      </c>
      <c r="P84" s="57">
        <f t="shared" si="16"/>
        <v>1766</v>
      </c>
      <c r="Q84" s="16">
        <f t="shared" si="13"/>
        <v>0.11651408274551008</v>
      </c>
      <c r="R84" s="303">
        <v>1999</v>
      </c>
      <c r="S84" s="53">
        <v>0</v>
      </c>
      <c r="T84" s="54">
        <f t="shared" si="17"/>
        <v>1766</v>
      </c>
      <c r="U84" s="14">
        <f t="shared" si="11"/>
        <v>0.11655827913956979</v>
      </c>
      <c r="V84" s="159">
        <v>1999</v>
      </c>
      <c r="W84" s="309">
        <v>0</v>
      </c>
      <c r="X84" s="56">
        <f t="shared" si="18"/>
        <v>1766</v>
      </c>
      <c r="Y84" s="16">
        <f t="shared" si="12"/>
        <v>0.11655827913956979</v>
      </c>
    </row>
    <row r="85" spans="1:25" s="4" customFormat="1" ht="12.75" customHeight="1">
      <c r="A85" s="174" t="s">
        <v>329</v>
      </c>
      <c r="B85" s="118" t="s">
        <v>58</v>
      </c>
      <c r="C85" s="217"/>
      <c r="D85" s="120">
        <v>3.12</v>
      </c>
      <c r="E85" s="121" t="s">
        <v>331</v>
      </c>
      <c r="F85" s="132">
        <v>2565</v>
      </c>
      <c r="G85" s="105">
        <v>2332</v>
      </c>
      <c r="H85" s="104">
        <v>0</v>
      </c>
      <c r="I85" s="97">
        <v>1882</v>
      </c>
      <c r="J85" s="104">
        <v>24</v>
      </c>
      <c r="K85" s="132">
        <f t="shared" si="19"/>
        <v>1858</v>
      </c>
      <c r="L85" s="142">
        <f t="shared" si="14"/>
        <v>0.20325900514579759</v>
      </c>
      <c r="M85" s="159">
        <v>2221</v>
      </c>
      <c r="N85" s="303">
        <f t="shared" si="15"/>
        <v>1998.9</v>
      </c>
      <c r="O85" s="156">
        <v>87</v>
      </c>
      <c r="P85" s="57">
        <f t="shared" si="16"/>
        <v>1771</v>
      </c>
      <c r="Q85" s="16">
        <f t="shared" si="13"/>
        <v>0.1140127069888439</v>
      </c>
      <c r="R85" s="303">
        <v>2099</v>
      </c>
      <c r="S85" s="53">
        <v>0</v>
      </c>
      <c r="T85" s="54">
        <f t="shared" si="17"/>
        <v>1858</v>
      </c>
      <c r="U85" s="14">
        <f t="shared" si="11"/>
        <v>0.11481657932348738</v>
      </c>
      <c r="V85" s="159">
        <v>2099</v>
      </c>
      <c r="W85" s="309">
        <v>0</v>
      </c>
      <c r="X85" s="56">
        <f t="shared" si="18"/>
        <v>1858</v>
      </c>
      <c r="Y85" s="16">
        <f t="shared" si="12"/>
        <v>0.11481657932348738</v>
      </c>
    </row>
    <row r="86" spans="1:25" s="4" customFormat="1" ht="12.75" customHeight="1" thickBot="1">
      <c r="A86" s="173" t="s">
        <v>330</v>
      </c>
      <c r="B86" s="122" t="s">
        <v>58</v>
      </c>
      <c r="C86" s="126"/>
      <c r="D86" s="123">
        <v>3.12</v>
      </c>
      <c r="E86" s="124" t="s">
        <v>331</v>
      </c>
      <c r="F86" s="133">
        <v>2443</v>
      </c>
      <c r="G86" s="58">
        <v>2221</v>
      </c>
      <c r="H86" s="58">
        <v>0</v>
      </c>
      <c r="I86" s="98">
        <v>1794</v>
      </c>
      <c r="J86" s="58">
        <v>23</v>
      </c>
      <c r="K86" s="133">
        <f t="shared" si="19"/>
        <v>1771</v>
      </c>
      <c r="L86" s="143">
        <f t="shared" si="14"/>
        <v>0.20261143628995948</v>
      </c>
      <c r="M86" s="158">
        <v>1999</v>
      </c>
      <c r="N86" s="308">
        <f t="shared" si="15"/>
        <v>1799.1</v>
      </c>
      <c r="O86" s="154">
        <v>175</v>
      </c>
      <c r="P86" s="63">
        <f t="shared" si="16"/>
        <v>1596</v>
      </c>
      <c r="Q86" s="17">
        <f t="shared" si="13"/>
        <v>0.11288977822244452</v>
      </c>
      <c r="R86" s="308">
        <v>1999</v>
      </c>
      <c r="S86" s="59">
        <v>0</v>
      </c>
      <c r="T86" s="60">
        <f t="shared" si="17"/>
        <v>1771</v>
      </c>
      <c r="U86" s="15">
        <f t="shared" si="11"/>
        <v>0.11405702851425713</v>
      </c>
      <c r="V86" s="158">
        <v>1799</v>
      </c>
      <c r="W86" s="357">
        <v>175</v>
      </c>
      <c r="X86" s="62">
        <f t="shared" si="18"/>
        <v>1596</v>
      </c>
      <c r="Y86" s="17">
        <f t="shared" si="12"/>
        <v>0.11284046692607004</v>
      </c>
    </row>
    <row r="87" spans="1:25" s="4" customFormat="1" ht="12.75" customHeight="1">
      <c r="A87" s="175" t="s">
        <v>426</v>
      </c>
      <c r="B87" s="224" t="s">
        <v>58</v>
      </c>
      <c r="C87" s="231"/>
      <c r="D87" s="225" t="s">
        <v>205</v>
      </c>
      <c r="E87" s="226" t="s">
        <v>427</v>
      </c>
      <c r="F87" s="131">
        <v>549</v>
      </c>
      <c r="G87" s="109">
        <v>499</v>
      </c>
      <c r="H87" s="109">
        <v>0</v>
      </c>
      <c r="I87" s="101">
        <v>395</v>
      </c>
      <c r="J87" s="109">
        <v>0</v>
      </c>
      <c r="K87" s="131">
        <f t="shared" si="19"/>
        <v>395</v>
      </c>
      <c r="L87" s="145">
        <f t="shared" si="14"/>
        <v>0.20841683366733466</v>
      </c>
      <c r="M87" s="112">
        <v>499</v>
      </c>
      <c r="N87" s="340">
        <f t="shared" si="15"/>
        <v>449.1</v>
      </c>
      <c r="O87" s="113">
        <v>0</v>
      </c>
      <c r="P87" s="114">
        <f t="shared" si="16"/>
        <v>395</v>
      </c>
      <c r="Q87" s="115">
        <f t="shared" si="13"/>
        <v>0.12046314851926079</v>
      </c>
      <c r="R87" s="318">
        <v>499</v>
      </c>
      <c r="S87" s="110">
        <v>0</v>
      </c>
      <c r="T87" s="111">
        <f t="shared" si="17"/>
        <v>395</v>
      </c>
      <c r="U87" s="170">
        <f t="shared" si="11"/>
        <v>0.20841683366733466</v>
      </c>
      <c r="V87" s="112">
        <v>499</v>
      </c>
      <c r="W87" s="340">
        <v>0</v>
      </c>
      <c r="X87" s="113">
        <f t="shared" si="18"/>
        <v>395</v>
      </c>
      <c r="Y87" s="115">
        <f t="shared" si="12"/>
        <v>0.20841683366733466</v>
      </c>
    </row>
    <row r="88" spans="1:25" s="4" customFormat="1" ht="12.75" customHeight="1">
      <c r="A88" s="172" t="s">
        <v>383</v>
      </c>
      <c r="B88" s="220" t="s">
        <v>58</v>
      </c>
      <c r="C88" s="229"/>
      <c r="D88" s="223" t="s">
        <v>205</v>
      </c>
      <c r="E88" s="222" t="s">
        <v>386</v>
      </c>
      <c r="F88" s="134">
        <v>604</v>
      </c>
      <c r="G88" s="105">
        <v>549</v>
      </c>
      <c r="H88" s="105">
        <v>0</v>
      </c>
      <c r="I88" s="99">
        <v>435</v>
      </c>
      <c r="J88" s="105">
        <v>0</v>
      </c>
      <c r="K88" s="134">
        <f t="shared" si="19"/>
        <v>435</v>
      </c>
      <c r="L88" s="144">
        <f t="shared" si="14"/>
        <v>0.20765027322404372</v>
      </c>
      <c r="M88" s="55">
        <v>549</v>
      </c>
      <c r="N88" s="309">
        <f t="shared" si="15"/>
        <v>494.1</v>
      </c>
      <c r="O88" s="56">
        <v>0</v>
      </c>
      <c r="P88" s="57">
        <f t="shared" si="16"/>
        <v>435</v>
      </c>
      <c r="Q88" s="16">
        <f t="shared" si="13"/>
        <v>0.11961141469338195</v>
      </c>
      <c r="R88" s="204">
        <v>549</v>
      </c>
      <c r="S88" s="53">
        <v>0</v>
      </c>
      <c r="T88" s="54">
        <f t="shared" si="17"/>
        <v>435</v>
      </c>
      <c r="U88" s="14">
        <f t="shared" si="11"/>
        <v>0.20765027322404372</v>
      </c>
      <c r="V88" s="55">
        <v>549</v>
      </c>
      <c r="W88" s="309">
        <v>0</v>
      </c>
      <c r="X88" s="56">
        <f t="shared" si="18"/>
        <v>435</v>
      </c>
      <c r="Y88" s="16">
        <f t="shared" si="12"/>
        <v>0.20765027322404372</v>
      </c>
    </row>
    <row r="89" spans="1:25" s="4" customFormat="1" ht="12.75" customHeight="1">
      <c r="A89" s="174" t="s">
        <v>832</v>
      </c>
      <c r="B89" s="118" t="s">
        <v>58</v>
      </c>
      <c r="C89" s="217"/>
      <c r="D89" s="223" t="s">
        <v>205</v>
      </c>
      <c r="E89" s="121" t="s">
        <v>833</v>
      </c>
      <c r="F89" s="132">
        <v>714</v>
      </c>
      <c r="G89" s="104">
        <v>649</v>
      </c>
      <c r="H89" s="104">
        <v>0</v>
      </c>
      <c r="I89" s="97">
        <v>514</v>
      </c>
      <c r="J89" s="104">
        <v>0</v>
      </c>
      <c r="K89" s="132">
        <f t="shared" si="19"/>
        <v>514</v>
      </c>
      <c r="L89" s="142">
        <f t="shared" si="14"/>
        <v>0.20801232665639446</v>
      </c>
      <c r="M89" s="55">
        <v>649</v>
      </c>
      <c r="N89" s="309">
        <f t="shared" si="15"/>
        <v>584.1</v>
      </c>
      <c r="O89" s="56">
        <v>0</v>
      </c>
      <c r="P89" s="57">
        <f t="shared" si="16"/>
        <v>514</v>
      </c>
      <c r="Q89" s="18">
        <f t="shared" si="13"/>
        <v>0.12001369628488276</v>
      </c>
      <c r="R89" s="204">
        <v>649</v>
      </c>
      <c r="S89" s="53">
        <v>0</v>
      </c>
      <c r="T89" s="54">
        <f t="shared" si="17"/>
        <v>514</v>
      </c>
      <c r="U89" s="14">
        <f t="shared" si="11"/>
        <v>0.20801232665639446</v>
      </c>
      <c r="V89" s="55">
        <v>649</v>
      </c>
      <c r="W89" s="309">
        <v>0</v>
      </c>
      <c r="X89" s="56">
        <f t="shared" si="18"/>
        <v>514</v>
      </c>
      <c r="Y89" s="16">
        <f t="shared" si="12"/>
        <v>0.20801232665639446</v>
      </c>
    </row>
    <row r="90" spans="1:25" s="4" customFormat="1" ht="12.75" customHeight="1" thickBot="1">
      <c r="A90" s="180" t="s">
        <v>384</v>
      </c>
      <c r="B90" s="243" t="s">
        <v>58</v>
      </c>
      <c r="C90" s="240"/>
      <c r="D90" s="244" t="s">
        <v>205</v>
      </c>
      <c r="E90" s="230" t="s">
        <v>385</v>
      </c>
      <c r="F90" s="137">
        <v>604</v>
      </c>
      <c r="G90" s="191">
        <v>549</v>
      </c>
      <c r="H90" s="191">
        <v>0</v>
      </c>
      <c r="I90" s="102">
        <v>435</v>
      </c>
      <c r="J90" s="191">
        <v>0</v>
      </c>
      <c r="K90" s="137">
        <f t="shared" si="19"/>
        <v>435</v>
      </c>
      <c r="L90" s="153">
        <f t="shared" si="14"/>
        <v>0.20765027322404372</v>
      </c>
      <c r="M90" s="77">
        <v>549</v>
      </c>
      <c r="N90" s="339">
        <f t="shared" si="15"/>
        <v>494.1</v>
      </c>
      <c r="O90" s="78">
        <v>0</v>
      </c>
      <c r="P90" s="80">
        <f t="shared" si="16"/>
        <v>435</v>
      </c>
      <c r="Q90" s="18">
        <f t="shared" si="13"/>
        <v>0.11961141469338195</v>
      </c>
      <c r="R90" s="202">
        <v>549</v>
      </c>
      <c r="S90" s="76">
        <v>0</v>
      </c>
      <c r="T90" s="79">
        <f t="shared" si="17"/>
        <v>435</v>
      </c>
      <c r="U90" s="13">
        <f t="shared" si="11"/>
        <v>0.20765027322404372</v>
      </c>
      <c r="V90" s="77">
        <v>549</v>
      </c>
      <c r="W90" s="339">
        <v>0</v>
      </c>
      <c r="X90" s="78">
        <f t="shared" si="18"/>
        <v>435</v>
      </c>
      <c r="Y90" s="18">
        <f t="shared" si="12"/>
        <v>0.20765027322404372</v>
      </c>
    </row>
    <row r="91" spans="1:25" s="4" customFormat="1" ht="12.75" customHeight="1">
      <c r="A91" s="175" t="s">
        <v>269</v>
      </c>
      <c r="B91" s="224" t="s">
        <v>60</v>
      </c>
      <c r="C91" s="248"/>
      <c r="D91" s="225">
        <v>0.71</v>
      </c>
      <c r="E91" s="226" t="s">
        <v>270</v>
      </c>
      <c r="F91" s="131">
        <v>1044</v>
      </c>
      <c r="G91" s="105">
        <v>949</v>
      </c>
      <c r="H91" s="109">
        <v>849</v>
      </c>
      <c r="I91" s="101">
        <v>749</v>
      </c>
      <c r="J91" s="109">
        <v>0</v>
      </c>
      <c r="K91" s="109">
        <f t="shared" si="19"/>
        <v>749</v>
      </c>
      <c r="L91" s="145">
        <f t="shared" si="14"/>
        <v>0.21074815595363541</v>
      </c>
      <c r="M91" s="157">
        <v>832</v>
      </c>
      <c r="N91" s="342">
        <f t="shared" si="15"/>
        <v>748.8</v>
      </c>
      <c r="O91" s="212">
        <v>62</v>
      </c>
      <c r="P91" s="114">
        <f t="shared" si="16"/>
        <v>687</v>
      </c>
      <c r="Q91" s="115">
        <f t="shared" si="13"/>
        <v>8.2532051282051225E-2</v>
      </c>
      <c r="R91" s="342">
        <v>849</v>
      </c>
      <c r="S91" s="110">
        <v>0</v>
      </c>
      <c r="T91" s="111">
        <f t="shared" si="17"/>
        <v>749</v>
      </c>
      <c r="U91" s="170">
        <f t="shared" si="11"/>
        <v>0.11778563015312132</v>
      </c>
      <c r="V91" s="157">
        <v>749</v>
      </c>
      <c r="W91" s="359">
        <v>82</v>
      </c>
      <c r="X91" s="113">
        <f t="shared" si="18"/>
        <v>667</v>
      </c>
      <c r="Y91" s="115">
        <f t="shared" si="12"/>
        <v>0.10947930574098798</v>
      </c>
    </row>
    <row r="92" spans="1:25" s="4" customFormat="1" ht="12.75" customHeight="1">
      <c r="A92" s="172" t="s">
        <v>263</v>
      </c>
      <c r="B92" s="220" t="s">
        <v>60</v>
      </c>
      <c r="C92" s="217"/>
      <c r="D92" s="223">
        <v>0.71</v>
      </c>
      <c r="E92" s="222" t="s">
        <v>264</v>
      </c>
      <c r="F92" s="134">
        <v>879</v>
      </c>
      <c r="G92" s="104">
        <v>799</v>
      </c>
      <c r="H92" s="105">
        <v>699</v>
      </c>
      <c r="I92" s="99">
        <v>602</v>
      </c>
      <c r="J92" s="105">
        <v>0</v>
      </c>
      <c r="K92" s="105">
        <f t="shared" si="19"/>
        <v>602</v>
      </c>
      <c r="L92" s="144">
        <f t="shared" si="14"/>
        <v>0.24655819774718399</v>
      </c>
      <c r="M92" s="160">
        <v>610</v>
      </c>
      <c r="N92" s="304">
        <f t="shared" si="15"/>
        <v>549</v>
      </c>
      <c r="O92" s="155">
        <v>112</v>
      </c>
      <c r="P92" s="80">
        <f t="shared" si="16"/>
        <v>490</v>
      </c>
      <c r="Q92" s="18">
        <f t="shared" si="13"/>
        <v>0.10746812386156648</v>
      </c>
      <c r="R92" s="304">
        <v>699</v>
      </c>
      <c r="S92" s="76">
        <v>0</v>
      </c>
      <c r="T92" s="79">
        <f t="shared" si="17"/>
        <v>602</v>
      </c>
      <c r="U92" s="13">
        <f t="shared" si="11"/>
        <v>0.13876967095851217</v>
      </c>
      <c r="V92" s="160">
        <v>549</v>
      </c>
      <c r="W92" s="360">
        <v>128</v>
      </c>
      <c r="X92" s="78">
        <f t="shared" si="18"/>
        <v>474</v>
      </c>
      <c r="Y92" s="18">
        <f t="shared" si="12"/>
        <v>0.13661202185792351</v>
      </c>
    </row>
    <row r="93" spans="1:25" s="4" customFormat="1" ht="12.75" customHeight="1">
      <c r="A93" s="174" t="s">
        <v>266</v>
      </c>
      <c r="B93" s="118" t="s">
        <v>60</v>
      </c>
      <c r="C93" s="217"/>
      <c r="D93" s="120">
        <v>0.71</v>
      </c>
      <c r="E93" s="121" t="s">
        <v>271</v>
      </c>
      <c r="F93" s="132">
        <v>879</v>
      </c>
      <c r="G93" s="105">
        <v>799</v>
      </c>
      <c r="H93" s="104">
        <v>699</v>
      </c>
      <c r="I93" s="97">
        <v>590</v>
      </c>
      <c r="J93" s="104">
        <v>0</v>
      </c>
      <c r="K93" s="104">
        <f t="shared" si="19"/>
        <v>590</v>
      </c>
      <c r="L93" s="142">
        <f t="shared" si="14"/>
        <v>0.26157697121401752</v>
      </c>
      <c r="M93" s="159">
        <v>666</v>
      </c>
      <c r="N93" s="303">
        <f t="shared" si="15"/>
        <v>599.4</v>
      </c>
      <c r="O93" s="156">
        <v>67</v>
      </c>
      <c r="P93" s="57">
        <f t="shared" si="16"/>
        <v>523</v>
      </c>
      <c r="Q93" s="16">
        <f t="shared" si="13"/>
        <v>0.12746079412746075</v>
      </c>
      <c r="R93" s="303">
        <v>699</v>
      </c>
      <c r="S93" s="53">
        <v>0</v>
      </c>
      <c r="T93" s="54">
        <f t="shared" si="17"/>
        <v>590</v>
      </c>
      <c r="U93" s="14">
        <f t="shared" si="11"/>
        <v>0.15593705293276108</v>
      </c>
      <c r="V93" s="159">
        <v>599</v>
      </c>
      <c r="W93" s="356">
        <v>84</v>
      </c>
      <c r="X93" s="56">
        <f t="shared" si="18"/>
        <v>506</v>
      </c>
      <c r="Y93" s="16">
        <f t="shared" si="12"/>
        <v>0.15525876460767946</v>
      </c>
    </row>
    <row r="94" spans="1:25" s="4" customFormat="1" ht="12.75" customHeight="1">
      <c r="A94" s="174" t="s">
        <v>267</v>
      </c>
      <c r="B94" s="118" t="s">
        <v>60</v>
      </c>
      <c r="C94" s="217"/>
      <c r="D94" s="120">
        <v>0.71</v>
      </c>
      <c r="E94" s="121" t="s">
        <v>272</v>
      </c>
      <c r="F94" s="132">
        <v>1044</v>
      </c>
      <c r="G94" s="104">
        <v>949</v>
      </c>
      <c r="H94" s="104">
        <v>849</v>
      </c>
      <c r="I94" s="97">
        <v>713</v>
      </c>
      <c r="J94" s="104">
        <v>9</v>
      </c>
      <c r="K94" s="104">
        <f t="shared" si="19"/>
        <v>704</v>
      </c>
      <c r="L94" s="142">
        <f t="shared" si="14"/>
        <v>0.25816649104320338</v>
      </c>
      <c r="M94" s="159">
        <v>777</v>
      </c>
      <c r="N94" s="303">
        <f t="shared" si="15"/>
        <v>699.3</v>
      </c>
      <c r="O94" s="156">
        <v>106</v>
      </c>
      <c r="P94" s="57">
        <f t="shared" si="16"/>
        <v>598</v>
      </c>
      <c r="Q94" s="16">
        <f t="shared" si="13"/>
        <v>0.14485914485914481</v>
      </c>
      <c r="R94" s="303">
        <v>849</v>
      </c>
      <c r="S94" s="53">
        <v>0</v>
      </c>
      <c r="T94" s="54">
        <f t="shared" si="17"/>
        <v>704</v>
      </c>
      <c r="U94" s="14">
        <f t="shared" si="11"/>
        <v>0.17078916372202591</v>
      </c>
      <c r="V94" s="159">
        <v>749</v>
      </c>
      <c r="W94" s="356">
        <v>84</v>
      </c>
      <c r="X94" s="56">
        <f t="shared" si="18"/>
        <v>620</v>
      </c>
      <c r="Y94" s="16">
        <f t="shared" si="12"/>
        <v>0.17222963951935916</v>
      </c>
    </row>
    <row r="95" spans="1:25" s="4" customFormat="1" ht="12.75" customHeight="1">
      <c r="A95" s="174" t="s">
        <v>268</v>
      </c>
      <c r="B95" s="118" t="s">
        <v>60</v>
      </c>
      <c r="C95" s="217"/>
      <c r="D95" s="120">
        <v>0.71</v>
      </c>
      <c r="E95" s="121" t="s">
        <v>273</v>
      </c>
      <c r="F95" s="132">
        <v>989</v>
      </c>
      <c r="G95" s="104">
        <v>899</v>
      </c>
      <c r="H95" s="104">
        <v>799</v>
      </c>
      <c r="I95" s="97">
        <v>672</v>
      </c>
      <c r="J95" s="104">
        <v>9</v>
      </c>
      <c r="K95" s="104">
        <f t="shared" si="19"/>
        <v>663</v>
      </c>
      <c r="L95" s="142">
        <f t="shared" si="14"/>
        <v>0.26251390433815353</v>
      </c>
      <c r="M95" s="159">
        <v>721</v>
      </c>
      <c r="N95" s="303">
        <f t="shared" si="15"/>
        <v>648.9</v>
      </c>
      <c r="O95" s="156">
        <v>107</v>
      </c>
      <c r="P95" s="57">
        <f t="shared" si="16"/>
        <v>556</v>
      </c>
      <c r="Q95" s="16">
        <f t="shared" si="13"/>
        <v>0.14316535675758973</v>
      </c>
      <c r="R95" s="303">
        <v>799</v>
      </c>
      <c r="S95" s="53">
        <v>0</v>
      </c>
      <c r="T95" s="54">
        <f t="shared" si="17"/>
        <v>663</v>
      </c>
      <c r="U95" s="14">
        <f t="shared" si="11"/>
        <v>0.1702127659574468</v>
      </c>
      <c r="V95" s="159">
        <v>699</v>
      </c>
      <c r="W95" s="356">
        <v>84</v>
      </c>
      <c r="X95" s="56">
        <f t="shared" si="18"/>
        <v>579</v>
      </c>
      <c r="Y95" s="16">
        <f t="shared" si="12"/>
        <v>0.17167381974248927</v>
      </c>
    </row>
    <row r="96" spans="1:25" s="4" customFormat="1" ht="12.75" customHeight="1" thickBot="1">
      <c r="A96" s="173" t="s">
        <v>265</v>
      </c>
      <c r="B96" s="122" t="s">
        <v>60</v>
      </c>
      <c r="C96" s="126"/>
      <c r="D96" s="123">
        <v>0.71</v>
      </c>
      <c r="E96" s="124" t="s">
        <v>271</v>
      </c>
      <c r="F96" s="133">
        <v>879</v>
      </c>
      <c r="G96" s="58">
        <v>799</v>
      </c>
      <c r="H96" s="58">
        <v>699</v>
      </c>
      <c r="I96" s="98">
        <v>590</v>
      </c>
      <c r="J96" s="58">
        <v>0</v>
      </c>
      <c r="K96" s="58">
        <f t="shared" si="19"/>
        <v>590</v>
      </c>
      <c r="L96" s="143">
        <f t="shared" si="14"/>
        <v>0.26157697121401752</v>
      </c>
      <c r="M96" s="158">
        <v>666</v>
      </c>
      <c r="N96" s="308">
        <f t="shared" si="15"/>
        <v>599.4</v>
      </c>
      <c r="O96" s="154">
        <v>67</v>
      </c>
      <c r="P96" s="63">
        <f t="shared" si="16"/>
        <v>523</v>
      </c>
      <c r="Q96" s="17">
        <f t="shared" si="13"/>
        <v>0.12746079412746075</v>
      </c>
      <c r="R96" s="308">
        <v>699</v>
      </c>
      <c r="S96" s="59">
        <v>0</v>
      </c>
      <c r="T96" s="60">
        <f t="shared" si="17"/>
        <v>590</v>
      </c>
      <c r="U96" s="15">
        <f t="shared" si="11"/>
        <v>0.15593705293276108</v>
      </c>
      <c r="V96" s="158">
        <v>599</v>
      </c>
      <c r="W96" s="357">
        <v>84</v>
      </c>
      <c r="X96" s="62">
        <f t="shared" si="18"/>
        <v>506</v>
      </c>
      <c r="Y96" s="17">
        <f t="shared" si="12"/>
        <v>0.15525876460767946</v>
      </c>
    </row>
    <row r="97" spans="1:25" s="4" customFormat="1" ht="12.75" customHeight="1">
      <c r="A97" s="181" t="s">
        <v>355</v>
      </c>
      <c r="B97" s="232" t="s">
        <v>60</v>
      </c>
      <c r="C97" s="233"/>
      <c r="D97" s="234">
        <v>0.71</v>
      </c>
      <c r="E97" s="235" t="s">
        <v>357</v>
      </c>
      <c r="F97" s="183">
        <v>1154</v>
      </c>
      <c r="G97" s="104">
        <v>1049</v>
      </c>
      <c r="H97" s="187">
        <v>949</v>
      </c>
      <c r="I97" s="182">
        <v>770</v>
      </c>
      <c r="J97" s="187">
        <v>0</v>
      </c>
      <c r="K97" s="183">
        <f t="shared" si="19"/>
        <v>770</v>
      </c>
      <c r="L97" s="146">
        <f t="shared" si="14"/>
        <v>0.26596758817921828</v>
      </c>
      <c r="M97" s="190">
        <v>888</v>
      </c>
      <c r="N97" s="343">
        <f t="shared" si="15"/>
        <v>799.2</v>
      </c>
      <c r="O97" s="205">
        <v>100</v>
      </c>
      <c r="P97" s="128">
        <f t="shared" si="16"/>
        <v>670</v>
      </c>
      <c r="Q97" s="199">
        <f t="shared" si="13"/>
        <v>0.16166166166166171</v>
      </c>
      <c r="R97" s="343">
        <v>949</v>
      </c>
      <c r="S97" s="184">
        <v>0</v>
      </c>
      <c r="T97" s="127">
        <f t="shared" si="17"/>
        <v>770</v>
      </c>
      <c r="U97" s="197">
        <f t="shared" si="11"/>
        <v>0.18861959957850369</v>
      </c>
      <c r="V97" s="190">
        <v>799</v>
      </c>
      <c r="W97" s="361">
        <v>120</v>
      </c>
      <c r="X97" s="186">
        <f t="shared" si="18"/>
        <v>650</v>
      </c>
      <c r="Y97" s="199">
        <f t="shared" si="12"/>
        <v>0.18648310387984982</v>
      </c>
    </row>
    <row r="98" spans="1:25" s="4" customFormat="1" ht="12.75" customHeight="1" thickBot="1">
      <c r="A98" s="173" t="s">
        <v>356</v>
      </c>
      <c r="B98" s="122" t="s">
        <v>60</v>
      </c>
      <c r="C98" s="126"/>
      <c r="D98" s="123">
        <v>0.71</v>
      </c>
      <c r="E98" s="124" t="s">
        <v>358</v>
      </c>
      <c r="F98" s="133">
        <v>1099</v>
      </c>
      <c r="G98" s="58">
        <v>999</v>
      </c>
      <c r="H98" s="58">
        <v>899</v>
      </c>
      <c r="I98" s="98">
        <v>749</v>
      </c>
      <c r="J98" s="58">
        <v>0</v>
      </c>
      <c r="K98" s="133">
        <f t="shared" si="19"/>
        <v>749</v>
      </c>
      <c r="L98" s="143">
        <f t="shared" si="14"/>
        <v>0.25025025025025027</v>
      </c>
      <c r="M98" s="158">
        <v>832</v>
      </c>
      <c r="N98" s="308">
        <f t="shared" si="15"/>
        <v>748.8</v>
      </c>
      <c r="O98" s="154">
        <v>103</v>
      </c>
      <c r="P98" s="63">
        <f t="shared" si="16"/>
        <v>646</v>
      </c>
      <c r="Q98" s="17">
        <f t="shared" si="13"/>
        <v>0.13728632478632474</v>
      </c>
      <c r="R98" s="308">
        <v>899</v>
      </c>
      <c r="S98" s="59">
        <v>0</v>
      </c>
      <c r="T98" s="60">
        <f t="shared" si="17"/>
        <v>749</v>
      </c>
      <c r="U98" s="15">
        <f t="shared" si="11"/>
        <v>0.16685205784204671</v>
      </c>
      <c r="V98" s="158">
        <v>749</v>
      </c>
      <c r="W98" s="357">
        <v>123</v>
      </c>
      <c r="X98" s="62">
        <f t="shared" si="18"/>
        <v>626</v>
      </c>
      <c r="Y98" s="17">
        <f t="shared" si="12"/>
        <v>0.16421895861148197</v>
      </c>
    </row>
    <row r="99" spans="1:25" s="4" customFormat="1" ht="12.75" customHeight="1">
      <c r="A99" s="174" t="s">
        <v>440</v>
      </c>
      <c r="B99" s="118" t="s">
        <v>60</v>
      </c>
      <c r="C99" s="217"/>
      <c r="D99" s="120">
        <v>0.71</v>
      </c>
      <c r="E99" s="121" t="s">
        <v>442</v>
      </c>
      <c r="F99" s="132">
        <v>1264</v>
      </c>
      <c r="G99" s="105">
        <v>1149</v>
      </c>
      <c r="H99" s="104">
        <v>999</v>
      </c>
      <c r="I99" s="97">
        <v>813</v>
      </c>
      <c r="J99" s="104">
        <v>0</v>
      </c>
      <c r="K99" s="132">
        <f t="shared" si="19"/>
        <v>813</v>
      </c>
      <c r="L99" s="142">
        <f t="shared" si="14"/>
        <v>0.29242819843342038</v>
      </c>
      <c r="M99" s="159">
        <v>999</v>
      </c>
      <c r="N99" s="303">
        <f t="shared" si="15"/>
        <v>899.1</v>
      </c>
      <c r="O99" s="156">
        <v>60</v>
      </c>
      <c r="P99" s="57">
        <f t="shared" si="16"/>
        <v>753</v>
      </c>
      <c r="Q99" s="16">
        <f t="shared" si="13"/>
        <v>0.16249582916249586</v>
      </c>
      <c r="R99" s="303">
        <v>999</v>
      </c>
      <c r="S99" s="53">
        <v>0</v>
      </c>
      <c r="T99" s="54">
        <f t="shared" si="17"/>
        <v>813</v>
      </c>
      <c r="U99" s="14">
        <f t="shared" si="11"/>
        <v>0.18618618618618618</v>
      </c>
      <c r="V99" s="159">
        <v>899</v>
      </c>
      <c r="W99" s="356">
        <v>80</v>
      </c>
      <c r="X99" s="56">
        <f t="shared" si="18"/>
        <v>733</v>
      </c>
      <c r="Y99" s="16">
        <f t="shared" si="12"/>
        <v>0.18464961067853169</v>
      </c>
    </row>
    <row r="100" spans="1:25" s="4" customFormat="1" ht="12.75" customHeight="1">
      <c r="A100" s="174" t="s">
        <v>441</v>
      </c>
      <c r="B100" s="118" t="s">
        <v>60</v>
      </c>
      <c r="C100" s="217"/>
      <c r="D100" s="120">
        <v>0.71</v>
      </c>
      <c r="E100" s="121" t="s">
        <v>442</v>
      </c>
      <c r="F100" s="132">
        <v>1209</v>
      </c>
      <c r="G100" s="105">
        <v>1099</v>
      </c>
      <c r="H100" s="104">
        <v>949</v>
      </c>
      <c r="I100" s="97">
        <v>773</v>
      </c>
      <c r="J100" s="104">
        <v>0</v>
      </c>
      <c r="K100" s="132">
        <f t="shared" si="19"/>
        <v>773</v>
      </c>
      <c r="L100" s="142">
        <f t="shared" si="14"/>
        <v>0.29663330300272978</v>
      </c>
      <c r="M100" s="159">
        <v>943</v>
      </c>
      <c r="N100" s="303">
        <f t="shared" si="15"/>
        <v>848.7</v>
      </c>
      <c r="O100" s="156">
        <v>61</v>
      </c>
      <c r="P100" s="57">
        <f t="shared" si="16"/>
        <v>712</v>
      </c>
      <c r="Q100" s="16">
        <f t="shared" si="13"/>
        <v>0.16106987156828095</v>
      </c>
      <c r="R100" s="303">
        <v>949</v>
      </c>
      <c r="S100" s="53">
        <v>0</v>
      </c>
      <c r="T100" s="54">
        <f t="shared" si="17"/>
        <v>773</v>
      </c>
      <c r="U100" s="14">
        <f t="shared" si="11"/>
        <v>0.18545837723919917</v>
      </c>
      <c r="V100" s="159">
        <v>849</v>
      </c>
      <c r="W100" s="356">
        <v>80</v>
      </c>
      <c r="X100" s="56">
        <f t="shared" si="18"/>
        <v>693</v>
      </c>
      <c r="Y100" s="16">
        <f t="shared" si="12"/>
        <v>0.18374558303886926</v>
      </c>
    </row>
    <row r="101" spans="1:25" s="4" customFormat="1" ht="12.75" customHeight="1">
      <c r="A101" s="181" t="s">
        <v>443</v>
      </c>
      <c r="B101" s="118" t="s">
        <v>60</v>
      </c>
      <c r="C101" s="217"/>
      <c r="D101" s="120">
        <v>0.71</v>
      </c>
      <c r="E101" s="121" t="s">
        <v>447</v>
      </c>
      <c r="F101" s="183">
        <v>1484</v>
      </c>
      <c r="G101" s="104">
        <v>1349</v>
      </c>
      <c r="H101" s="182">
        <v>1149</v>
      </c>
      <c r="I101" s="182">
        <v>908</v>
      </c>
      <c r="J101" s="182">
        <v>0</v>
      </c>
      <c r="K101" s="183">
        <f t="shared" si="19"/>
        <v>908</v>
      </c>
      <c r="L101" s="146">
        <f t="shared" si="14"/>
        <v>0.3269088213491475</v>
      </c>
      <c r="M101" s="190">
        <v>1110</v>
      </c>
      <c r="N101" s="343">
        <f t="shared" si="15"/>
        <v>999</v>
      </c>
      <c r="O101" s="205">
        <v>96</v>
      </c>
      <c r="P101" s="128">
        <f t="shared" si="16"/>
        <v>812</v>
      </c>
      <c r="Q101" s="199">
        <f t="shared" si="13"/>
        <v>0.18718718718718719</v>
      </c>
      <c r="R101" s="343">
        <v>1149</v>
      </c>
      <c r="S101" s="184">
        <v>0</v>
      </c>
      <c r="T101" s="127">
        <f t="shared" si="17"/>
        <v>908</v>
      </c>
      <c r="U101" s="197">
        <f t="shared" si="11"/>
        <v>0.20974760661444736</v>
      </c>
      <c r="V101" s="190">
        <v>999</v>
      </c>
      <c r="W101" s="361">
        <v>118</v>
      </c>
      <c r="X101" s="186">
        <f t="shared" si="18"/>
        <v>790</v>
      </c>
      <c r="Y101" s="199">
        <f t="shared" si="12"/>
        <v>0.20920920920920921</v>
      </c>
    </row>
    <row r="102" spans="1:25" s="4" customFormat="1" ht="12.75" customHeight="1">
      <c r="A102" s="176" t="s">
        <v>444</v>
      </c>
      <c r="B102" s="118" t="s">
        <v>60</v>
      </c>
      <c r="C102" s="217"/>
      <c r="D102" s="120">
        <v>0.71</v>
      </c>
      <c r="E102" s="235" t="s">
        <v>447</v>
      </c>
      <c r="F102" s="300">
        <v>1429</v>
      </c>
      <c r="G102" s="104">
        <v>1299</v>
      </c>
      <c r="H102" s="301">
        <v>1099</v>
      </c>
      <c r="I102" s="301">
        <v>869</v>
      </c>
      <c r="J102" s="301">
        <v>0</v>
      </c>
      <c r="K102" s="165">
        <f t="shared" si="19"/>
        <v>869</v>
      </c>
      <c r="L102" s="166">
        <f t="shared" si="14"/>
        <v>0.33102386451116245</v>
      </c>
      <c r="M102" s="263">
        <v>1054</v>
      </c>
      <c r="N102" s="305">
        <f t="shared" si="15"/>
        <v>948.6</v>
      </c>
      <c r="O102" s="261">
        <v>97</v>
      </c>
      <c r="P102" s="254">
        <f t="shared" si="16"/>
        <v>772</v>
      </c>
      <c r="Q102" s="255">
        <f t="shared" si="13"/>
        <v>0.18616909129243098</v>
      </c>
      <c r="R102" s="305">
        <v>1099</v>
      </c>
      <c r="S102" s="257">
        <v>0</v>
      </c>
      <c r="T102" s="258">
        <f t="shared" si="17"/>
        <v>869</v>
      </c>
      <c r="U102" s="259">
        <f t="shared" si="11"/>
        <v>0.20928116469517744</v>
      </c>
      <c r="V102" s="263">
        <v>949</v>
      </c>
      <c r="W102" s="358">
        <v>118</v>
      </c>
      <c r="X102" s="253">
        <f t="shared" si="18"/>
        <v>751</v>
      </c>
      <c r="Y102" s="255">
        <f t="shared" si="12"/>
        <v>0.20864067439409906</v>
      </c>
    </row>
    <row r="103" spans="1:25" s="4" customFormat="1" ht="12.75" customHeight="1">
      <c r="A103" s="176" t="s">
        <v>445</v>
      </c>
      <c r="B103" s="118" t="s">
        <v>60</v>
      </c>
      <c r="C103" s="217"/>
      <c r="D103" s="120">
        <v>0.71</v>
      </c>
      <c r="E103" s="219" t="s">
        <v>448</v>
      </c>
      <c r="F103" s="300">
        <v>1484</v>
      </c>
      <c r="G103" s="104">
        <v>1349</v>
      </c>
      <c r="H103" s="301">
        <v>1149</v>
      </c>
      <c r="I103" s="301">
        <v>909</v>
      </c>
      <c r="J103" s="301">
        <v>0</v>
      </c>
      <c r="K103" s="165">
        <f t="shared" si="19"/>
        <v>909</v>
      </c>
      <c r="L103" s="166">
        <f t="shared" si="14"/>
        <v>0.32616753150481836</v>
      </c>
      <c r="M103" s="263">
        <v>1110</v>
      </c>
      <c r="N103" s="305">
        <f t="shared" si="15"/>
        <v>999</v>
      </c>
      <c r="O103" s="261">
        <v>96</v>
      </c>
      <c r="P103" s="254">
        <f t="shared" si="16"/>
        <v>813</v>
      </c>
      <c r="Q103" s="255">
        <f t="shared" si="13"/>
        <v>0.18618618618618618</v>
      </c>
      <c r="R103" s="305">
        <v>1149</v>
      </c>
      <c r="S103" s="257">
        <v>0</v>
      </c>
      <c r="T103" s="258">
        <f t="shared" si="17"/>
        <v>909</v>
      </c>
      <c r="U103" s="259">
        <f t="shared" si="11"/>
        <v>0.20887728459530025</v>
      </c>
      <c r="V103" s="263">
        <v>999</v>
      </c>
      <c r="W103" s="358">
        <v>118</v>
      </c>
      <c r="X103" s="253">
        <f t="shared" si="18"/>
        <v>791</v>
      </c>
      <c r="Y103" s="255">
        <f t="shared" si="12"/>
        <v>0.20820820820820821</v>
      </c>
    </row>
    <row r="104" spans="1:25" s="4" customFormat="1" ht="12.75" customHeight="1" thickBot="1">
      <c r="A104" s="173" t="s">
        <v>446</v>
      </c>
      <c r="B104" s="122" t="s">
        <v>60</v>
      </c>
      <c r="C104" s="126"/>
      <c r="D104" s="123">
        <v>0.71</v>
      </c>
      <c r="E104" s="124" t="s">
        <v>448</v>
      </c>
      <c r="F104" s="133">
        <v>1429</v>
      </c>
      <c r="G104" s="191">
        <v>1299</v>
      </c>
      <c r="H104" s="98">
        <v>1099</v>
      </c>
      <c r="I104" s="98">
        <v>869</v>
      </c>
      <c r="J104" s="98">
        <v>0</v>
      </c>
      <c r="K104" s="133">
        <f t="shared" si="19"/>
        <v>869</v>
      </c>
      <c r="L104" s="143">
        <f t="shared" si="14"/>
        <v>0.33102386451116245</v>
      </c>
      <c r="M104" s="158">
        <v>1054</v>
      </c>
      <c r="N104" s="308">
        <f t="shared" si="15"/>
        <v>948.6</v>
      </c>
      <c r="O104" s="154">
        <v>97</v>
      </c>
      <c r="P104" s="63">
        <f t="shared" si="16"/>
        <v>772</v>
      </c>
      <c r="Q104" s="17">
        <f t="shared" si="13"/>
        <v>0.18616909129243098</v>
      </c>
      <c r="R104" s="308">
        <v>1099</v>
      </c>
      <c r="S104" s="59">
        <v>0</v>
      </c>
      <c r="T104" s="60">
        <f t="shared" si="17"/>
        <v>869</v>
      </c>
      <c r="U104" s="15">
        <f t="shared" si="11"/>
        <v>0.20928116469517744</v>
      </c>
      <c r="V104" s="158">
        <v>949</v>
      </c>
      <c r="W104" s="357">
        <v>118</v>
      </c>
      <c r="X104" s="62">
        <f t="shared" si="18"/>
        <v>751</v>
      </c>
      <c r="Y104" s="17">
        <f t="shared" si="12"/>
        <v>0.20864067439409906</v>
      </c>
    </row>
    <row r="105" spans="1:25" s="4" customFormat="1" ht="12.75" customHeight="1">
      <c r="A105" s="172" t="s">
        <v>147</v>
      </c>
      <c r="B105" s="220" t="s">
        <v>48</v>
      </c>
      <c r="C105" s="229"/>
      <c r="D105" s="223">
        <v>0.66</v>
      </c>
      <c r="E105" s="222" t="s">
        <v>173</v>
      </c>
      <c r="F105" s="134">
        <v>2089</v>
      </c>
      <c r="G105" s="105">
        <v>1899</v>
      </c>
      <c r="H105" s="99">
        <v>0</v>
      </c>
      <c r="I105" s="99">
        <v>1386</v>
      </c>
      <c r="J105" s="99">
        <v>0</v>
      </c>
      <c r="K105" s="134">
        <f t="shared" si="19"/>
        <v>1386</v>
      </c>
      <c r="L105" s="144">
        <f t="shared" si="14"/>
        <v>0.27014218009478674</v>
      </c>
      <c r="M105" s="160">
        <v>1666</v>
      </c>
      <c r="N105" s="304">
        <f t="shared" si="15"/>
        <v>1499.4</v>
      </c>
      <c r="O105" s="155">
        <v>163</v>
      </c>
      <c r="P105" s="80">
        <f t="shared" si="16"/>
        <v>1223</v>
      </c>
      <c r="Q105" s="18">
        <f t="shared" si="13"/>
        <v>0.18434040282779784</v>
      </c>
      <c r="R105" s="202">
        <v>1899</v>
      </c>
      <c r="S105" s="76">
        <v>0</v>
      </c>
      <c r="T105" s="79">
        <f t="shared" si="17"/>
        <v>1386</v>
      </c>
      <c r="U105" s="13">
        <f t="shared" si="11"/>
        <v>0.27014218009478674</v>
      </c>
      <c r="V105" s="160">
        <v>1599</v>
      </c>
      <c r="W105" s="360">
        <v>86</v>
      </c>
      <c r="X105" s="78">
        <f t="shared" si="18"/>
        <v>1300</v>
      </c>
      <c r="Y105" s="18">
        <f t="shared" si="12"/>
        <v>0.18699186991869918</v>
      </c>
    </row>
    <row r="106" spans="1:25" s="4" customFormat="1" ht="12.75" customHeight="1">
      <c r="A106" s="174" t="s">
        <v>146</v>
      </c>
      <c r="B106" s="118" t="s">
        <v>48</v>
      </c>
      <c r="C106" s="217"/>
      <c r="D106" s="120">
        <v>0.66</v>
      </c>
      <c r="E106" s="121" t="s">
        <v>173</v>
      </c>
      <c r="F106" s="132">
        <v>1979</v>
      </c>
      <c r="G106" s="104">
        <v>1799</v>
      </c>
      <c r="H106" s="97">
        <v>0</v>
      </c>
      <c r="I106" s="97">
        <v>1313</v>
      </c>
      <c r="J106" s="97">
        <v>0</v>
      </c>
      <c r="K106" s="132">
        <f t="shared" si="19"/>
        <v>1313</v>
      </c>
      <c r="L106" s="142">
        <f t="shared" si="14"/>
        <v>0.27015008337965535</v>
      </c>
      <c r="M106" s="159">
        <v>1554</v>
      </c>
      <c r="N106" s="303">
        <f t="shared" si="15"/>
        <v>1398.6</v>
      </c>
      <c r="O106" s="156">
        <v>172</v>
      </c>
      <c r="P106" s="57">
        <f t="shared" si="16"/>
        <v>1141</v>
      </c>
      <c r="Q106" s="16">
        <f t="shared" si="13"/>
        <v>0.18418418418418414</v>
      </c>
      <c r="R106" s="204">
        <v>1799</v>
      </c>
      <c r="S106" s="53">
        <v>0</v>
      </c>
      <c r="T106" s="54">
        <f t="shared" si="17"/>
        <v>1313</v>
      </c>
      <c r="U106" s="14">
        <f t="shared" si="11"/>
        <v>0.27015008337965535</v>
      </c>
      <c r="V106" s="159">
        <v>1499</v>
      </c>
      <c r="W106" s="356">
        <v>92</v>
      </c>
      <c r="X106" s="56">
        <f t="shared" si="18"/>
        <v>1221</v>
      </c>
      <c r="Y106" s="16">
        <f t="shared" si="12"/>
        <v>0.18545697131420946</v>
      </c>
    </row>
    <row r="107" spans="1:25" s="4" customFormat="1" ht="12.75" customHeight="1" thickBot="1">
      <c r="A107" s="173" t="s">
        <v>253</v>
      </c>
      <c r="B107" s="122" t="s">
        <v>48</v>
      </c>
      <c r="C107" s="36"/>
      <c r="D107" s="123">
        <v>1.1100000000000001</v>
      </c>
      <c r="E107" s="124" t="s">
        <v>254</v>
      </c>
      <c r="F107" s="133">
        <v>2419</v>
      </c>
      <c r="G107" s="58">
        <v>2199</v>
      </c>
      <c r="H107" s="98">
        <v>0</v>
      </c>
      <c r="I107" s="98">
        <v>1605</v>
      </c>
      <c r="J107" s="98">
        <v>0</v>
      </c>
      <c r="K107" s="133">
        <f t="shared" si="19"/>
        <v>1605</v>
      </c>
      <c r="L107" s="143">
        <f t="shared" si="14"/>
        <v>0.27012278308321963</v>
      </c>
      <c r="M107" s="158">
        <v>1999</v>
      </c>
      <c r="N107" s="308">
        <f t="shared" si="15"/>
        <v>1799.1</v>
      </c>
      <c r="O107" s="154">
        <v>140</v>
      </c>
      <c r="P107" s="63">
        <f t="shared" si="16"/>
        <v>1465</v>
      </c>
      <c r="Q107" s="17">
        <f t="shared" si="13"/>
        <v>0.18570396309265741</v>
      </c>
      <c r="R107" s="203">
        <v>2199</v>
      </c>
      <c r="S107" s="59">
        <v>0</v>
      </c>
      <c r="T107" s="60">
        <f t="shared" si="17"/>
        <v>1605</v>
      </c>
      <c r="U107" s="15">
        <f t="shared" si="11"/>
        <v>0.27012278308321963</v>
      </c>
      <c r="V107" s="158">
        <v>1899</v>
      </c>
      <c r="W107" s="357">
        <v>62</v>
      </c>
      <c r="X107" s="62">
        <f t="shared" si="18"/>
        <v>1543</v>
      </c>
      <c r="Y107" s="17">
        <f t="shared" si="12"/>
        <v>0.1874670879410216</v>
      </c>
    </row>
    <row r="108" spans="1:25" s="4" customFormat="1" ht="12.75" customHeight="1">
      <c r="A108" s="174" t="s">
        <v>144</v>
      </c>
      <c r="B108" s="118" t="s">
        <v>48</v>
      </c>
      <c r="C108" s="217"/>
      <c r="D108" s="120">
        <v>0.66</v>
      </c>
      <c r="E108" s="121" t="s">
        <v>174</v>
      </c>
      <c r="F108" s="132">
        <v>1429</v>
      </c>
      <c r="G108" s="104">
        <v>1299</v>
      </c>
      <c r="H108" s="97">
        <v>0</v>
      </c>
      <c r="I108" s="97">
        <v>975</v>
      </c>
      <c r="J108" s="97">
        <v>12</v>
      </c>
      <c r="K108" s="132">
        <f t="shared" si="19"/>
        <v>963</v>
      </c>
      <c r="L108" s="142">
        <f t="shared" si="14"/>
        <v>0.25866050808314089</v>
      </c>
      <c r="M108" s="159">
        <v>1110</v>
      </c>
      <c r="N108" s="303">
        <f t="shared" si="15"/>
        <v>999</v>
      </c>
      <c r="O108" s="156">
        <v>139</v>
      </c>
      <c r="P108" s="57">
        <f t="shared" si="16"/>
        <v>824</v>
      </c>
      <c r="Q108" s="16">
        <f t="shared" si="13"/>
        <v>0.17517517517517517</v>
      </c>
      <c r="R108" s="204">
        <v>1299</v>
      </c>
      <c r="S108" s="53">
        <v>0</v>
      </c>
      <c r="T108" s="54">
        <f t="shared" si="17"/>
        <v>963</v>
      </c>
      <c r="U108" s="14">
        <f t="shared" si="11"/>
        <v>0.25866050808314089</v>
      </c>
      <c r="V108" s="159">
        <v>1099</v>
      </c>
      <c r="W108" s="356">
        <v>56</v>
      </c>
      <c r="X108" s="56">
        <f t="shared" si="18"/>
        <v>907</v>
      </c>
      <c r="Y108" s="16">
        <f t="shared" si="12"/>
        <v>0.17470427661510465</v>
      </c>
    </row>
    <row r="109" spans="1:25" s="4" customFormat="1" ht="12.75" customHeight="1" thickBot="1">
      <c r="A109" s="178" t="s">
        <v>145</v>
      </c>
      <c r="B109" s="122" t="s">
        <v>48</v>
      </c>
      <c r="C109" s="126"/>
      <c r="D109" s="123">
        <v>0.66</v>
      </c>
      <c r="E109" s="124" t="s">
        <v>175</v>
      </c>
      <c r="F109" s="133">
        <v>1429</v>
      </c>
      <c r="G109" s="58">
        <v>1299</v>
      </c>
      <c r="H109" s="98">
        <v>0</v>
      </c>
      <c r="I109" s="98">
        <v>975</v>
      </c>
      <c r="J109" s="98">
        <v>12</v>
      </c>
      <c r="K109" s="133">
        <f t="shared" si="19"/>
        <v>963</v>
      </c>
      <c r="L109" s="143">
        <f t="shared" si="14"/>
        <v>0.25866050808314089</v>
      </c>
      <c r="M109" s="158">
        <v>1110</v>
      </c>
      <c r="N109" s="308">
        <f t="shared" si="15"/>
        <v>999</v>
      </c>
      <c r="O109" s="154">
        <v>139</v>
      </c>
      <c r="P109" s="63">
        <f t="shared" si="16"/>
        <v>824</v>
      </c>
      <c r="Q109" s="17">
        <f t="shared" si="13"/>
        <v>0.17517517517517517</v>
      </c>
      <c r="R109" s="203">
        <v>1299</v>
      </c>
      <c r="S109" s="59">
        <v>0</v>
      </c>
      <c r="T109" s="60">
        <f t="shared" si="17"/>
        <v>963</v>
      </c>
      <c r="U109" s="15">
        <f t="shared" si="11"/>
        <v>0.25866050808314089</v>
      </c>
      <c r="V109" s="158">
        <v>1099</v>
      </c>
      <c r="W109" s="357">
        <v>56</v>
      </c>
      <c r="X109" s="62">
        <f t="shared" si="18"/>
        <v>907</v>
      </c>
      <c r="Y109" s="17">
        <f t="shared" si="12"/>
        <v>0.17470427661510465</v>
      </c>
    </row>
    <row r="110" spans="1:25" s="4" customFormat="1" ht="12.75" customHeight="1">
      <c r="A110" s="172" t="s">
        <v>148</v>
      </c>
      <c r="B110" s="220" t="s">
        <v>48</v>
      </c>
      <c r="C110" s="221"/>
      <c r="D110" s="223">
        <v>0.83</v>
      </c>
      <c r="E110" s="222" t="s">
        <v>124</v>
      </c>
      <c r="F110" s="134">
        <v>1044</v>
      </c>
      <c r="G110" s="105">
        <v>949</v>
      </c>
      <c r="H110" s="99">
        <v>849</v>
      </c>
      <c r="I110" s="99">
        <v>742</v>
      </c>
      <c r="J110" s="99">
        <v>18</v>
      </c>
      <c r="K110" s="134">
        <f t="shared" si="19"/>
        <v>724</v>
      </c>
      <c r="L110" s="144">
        <f t="shared" si="14"/>
        <v>0.23709167544783982</v>
      </c>
      <c r="M110" s="160">
        <v>832</v>
      </c>
      <c r="N110" s="304">
        <f t="shared" si="15"/>
        <v>748.8</v>
      </c>
      <c r="O110" s="155">
        <v>64</v>
      </c>
      <c r="P110" s="80">
        <f t="shared" si="16"/>
        <v>660</v>
      </c>
      <c r="Q110" s="18">
        <f t="shared" si="13"/>
        <v>0.11858974358974354</v>
      </c>
      <c r="R110" s="304">
        <v>849</v>
      </c>
      <c r="S110" s="76">
        <v>0</v>
      </c>
      <c r="T110" s="79">
        <f t="shared" si="17"/>
        <v>724</v>
      </c>
      <c r="U110" s="13">
        <f t="shared" si="11"/>
        <v>0.14723203769140164</v>
      </c>
      <c r="V110" s="160">
        <v>749</v>
      </c>
      <c r="W110" s="360">
        <v>86</v>
      </c>
      <c r="X110" s="78">
        <f t="shared" si="18"/>
        <v>638</v>
      </c>
      <c r="Y110" s="18">
        <f t="shared" si="12"/>
        <v>0.14819759679572764</v>
      </c>
    </row>
    <row r="111" spans="1:25" s="4" customFormat="1" ht="12.75" customHeight="1">
      <c r="A111" s="177" t="s">
        <v>149</v>
      </c>
      <c r="B111" s="118" t="s">
        <v>48</v>
      </c>
      <c r="C111" s="228"/>
      <c r="D111" s="120">
        <v>1.1100000000000001</v>
      </c>
      <c r="E111" s="121" t="s">
        <v>125</v>
      </c>
      <c r="F111" s="132">
        <v>1044</v>
      </c>
      <c r="G111" s="104">
        <v>949</v>
      </c>
      <c r="H111" s="97">
        <v>849</v>
      </c>
      <c r="I111" s="97">
        <v>742</v>
      </c>
      <c r="J111" s="97">
        <v>18</v>
      </c>
      <c r="K111" s="132">
        <f t="shared" si="19"/>
        <v>724</v>
      </c>
      <c r="L111" s="142">
        <f t="shared" si="14"/>
        <v>0.23709167544783982</v>
      </c>
      <c r="M111" s="159">
        <v>832</v>
      </c>
      <c r="N111" s="303">
        <f t="shared" si="15"/>
        <v>748.8</v>
      </c>
      <c r="O111" s="156">
        <v>64</v>
      </c>
      <c r="P111" s="57">
        <f t="shared" si="16"/>
        <v>660</v>
      </c>
      <c r="Q111" s="16">
        <f t="shared" si="13"/>
        <v>0.11858974358974354</v>
      </c>
      <c r="R111" s="303">
        <v>849</v>
      </c>
      <c r="S111" s="53">
        <v>0</v>
      </c>
      <c r="T111" s="54">
        <f t="shared" si="17"/>
        <v>724</v>
      </c>
      <c r="U111" s="14">
        <f t="shared" si="11"/>
        <v>0.14723203769140164</v>
      </c>
      <c r="V111" s="159">
        <v>749</v>
      </c>
      <c r="W111" s="356">
        <v>88</v>
      </c>
      <c r="X111" s="56">
        <f t="shared" si="18"/>
        <v>636</v>
      </c>
      <c r="Y111" s="16">
        <f t="shared" si="12"/>
        <v>0.15086782376502003</v>
      </c>
    </row>
    <row r="112" spans="1:25" s="4" customFormat="1" ht="12.75" customHeight="1">
      <c r="A112" s="177" t="s">
        <v>150</v>
      </c>
      <c r="B112" s="118" t="s">
        <v>48</v>
      </c>
      <c r="C112" s="228"/>
      <c r="D112" s="120">
        <v>1.1100000000000001</v>
      </c>
      <c r="E112" s="121" t="s">
        <v>126</v>
      </c>
      <c r="F112" s="132">
        <v>1154</v>
      </c>
      <c r="G112" s="104">
        <v>1049</v>
      </c>
      <c r="H112" s="97">
        <v>949</v>
      </c>
      <c r="I112" s="97">
        <v>829</v>
      </c>
      <c r="J112" s="97">
        <v>16</v>
      </c>
      <c r="K112" s="132">
        <f t="shared" si="19"/>
        <v>813</v>
      </c>
      <c r="L112" s="142">
        <f t="shared" si="14"/>
        <v>0.224976167778837</v>
      </c>
      <c r="M112" s="159">
        <v>943</v>
      </c>
      <c r="N112" s="303">
        <f t="shared" si="15"/>
        <v>848.7</v>
      </c>
      <c r="O112" s="156">
        <v>60</v>
      </c>
      <c r="P112" s="57">
        <f t="shared" si="16"/>
        <v>753</v>
      </c>
      <c r="Q112" s="16">
        <f t="shared" si="13"/>
        <v>0.11276069282431959</v>
      </c>
      <c r="R112" s="303">
        <v>949</v>
      </c>
      <c r="S112" s="53">
        <v>0</v>
      </c>
      <c r="T112" s="54">
        <f t="shared" si="17"/>
        <v>813</v>
      </c>
      <c r="U112" s="14">
        <f t="shared" si="11"/>
        <v>0.14330874604847207</v>
      </c>
      <c r="V112" s="159">
        <v>849</v>
      </c>
      <c r="W112" s="356">
        <v>87</v>
      </c>
      <c r="X112" s="56">
        <f t="shared" si="18"/>
        <v>726</v>
      </c>
      <c r="Y112" s="16">
        <f t="shared" si="12"/>
        <v>0.14487632508833923</v>
      </c>
    </row>
    <row r="113" spans="1:25" s="4" customFormat="1" ht="12.75" customHeight="1">
      <c r="A113" s="174" t="s">
        <v>882</v>
      </c>
      <c r="B113" s="118" t="s">
        <v>48</v>
      </c>
      <c r="C113" s="217" t="s">
        <v>837</v>
      </c>
      <c r="D113" s="223">
        <v>0.83</v>
      </c>
      <c r="E113" s="121" t="s">
        <v>888</v>
      </c>
      <c r="F113" s="132">
        <v>1209</v>
      </c>
      <c r="G113" s="104">
        <v>1099</v>
      </c>
      <c r="H113" s="97">
        <v>949</v>
      </c>
      <c r="I113" s="97">
        <v>828</v>
      </c>
      <c r="J113" s="97">
        <v>12</v>
      </c>
      <c r="K113" s="132">
        <f t="shared" si="19"/>
        <v>816</v>
      </c>
      <c r="L113" s="142">
        <f t="shared" si="14"/>
        <v>0.2575068243858053</v>
      </c>
      <c r="M113" s="55">
        <v>1099</v>
      </c>
      <c r="N113" s="309">
        <f t="shared" si="15"/>
        <v>989.1</v>
      </c>
      <c r="O113" s="56">
        <v>0</v>
      </c>
      <c r="P113" s="57">
        <f t="shared" si="16"/>
        <v>816</v>
      </c>
      <c r="Q113" s="16">
        <f t="shared" si="13"/>
        <v>0.17500758265089478</v>
      </c>
      <c r="R113" s="204">
        <v>1099</v>
      </c>
      <c r="S113" s="53">
        <v>0</v>
      </c>
      <c r="T113" s="54">
        <f t="shared" si="17"/>
        <v>816</v>
      </c>
      <c r="U113" s="14">
        <f t="shared" si="11"/>
        <v>0.2575068243858053</v>
      </c>
      <c r="V113" s="55">
        <v>1099</v>
      </c>
      <c r="W113" s="309">
        <v>0</v>
      </c>
      <c r="X113" s="56">
        <f t="shared" si="18"/>
        <v>816</v>
      </c>
      <c r="Y113" s="16">
        <f t="shared" si="12"/>
        <v>0.2575068243858053</v>
      </c>
    </row>
    <row r="114" spans="1:25" s="4" customFormat="1" ht="12.75" customHeight="1">
      <c r="A114" s="177" t="s">
        <v>883</v>
      </c>
      <c r="B114" s="118" t="s">
        <v>48</v>
      </c>
      <c r="C114" s="217" t="s">
        <v>837</v>
      </c>
      <c r="D114" s="223">
        <v>1.1100000000000001</v>
      </c>
      <c r="E114" s="121" t="s">
        <v>889</v>
      </c>
      <c r="F114" s="132">
        <v>1209</v>
      </c>
      <c r="G114" s="104">
        <v>1099</v>
      </c>
      <c r="H114" s="97">
        <v>949</v>
      </c>
      <c r="I114" s="97">
        <v>828</v>
      </c>
      <c r="J114" s="97">
        <v>12</v>
      </c>
      <c r="K114" s="132">
        <f t="shared" si="19"/>
        <v>816</v>
      </c>
      <c r="L114" s="142">
        <f t="shared" si="14"/>
        <v>0.2575068243858053</v>
      </c>
      <c r="M114" s="55">
        <v>1099</v>
      </c>
      <c r="N114" s="309">
        <f t="shared" si="15"/>
        <v>989.1</v>
      </c>
      <c r="O114" s="56">
        <v>0</v>
      </c>
      <c r="P114" s="57">
        <f t="shared" si="16"/>
        <v>816</v>
      </c>
      <c r="Q114" s="16">
        <f t="shared" si="13"/>
        <v>0.17500758265089478</v>
      </c>
      <c r="R114" s="204">
        <v>1099</v>
      </c>
      <c r="S114" s="53">
        <v>0</v>
      </c>
      <c r="T114" s="54">
        <f t="shared" si="17"/>
        <v>816</v>
      </c>
      <c r="U114" s="14">
        <f t="shared" si="11"/>
        <v>0.2575068243858053</v>
      </c>
      <c r="V114" s="55">
        <v>1099</v>
      </c>
      <c r="W114" s="309">
        <v>0</v>
      </c>
      <c r="X114" s="56">
        <f t="shared" si="18"/>
        <v>816</v>
      </c>
      <c r="Y114" s="16">
        <f t="shared" si="12"/>
        <v>0.2575068243858053</v>
      </c>
    </row>
    <row r="115" spans="1:25" s="4" customFormat="1" ht="12.75" customHeight="1">
      <c r="A115" s="177" t="s">
        <v>884</v>
      </c>
      <c r="B115" s="118" t="s">
        <v>48</v>
      </c>
      <c r="C115" s="217" t="s">
        <v>837</v>
      </c>
      <c r="D115" s="223">
        <v>1.1100000000000001</v>
      </c>
      <c r="E115" s="121" t="s">
        <v>890</v>
      </c>
      <c r="F115" s="132">
        <v>1319</v>
      </c>
      <c r="G115" s="104">
        <v>1199</v>
      </c>
      <c r="H115" s="97">
        <v>1049</v>
      </c>
      <c r="I115" s="97">
        <v>917</v>
      </c>
      <c r="J115" s="97">
        <v>10</v>
      </c>
      <c r="K115" s="132">
        <f t="shared" si="19"/>
        <v>907</v>
      </c>
      <c r="L115" s="142">
        <f t="shared" si="14"/>
        <v>0.24353628023352794</v>
      </c>
      <c r="M115" s="55">
        <v>1199</v>
      </c>
      <c r="N115" s="309">
        <f t="shared" si="15"/>
        <v>1079.0999999999999</v>
      </c>
      <c r="O115" s="56">
        <v>0</v>
      </c>
      <c r="P115" s="57">
        <f t="shared" si="16"/>
        <v>907</v>
      </c>
      <c r="Q115" s="16">
        <f t="shared" si="13"/>
        <v>0.15948475581503097</v>
      </c>
      <c r="R115" s="204">
        <v>1199</v>
      </c>
      <c r="S115" s="53">
        <v>0</v>
      </c>
      <c r="T115" s="54">
        <f t="shared" si="17"/>
        <v>907</v>
      </c>
      <c r="U115" s="14">
        <f t="shared" si="11"/>
        <v>0.24353628023352794</v>
      </c>
      <c r="V115" s="55">
        <v>1199</v>
      </c>
      <c r="W115" s="309">
        <v>0</v>
      </c>
      <c r="X115" s="56">
        <f t="shared" si="18"/>
        <v>907</v>
      </c>
      <c r="Y115" s="16">
        <f t="shared" si="12"/>
        <v>0.24353628023352794</v>
      </c>
    </row>
    <row r="116" spans="1:25" s="4" customFormat="1" ht="12.75" customHeight="1">
      <c r="A116" s="174" t="s">
        <v>885</v>
      </c>
      <c r="B116" s="118" t="s">
        <v>48</v>
      </c>
      <c r="C116" s="217" t="s">
        <v>837</v>
      </c>
      <c r="D116" s="223">
        <v>0.83</v>
      </c>
      <c r="E116" s="121" t="s">
        <v>888</v>
      </c>
      <c r="F116" s="132">
        <v>1099</v>
      </c>
      <c r="G116" s="104">
        <v>999</v>
      </c>
      <c r="H116" s="97">
        <v>849</v>
      </c>
      <c r="I116" s="97">
        <v>741</v>
      </c>
      <c r="J116" s="97">
        <v>10</v>
      </c>
      <c r="K116" s="132">
        <f t="shared" si="19"/>
        <v>731</v>
      </c>
      <c r="L116" s="142">
        <f t="shared" si="14"/>
        <v>0.26826826826826827</v>
      </c>
      <c r="M116" s="55">
        <v>999</v>
      </c>
      <c r="N116" s="309">
        <f t="shared" si="15"/>
        <v>899.1</v>
      </c>
      <c r="O116" s="56">
        <v>0</v>
      </c>
      <c r="P116" s="57">
        <f t="shared" si="16"/>
        <v>731</v>
      </c>
      <c r="Q116" s="16">
        <f t="shared" si="13"/>
        <v>0.1869647425202981</v>
      </c>
      <c r="R116" s="204">
        <v>999</v>
      </c>
      <c r="S116" s="53">
        <v>0</v>
      </c>
      <c r="T116" s="54">
        <f t="shared" si="17"/>
        <v>731</v>
      </c>
      <c r="U116" s="14">
        <f t="shared" ref="U116:U176" si="20">(R116-T116)/R116</f>
        <v>0.26826826826826827</v>
      </c>
      <c r="V116" s="55">
        <v>999</v>
      </c>
      <c r="W116" s="309">
        <v>0</v>
      </c>
      <c r="X116" s="56">
        <f t="shared" si="18"/>
        <v>731</v>
      </c>
      <c r="Y116" s="16">
        <f t="shared" ref="Y116:Y176" si="21">(V116-X116)/V116</f>
        <v>0.26826826826826827</v>
      </c>
    </row>
    <row r="117" spans="1:25" s="4" customFormat="1" ht="12.75" customHeight="1">
      <c r="A117" s="177" t="s">
        <v>886</v>
      </c>
      <c r="B117" s="118" t="s">
        <v>48</v>
      </c>
      <c r="C117" s="217" t="s">
        <v>837</v>
      </c>
      <c r="D117" s="223">
        <v>1.1100000000000001</v>
      </c>
      <c r="E117" s="121" t="s">
        <v>889</v>
      </c>
      <c r="F117" s="132">
        <v>1099</v>
      </c>
      <c r="G117" s="104">
        <v>999</v>
      </c>
      <c r="H117" s="97">
        <v>849</v>
      </c>
      <c r="I117" s="97">
        <v>741</v>
      </c>
      <c r="J117" s="97">
        <v>10</v>
      </c>
      <c r="K117" s="132">
        <f t="shared" si="19"/>
        <v>731</v>
      </c>
      <c r="L117" s="142">
        <f t="shared" si="14"/>
        <v>0.26826826826826827</v>
      </c>
      <c r="M117" s="55">
        <v>999</v>
      </c>
      <c r="N117" s="309">
        <f t="shared" si="15"/>
        <v>899.1</v>
      </c>
      <c r="O117" s="56">
        <v>0</v>
      </c>
      <c r="P117" s="57">
        <f t="shared" si="16"/>
        <v>731</v>
      </c>
      <c r="Q117" s="16">
        <f t="shared" si="13"/>
        <v>0.1869647425202981</v>
      </c>
      <c r="R117" s="204">
        <v>999</v>
      </c>
      <c r="S117" s="53">
        <v>0</v>
      </c>
      <c r="T117" s="54">
        <f t="shared" si="17"/>
        <v>731</v>
      </c>
      <c r="U117" s="14">
        <f t="shared" si="20"/>
        <v>0.26826826826826827</v>
      </c>
      <c r="V117" s="55">
        <v>999</v>
      </c>
      <c r="W117" s="309">
        <v>0</v>
      </c>
      <c r="X117" s="56">
        <f t="shared" si="18"/>
        <v>731</v>
      </c>
      <c r="Y117" s="16">
        <f t="shared" si="21"/>
        <v>0.26826826826826827</v>
      </c>
    </row>
    <row r="118" spans="1:25" s="4" customFormat="1" ht="12.75" customHeight="1">
      <c r="A118" s="177" t="s">
        <v>887</v>
      </c>
      <c r="B118" s="118" t="s">
        <v>48</v>
      </c>
      <c r="C118" s="217" t="s">
        <v>837</v>
      </c>
      <c r="D118" s="223">
        <v>1.1100000000000001</v>
      </c>
      <c r="E118" s="121" t="s">
        <v>890</v>
      </c>
      <c r="F118" s="132">
        <v>1209</v>
      </c>
      <c r="G118" s="104">
        <v>1099</v>
      </c>
      <c r="H118" s="97">
        <v>949</v>
      </c>
      <c r="I118" s="97">
        <v>830</v>
      </c>
      <c r="J118" s="97">
        <v>8</v>
      </c>
      <c r="K118" s="132">
        <f t="shared" si="19"/>
        <v>822</v>
      </c>
      <c r="L118" s="142">
        <f t="shared" si="14"/>
        <v>0.25204731574158323</v>
      </c>
      <c r="M118" s="55">
        <v>1099</v>
      </c>
      <c r="N118" s="309">
        <f t="shared" si="15"/>
        <v>989.1</v>
      </c>
      <c r="O118" s="56">
        <v>0</v>
      </c>
      <c r="P118" s="57">
        <f t="shared" si="16"/>
        <v>822</v>
      </c>
      <c r="Q118" s="16">
        <f t="shared" ref="Q118:Q178" si="22">(N118-P118)/N118</f>
        <v>0.16894146193509252</v>
      </c>
      <c r="R118" s="204">
        <v>1099</v>
      </c>
      <c r="S118" s="53">
        <v>0</v>
      </c>
      <c r="T118" s="54">
        <f t="shared" si="17"/>
        <v>822</v>
      </c>
      <c r="U118" s="14">
        <f t="shared" si="20"/>
        <v>0.25204731574158323</v>
      </c>
      <c r="V118" s="55">
        <v>1099</v>
      </c>
      <c r="W118" s="309">
        <v>0</v>
      </c>
      <c r="X118" s="56">
        <f t="shared" si="18"/>
        <v>822</v>
      </c>
      <c r="Y118" s="16">
        <f t="shared" si="21"/>
        <v>0.25204731574158323</v>
      </c>
    </row>
    <row r="119" spans="1:25" s="4" customFormat="1" ht="12.75" customHeight="1">
      <c r="A119" s="174" t="s">
        <v>215</v>
      </c>
      <c r="B119" s="118" t="s">
        <v>48</v>
      </c>
      <c r="C119" s="228"/>
      <c r="D119" s="223">
        <v>0.83</v>
      </c>
      <c r="E119" s="121" t="s">
        <v>223</v>
      </c>
      <c r="F119" s="132">
        <v>1264</v>
      </c>
      <c r="G119" s="104">
        <v>1149</v>
      </c>
      <c r="H119" s="97">
        <v>1049</v>
      </c>
      <c r="I119" s="97">
        <v>885</v>
      </c>
      <c r="J119" s="97">
        <v>11</v>
      </c>
      <c r="K119" s="132">
        <f t="shared" si="19"/>
        <v>874</v>
      </c>
      <c r="L119" s="142">
        <f t="shared" si="14"/>
        <v>0.23933855526544823</v>
      </c>
      <c r="M119" s="159">
        <v>888</v>
      </c>
      <c r="N119" s="303">
        <f t="shared" si="15"/>
        <v>799.2</v>
      </c>
      <c r="O119" s="156">
        <v>189</v>
      </c>
      <c r="P119" s="57">
        <f t="shared" si="16"/>
        <v>685</v>
      </c>
      <c r="Q119" s="16">
        <f t="shared" si="22"/>
        <v>0.14289289289289295</v>
      </c>
      <c r="R119" s="303">
        <v>1049</v>
      </c>
      <c r="S119" s="53">
        <v>0</v>
      </c>
      <c r="T119" s="54">
        <f t="shared" si="17"/>
        <v>874</v>
      </c>
      <c r="U119" s="14">
        <f t="shared" si="20"/>
        <v>0.16682554814108674</v>
      </c>
      <c r="V119" s="55">
        <v>1149</v>
      </c>
      <c r="W119" s="309">
        <v>0</v>
      </c>
      <c r="X119" s="56">
        <f t="shared" si="18"/>
        <v>874</v>
      </c>
      <c r="Y119" s="16">
        <f t="shared" si="21"/>
        <v>0.23933855526544823</v>
      </c>
    </row>
    <row r="120" spans="1:25" s="4" customFormat="1" ht="12.75" customHeight="1">
      <c r="A120" s="177" t="s">
        <v>217</v>
      </c>
      <c r="B120" s="118" t="s">
        <v>48</v>
      </c>
      <c r="C120" s="228"/>
      <c r="D120" s="120">
        <v>1.1100000000000001</v>
      </c>
      <c r="E120" s="121" t="s">
        <v>221</v>
      </c>
      <c r="F120" s="132">
        <v>1264</v>
      </c>
      <c r="G120" s="104">
        <v>1149</v>
      </c>
      <c r="H120" s="97">
        <v>1049</v>
      </c>
      <c r="I120" s="97">
        <v>885</v>
      </c>
      <c r="J120" s="97">
        <v>11</v>
      </c>
      <c r="K120" s="132">
        <f t="shared" si="19"/>
        <v>874</v>
      </c>
      <c r="L120" s="142">
        <f t="shared" si="14"/>
        <v>0.23933855526544823</v>
      </c>
      <c r="M120" s="159">
        <v>888</v>
      </c>
      <c r="N120" s="303">
        <f t="shared" si="15"/>
        <v>799.2</v>
      </c>
      <c r="O120" s="156">
        <v>189</v>
      </c>
      <c r="P120" s="57">
        <f t="shared" si="16"/>
        <v>685</v>
      </c>
      <c r="Q120" s="16">
        <f t="shared" si="22"/>
        <v>0.14289289289289295</v>
      </c>
      <c r="R120" s="303">
        <v>1049</v>
      </c>
      <c r="S120" s="53">
        <v>0</v>
      </c>
      <c r="T120" s="54">
        <f t="shared" si="17"/>
        <v>874</v>
      </c>
      <c r="U120" s="14">
        <f t="shared" si="20"/>
        <v>0.16682554814108674</v>
      </c>
      <c r="V120" s="55">
        <v>1149</v>
      </c>
      <c r="W120" s="309">
        <v>0</v>
      </c>
      <c r="X120" s="56">
        <f t="shared" si="18"/>
        <v>874</v>
      </c>
      <c r="Y120" s="16">
        <f t="shared" si="21"/>
        <v>0.23933855526544823</v>
      </c>
    </row>
    <row r="121" spans="1:25" s="4" customFormat="1" ht="12.75" customHeight="1">
      <c r="A121" s="177" t="s">
        <v>218</v>
      </c>
      <c r="B121" s="118" t="s">
        <v>48</v>
      </c>
      <c r="C121" s="228"/>
      <c r="D121" s="120">
        <v>1.1100000000000001</v>
      </c>
      <c r="E121" s="121" t="s">
        <v>222</v>
      </c>
      <c r="F121" s="132">
        <v>1374</v>
      </c>
      <c r="G121" s="104">
        <v>1249</v>
      </c>
      <c r="H121" s="97">
        <v>1149</v>
      </c>
      <c r="I121" s="97">
        <v>969</v>
      </c>
      <c r="J121" s="97">
        <v>12</v>
      </c>
      <c r="K121" s="132">
        <f t="shared" si="19"/>
        <v>957</v>
      </c>
      <c r="L121" s="142">
        <f t="shared" si="14"/>
        <v>0.23378702962369896</v>
      </c>
      <c r="M121" s="159">
        <v>999</v>
      </c>
      <c r="N121" s="303">
        <f t="shared" si="15"/>
        <v>899.1</v>
      </c>
      <c r="O121" s="156">
        <v>186</v>
      </c>
      <c r="P121" s="57">
        <f t="shared" si="16"/>
        <v>771</v>
      </c>
      <c r="Q121" s="16">
        <f t="shared" si="22"/>
        <v>0.14247580914247582</v>
      </c>
      <c r="R121" s="303">
        <v>1149</v>
      </c>
      <c r="S121" s="53">
        <v>0</v>
      </c>
      <c r="T121" s="54">
        <f t="shared" si="17"/>
        <v>957</v>
      </c>
      <c r="U121" s="14">
        <f t="shared" si="20"/>
        <v>0.16710182767624021</v>
      </c>
      <c r="V121" s="55">
        <v>1249</v>
      </c>
      <c r="W121" s="309">
        <v>0</v>
      </c>
      <c r="X121" s="56">
        <f t="shared" si="18"/>
        <v>957</v>
      </c>
      <c r="Y121" s="16">
        <f t="shared" si="21"/>
        <v>0.23378702962369896</v>
      </c>
    </row>
    <row r="122" spans="1:25" s="4" customFormat="1" ht="12.75" customHeight="1">
      <c r="A122" s="174" t="s">
        <v>216</v>
      </c>
      <c r="B122" s="118" t="s">
        <v>48</v>
      </c>
      <c r="C122" s="228"/>
      <c r="D122" s="223">
        <v>0.83</v>
      </c>
      <c r="E122" s="121" t="s">
        <v>223</v>
      </c>
      <c r="F122" s="132">
        <v>1154</v>
      </c>
      <c r="G122" s="104">
        <v>1049</v>
      </c>
      <c r="H122" s="97">
        <v>949</v>
      </c>
      <c r="I122" s="97">
        <v>801</v>
      </c>
      <c r="J122" s="99">
        <v>10</v>
      </c>
      <c r="K122" s="132">
        <f t="shared" si="19"/>
        <v>791</v>
      </c>
      <c r="L122" s="142">
        <f t="shared" si="14"/>
        <v>0.2459485224022879</v>
      </c>
      <c r="M122" s="159">
        <v>888</v>
      </c>
      <c r="N122" s="303">
        <f t="shared" si="15"/>
        <v>799.2</v>
      </c>
      <c r="O122" s="156">
        <v>103</v>
      </c>
      <c r="P122" s="57">
        <f t="shared" si="16"/>
        <v>688</v>
      </c>
      <c r="Q122" s="16">
        <f t="shared" si="22"/>
        <v>0.1391391391391392</v>
      </c>
      <c r="R122" s="303">
        <v>949</v>
      </c>
      <c r="S122" s="53">
        <v>0</v>
      </c>
      <c r="T122" s="54">
        <f t="shared" si="17"/>
        <v>791</v>
      </c>
      <c r="U122" s="14">
        <f t="shared" si="20"/>
        <v>0.16649104320337196</v>
      </c>
      <c r="V122" s="55">
        <v>1049</v>
      </c>
      <c r="W122" s="309">
        <v>0</v>
      </c>
      <c r="X122" s="56">
        <f t="shared" si="18"/>
        <v>791</v>
      </c>
      <c r="Y122" s="16">
        <f t="shared" si="21"/>
        <v>0.2459485224022879</v>
      </c>
    </row>
    <row r="123" spans="1:25" s="4" customFormat="1" ht="12.75" customHeight="1">
      <c r="A123" s="177" t="s">
        <v>219</v>
      </c>
      <c r="B123" s="118" t="s">
        <v>48</v>
      </c>
      <c r="C123" s="228"/>
      <c r="D123" s="120">
        <v>1.1100000000000001</v>
      </c>
      <c r="E123" s="121" t="s">
        <v>221</v>
      </c>
      <c r="F123" s="132">
        <v>1154</v>
      </c>
      <c r="G123" s="104">
        <v>1049</v>
      </c>
      <c r="H123" s="97">
        <v>949</v>
      </c>
      <c r="I123" s="97">
        <v>801</v>
      </c>
      <c r="J123" s="97">
        <v>10</v>
      </c>
      <c r="K123" s="132">
        <f t="shared" si="19"/>
        <v>791</v>
      </c>
      <c r="L123" s="142">
        <f t="shared" si="14"/>
        <v>0.2459485224022879</v>
      </c>
      <c r="M123" s="159">
        <v>888</v>
      </c>
      <c r="N123" s="303">
        <f t="shared" si="15"/>
        <v>799.2</v>
      </c>
      <c r="O123" s="156">
        <v>103</v>
      </c>
      <c r="P123" s="57">
        <f t="shared" si="16"/>
        <v>688</v>
      </c>
      <c r="Q123" s="16">
        <f t="shared" si="22"/>
        <v>0.1391391391391392</v>
      </c>
      <c r="R123" s="303">
        <v>949</v>
      </c>
      <c r="S123" s="53">
        <v>0</v>
      </c>
      <c r="T123" s="54">
        <f t="shared" si="17"/>
        <v>791</v>
      </c>
      <c r="U123" s="14">
        <f t="shared" si="20"/>
        <v>0.16649104320337196</v>
      </c>
      <c r="V123" s="55">
        <v>1049</v>
      </c>
      <c r="W123" s="309">
        <v>0</v>
      </c>
      <c r="X123" s="56">
        <f t="shared" si="18"/>
        <v>791</v>
      </c>
      <c r="Y123" s="16">
        <f t="shared" si="21"/>
        <v>0.2459485224022879</v>
      </c>
    </row>
    <row r="124" spans="1:25" s="4" customFormat="1" ht="12.75" customHeight="1">
      <c r="A124" s="177" t="s">
        <v>220</v>
      </c>
      <c r="B124" s="118" t="s">
        <v>48</v>
      </c>
      <c r="C124" s="228"/>
      <c r="D124" s="120">
        <v>1.1100000000000001</v>
      </c>
      <c r="E124" s="121" t="s">
        <v>222</v>
      </c>
      <c r="F124" s="132">
        <v>1264</v>
      </c>
      <c r="G124" s="104">
        <v>1149</v>
      </c>
      <c r="H124" s="97">
        <v>1049</v>
      </c>
      <c r="I124" s="97">
        <v>885</v>
      </c>
      <c r="J124" s="97">
        <v>11</v>
      </c>
      <c r="K124" s="132">
        <f t="shared" si="19"/>
        <v>874</v>
      </c>
      <c r="L124" s="142">
        <f t="shared" si="14"/>
        <v>0.23933855526544823</v>
      </c>
      <c r="M124" s="159">
        <v>999</v>
      </c>
      <c r="N124" s="303">
        <f t="shared" si="15"/>
        <v>899.1</v>
      </c>
      <c r="O124" s="156">
        <v>101</v>
      </c>
      <c r="P124" s="57">
        <f t="shared" si="16"/>
        <v>773</v>
      </c>
      <c r="Q124" s="16">
        <f t="shared" si="22"/>
        <v>0.14025136247358472</v>
      </c>
      <c r="R124" s="303">
        <v>1049</v>
      </c>
      <c r="S124" s="53">
        <v>0</v>
      </c>
      <c r="T124" s="54">
        <f t="shared" si="17"/>
        <v>874</v>
      </c>
      <c r="U124" s="14">
        <f t="shared" si="20"/>
        <v>0.16682554814108674</v>
      </c>
      <c r="V124" s="55">
        <v>1149</v>
      </c>
      <c r="W124" s="309">
        <v>0</v>
      </c>
      <c r="X124" s="56">
        <f t="shared" si="18"/>
        <v>874</v>
      </c>
      <c r="Y124" s="16">
        <f t="shared" si="21"/>
        <v>0.23933855526544823</v>
      </c>
    </row>
    <row r="125" spans="1:25" s="4" customFormat="1" ht="12.75" customHeight="1">
      <c r="A125" s="174" t="s">
        <v>224</v>
      </c>
      <c r="B125" s="118" t="s">
        <v>48</v>
      </c>
      <c r="C125" s="228"/>
      <c r="D125" s="223">
        <v>0.83</v>
      </c>
      <c r="E125" s="121" t="s">
        <v>230</v>
      </c>
      <c r="F125" s="132">
        <v>1374</v>
      </c>
      <c r="G125" s="104">
        <v>1249</v>
      </c>
      <c r="H125" s="97">
        <v>1149</v>
      </c>
      <c r="I125" s="97">
        <v>943</v>
      </c>
      <c r="J125" s="97">
        <v>24</v>
      </c>
      <c r="K125" s="132">
        <f t="shared" si="19"/>
        <v>919</v>
      </c>
      <c r="L125" s="142">
        <f t="shared" si="14"/>
        <v>0.26421136909527621</v>
      </c>
      <c r="M125" s="159">
        <v>977</v>
      </c>
      <c r="N125" s="303">
        <f t="shared" si="15"/>
        <v>879.3</v>
      </c>
      <c r="O125" s="156">
        <v>200</v>
      </c>
      <c r="P125" s="57">
        <f t="shared" si="16"/>
        <v>719</v>
      </c>
      <c r="Q125" s="16">
        <f t="shared" si="22"/>
        <v>0.18230410553849649</v>
      </c>
      <c r="R125" s="303">
        <v>1149</v>
      </c>
      <c r="S125" s="53">
        <v>0</v>
      </c>
      <c r="T125" s="54">
        <f t="shared" si="17"/>
        <v>919</v>
      </c>
      <c r="U125" s="14">
        <f t="shared" si="20"/>
        <v>0.20017406440382943</v>
      </c>
      <c r="V125" s="159">
        <v>999</v>
      </c>
      <c r="W125" s="356">
        <v>123</v>
      </c>
      <c r="X125" s="56">
        <f t="shared" si="18"/>
        <v>796</v>
      </c>
      <c r="Y125" s="16">
        <f t="shared" si="21"/>
        <v>0.2032032032032032</v>
      </c>
    </row>
    <row r="126" spans="1:25" s="4" customFormat="1" ht="12.75" customHeight="1">
      <c r="A126" s="177" t="s">
        <v>225</v>
      </c>
      <c r="B126" s="118" t="s">
        <v>48</v>
      </c>
      <c r="C126" s="228"/>
      <c r="D126" s="120">
        <v>1.1100000000000001</v>
      </c>
      <c r="E126" s="121" t="s">
        <v>231</v>
      </c>
      <c r="F126" s="132">
        <v>1374</v>
      </c>
      <c r="G126" s="104">
        <v>1249</v>
      </c>
      <c r="H126" s="97">
        <v>1149</v>
      </c>
      <c r="I126" s="97">
        <v>943</v>
      </c>
      <c r="J126" s="97">
        <v>24</v>
      </c>
      <c r="K126" s="132">
        <f t="shared" si="19"/>
        <v>919</v>
      </c>
      <c r="L126" s="142">
        <f t="shared" si="14"/>
        <v>0.26421136909527621</v>
      </c>
      <c r="M126" s="159">
        <v>977</v>
      </c>
      <c r="N126" s="303">
        <f t="shared" si="15"/>
        <v>879.3</v>
      </c>
      <c r="O126" s="156">
        <v>200</v>
      </c>
      <c r="P126" s="57">
        <f t="shared" si="16"/>
        <v>719</v>
      </c>
      <c r="Q126" s="16">
        <f t="shared" si="22"/>
        <v>0.18230410553849649</v>
      </c>
      <c r="R126" s="303">
        <v>1149</v>
      </c>
      <c r="S126" s="53">
        <v>0</v>
      </c>
      <c r="T126" s="54">
        <f t="shared" si="17"/>
        <v>919</v>
      </c>
      <c r="U126" s="14">
        <f t="shared" si="20"/>
        <v>0.20017406440382943</v>
      </c>
      <c r="V126" s="159">
        <v>999</v>
      </c>
      <c r="W126" s="356">
        <v>123</v>
      </c>
      <c r="X126" s="56">
        <f t="shared" si="18"/>
        <v>796</v>
      </c>
      <c r="Y126" s="16">
        <f t="shared" si="21"/>
        <v>0.2032032032032032</v>
      </c>
    </row>
    <row r="127" spans="1:25" s="4" customFormat="1" ht="12.75" customHeight="1">
      <c r="A127" s="177" t="s">
        <v>226</v>
      </c>
      <c r="B127" s="118" t="s">
        <v>48</v>
      </c>
      <c r="C127" s="228"/>
      <c r="D127" s="120">
        <v>1.1100000000000001</v>
      </c>
      <c r="E127" s="121" t="s">
        <v>232</v>
      </c>
      <c r="F127" s="132">
        <v>1484</v>
      </c>
      <c r="G127" s="104">
        <v>1349</v>
      </c>
      <c r="H127" s="97">
        <v>1249</v>
      </c>
      <c r="I127" s="97">
        <v>1025</v>
      </c>
      <c r="J127" s="97">
        <v>26</v>
      </c>
      <c r="K127" s="132">
        <f t="shared" si="19"/>
        <v>999</v>
      </c>
      <c r="L127" s="142">
        <f t="shared" si="14"/>
        <v>0.25945144551519644</v>
      </c>
      <c r="M127" s="159">
        <v>1088</v>
      </c>
      <c r="N127" s="303">
        <f t="shared" si="15"/>
        <v>979.2</v>
      </c>
      <c r="O127" s="156">
        <v>196</v>
      </c>
      <c r="P127" s="57">
        <f t="shared" si="16"/>
        <v>803</v>
      </c>
      <c r="Q127" s="16">
        <f t="shared" si="22"/>
        <v>0.17994281045751637</v>
      </c>
      <c r="R127" s="303">
        <v>1249</v>
      </c>
      <c r="S127" s="53">
        <v>0</v>
      </c>
      <c r="T127" s="54">
        <f t="shared" si="17"/>
        <v>999</v>
      </c>
      <c r="U127" s="14">
        <f t="shared" si="20"/>
        <v>0.20016012810248199</v>
      </c>
      <c r="V127" s="159">
        <v>1099</v>
      </c>
      <c r="W127" s="356">
        <v>123</v>
      </c>
      <c r="X127" s="56">
        <f t="shared" si="18"/>
        <v>876</v>
      </c>
      <c r="Y127" s="16">
        <f t="shared" si="21"/>
        <v>0.20291173794358508</v>
      </c>
    </row>
    <row r="128" spans="1:25" s="4" customFormat="1" ht="12.75" customHeight="1">
      <c r="A128" s="174" t="s">
        <v>227</v>
      </c>
      <c r="B128" s="118" t="s">
        <v>48</v>
      </c>
      <c r="C128" s="228"/>
      <c r="D128" s="223">
        <v>0.83</v>
      </c>
      <c r="E128" s="121" t="s">
        <v>230</v>
      </c>
      <c r="F128" s="132">
        <v>1264</v>
      </c>
      <c r="G128" s="104">
        <v>1149</v>
      </c>
      <c r="H128" s="97">
        <v>1049</v>
      </c>
      <c r="I128" s="97">
        <v>861</v>
      </c>
      <c r="J128" s="97">
        <v>22</v>
      </c>
      <c r="K128" s="132">
        <f t="shared" si="19"/>
        <v>839</v>
      </c>
      <c r="L128" s="142">
        <f t="shared" si="14"/>
        <v>0.26979982593559615</v>
      </c>
      <c r="M128" s="159">
        <v>977</v>
      </c>
      <c r="N128" s="303">
        <f t="shared" si="15"/>
        <v>879.3</v>
      </c>
      <c r="O128" s="156">
        <v>117</v>
      </c>
      <c r="P128" s="57">
        <f t="shared" si="16"/>
        <v>722</v>
      </c>
      <c r="Q128" s="16">
        <f t="shared" si="22"/>
        <v>0.1788923006937336</v>
      </c>
      <c r="R128" s="303">
        <v>1049</v>
      </c>
      <c r="S128" s="53">
        <v>0</v>
      </c>
      <c r="T128" s="54">
        <f t="shared" si="17"/>
        <v>839</v>
      </c>
      <c r="U128" s="14">
        <f t="shared" si="20"/>
        <v>0.20019065776930409</v>
      </c>
      <c r="V128" s="159">
        <v>949</v>
      </c>
      <c r="W128" s="356">
        <v>82</v>
      </c>
      <c r="X128" s="56">
        <f t="shared" si="18"/>
        <v>757</v>
      </c>
      <c r="Y128" s="16">
        <f t="shared" si="21"/>
        <v>0.20231822971548999</v>
      </c>
    </row>
    <row r="129" spans="1:25" s="4" customFormat="1" ht="12.75" customHeight="1">
      <c r="A129" s="177" t="s">
        <v>228</v>
      </c>
      <c r="B129" s="118" t="s">
        <v>48</v>
      </c>
      <c r="C129" s="228"/>
      <c r="D129" s="120">
        <v>1.1100000000000001</v>
      </c>
      <c r="E129" s="121" t="s">
        <v>231</v>
      </c>
      <c r="F129" s="132">
        <v>1264</v>
      </c>
      <c r="G129" s="104">
        <v>1149</v>
      </c>
      <c r="H129" s="97">
        <v>1049</v>
      </c>
      <c r="I129" s="97">
        <v>861</v>
      </c>
      <c r="J129" s="97">
        <v>22</v>
      </c>
      <c r="K129" s="132">
        <f t="shared" si="19"/>
        <v>839</v>
      </c>
      <c r="L129" s="142">
        <f t="shared" si="14"/>
        <v>0.26979982593559615</v>
      </c>
      <c r="M129" s="159">
        <v>977</v>
      </c>
      <c r="N129" s="303">
        <f t="shared" si="15"/>
        <v>879.3</v>
      </c>
      <c r="O129" s="156">
        <v>117</v>
      </c>
      <c r="P129" s="57">
        <f t="shared" si="16"/>
        <v>722</v>
      </c>
      <c r="Q129" s="16">
        <f t="shared" si="22"/>
        <v>0.1788923006937336</v>
      </c>
      <c r="R129" s="303">
        <v>1049</v>
      </c>
      <c r="S129" s="53">
        <v>0</v>
      </c>
      <c r="T129" s="54">
        <f t="shared" si="17"/>
        <v>839</v>
      </c>
      <c r="U129" s="14">
        <f t="shared" si="20"/>
        <v>0.20019065776930409</v>
      </c>
      <c r="V129" s="159">
        <v>949</v>
      </c>
      <c r="W129" s="356">
        <v>82</v>
      </c>
      <c r="X129" s="56">
        <f t="shared" si="18"/>
        <v>757</v>
      </c>
      <c r="Y129" s="16">
        <f t="shared" si="21"/>
        <v>0.20231822971548999</v>
      </c>
    </row>
    <row r="130" spans="1:25" s="4" customFormat="1" ht="12.75" customHeight="1">
      <c r="A130" s="177" t="s">
        <v>229</v>
      </c>
      <c r="B130" s="118" t="s">
        <v>48</v>
      </c>
      <c r="C130" s="228"/>
      <c r="D130" s="120">
        <v>1.1100000000000001</v>
      </c>
      <c r="E130" s="121" t="s">
        <v>232</v>
      </c>
      <c r="F130" s="132">
        <v>1374</v>
      </c>
      <c r="G130" s="104">
        <v>1249</v>
      </c>
      <c r="H130" s="97">
        <v>1149</v>
      </c>
      <c r="I130" s="97">
        <v>943</v>
      </c>
      <c r="J130" s="97">
        <v>24</v>
      </c>
      <c r="K130" s="132">
        <f t="shared" si="19"/>
        <v>919</v>
      </c>
      <c r="L130" s="142">
        <f t="shared" si="14"/>
        <v>0.26421136909527621</v>
      </c>
      <c r="M130" s="159">
        <v>1088</v>
      </c>
      <c r="N130" s="303">
        <f t="shared" si="15"/>
        <v>979.2</v>
      </c>
      <c r="O130" s="156">
        <v>115</v>
      </c>
      <c r="P130" s="57">
        <f t="shared" si="16"/>
        <v>804</v>
      </c>
      <c r="Q130" s="16">
        <f t="shared" si="22"/>
        <v>0.17892156862745101</v>
      </c>
      <c r="R130" s="303">
        <v>1149</v>
      </c>
      <c r="S130" s="53">
        <v>0</v>
      </c>
      <c r="T130" s="54">
        <f t="shared" si="17"/>
        <v>919</v>
      </c>
      <c r="U130" s="14">
        <f t="shared" si="20"/>
        <v>0.20017406440382943</v>
      </c>
      <c r="V130" s="159">
        <v>1049</v>
      </c>
      <c r="W130" s="356">
        <v>82</v>
      </c>
      <c r="X130" s="56">
        <f t="shared" si="18"/>
        <v>837</v>
      </c>
      <c r="Y130" s="16">
        <f t="shared" si="21"/>
        <v>0.20209723546234509</v>
      </c>
    </row>
    <row r="131" spans="1:25" s="4" customFormat="1" ht="12.75" customHeight="1">
      <c r="A131" s="174" t="s">
        <v>233</v>
      </c>
      <c r="B131" s="118" t="s">
        <v>48</v>
      </c>
      <c r="C131" s="228"/>
      <c r="D131" s="223">
        <v>0.83</v>
      </c>
      <c r="E131" s="121" t="s">
        <v>239</v>
      </c>
      <c r="F131" s="132">
        <v>1594</v>
      </c>
      <c r="G131" s="104">
        <v>1449</v>
      </c>
      <c r="H131" s="97">
        <v>1249</v>
      </c>
      <c r="I131" s="97">
        <v>1018</v>
      </c>
      <c r="J131" s="97">
        <v>0</v>
      </c>
      <c r="K131" s="132">
        <f t="shared" si="19"/>
        <v>1018</v>
      </c>
      <c r="L131" s="142">
        <f t="shared" si="14"/>
        <v>0.2974465148378192</v>
      </c>
      <c r="M131" s="159">
        <v>1054</v>
      </c>
      <c r="N131" s="303">
        <f t="shared" si="15"/>
        <v>948.6</v>
      </c>
      <c r="O131" s="156">
        <v>220</v>
      </c>
      <c r="P131" s="57">
        <f t="shared" si="16"/>
        <v>798</v>
      </c>
      <c r="Q131" s="16">
        <f t="shared" si="22"/>
        <v>0.15876027830487036</v>
      </c>
      <c r="R131" s="303">
        <v>1249</v>
      </c>
      <c r="S131" s="53">
        <v>0</v>
      </c>
      <c r="T131" s="54">
        <f t="shared" si="17"/>
        <v>1018</v>
      </c>
      <c r="U131" s="14">
        <f t="shared" si="20"/>
        <v>0.18494795836669337</v>
      </c>
      <c r="V131" s="55">
        <v>1449</v>
      </c>
      <c r="W131" s="309">
        <v>0</v>
      </c>
      <c r="X131" s="56">
        <f t="shared" si="18"/>
        <v>1018</v>
      </c>
      <c r="Y131" s="16">
        <f t="shared" si="21"/>
        <v>0.2974465148378192</v>
      </c>
    </row>
    <row r="132" spans="1:25" s="4" customFormat="1" ht="12.75" customHeight="1">
      <c r="A132" s="177" t="s">
        <v>234</v>
      </c>
      <c r="B132" s="118" t="s">
        <v>48</v>
      </c>
      <c r="C132" s="228"/>
      <c r="D132" s="120">
        <v>1.1100000000000001</v>
      </c>
      <c r="E132" s="121" t="s">
        <v>231</v>
      </c>
      <c r="F132" s="132">
        <v>1594</v>
      </c>
      <c r="G132" s="104">
        <v>1449</v>
      </c>
      <c r="H132" s="97">
        <v>1249</v>
      </c>
      <c r="I132" s="97">
        <v>1018</v>
      </c>
      <c r="J132" s="97">
        <v>0</v>
      </c>
      <c r="K132" s="132">
        <f t="shared" si="19"/>
        <v>1018</v>
      </c>
      <c r="L132" s="142">
        <f t="shared" ref="L132:L216" si="23">IFERROR((G132-K132)/G132, " ")</f>
        <v>0.2974465148378192</v>
      </c>
      <c r="M132" s="159">
        <v>1054</v>
      </c>
      <c r="N132" s="303">
        <f t="shared" si="15"/>
        <v>948.6</v>
      </c>
      <c r="O132" s="156">
        <v>220</v>
      </c>
      <c r="P132" s="57">
        <f t="shared" si="16"/>
        <v>798</v>
      </c>
      <c r="Q132" s="16">
        <f t="shared" si="22"/>
        <v>0.15876027830487036</v>
      </c>
      <c r="R132" s="303">
        <v>1249</v>
      </c>
      <c r="S132" s="53">
        <v>0</v>
      </c>
      <c r="T132" s="54">
        <f t="shared" si="17"/>
        <v>1018</v>
      </c>
      <c r="U132" s="14">
        <f t="shared" si="20"/>
        <v>0.18494795836669337</v>
      </c>
      <c r="V132" s="55">
        <v>1449</v>
      </c>
      <c r="W132" s="309">
        <v>0</v>
      </c>
      <c r="X132" s="56">
        <f t="shared" si="18"/>
        <v>1018</v>
      </c>
      <c r="Y132" s="16">
        <f t="shared" si="21"/>
        <v>0.2974465148378192</v>
      </c>
    </row>
    <row r="133" spans="1:25" s="4" customFormat="1" ht="12.75" customHeight="1">
      <c r="A133" s="177" t="s">
        <v>235</v>
      </c>
      <c r="B133" s="118" t="s">
        <v>48</v>
      </c>
      <c r="C133" s="228"/>
      <c r="D133" s="120">
        <v>1.1100000000000001</v>
      </c>
      <c r="E133" s="121" t="s">
        <v>240</v>
      </c>
      <c r="F133" s="132">
        <v>1704</v>
      </c>
      <c r="G133" s="104">
        <v>1549</v>
      </c>
      <c r="H133" s="97">
        <v>1349</v>
      </c>
      <c r="I133" s="97">
        <v>1099</v>
      </c>
      <c r="J133" s="97">
        <v>0</v>
      </c>
      <c r="K133" s="132">
        <f t="shared" si="19"/>
        <v>1099</v>
      </c>
      <c r="L133" s="142">
        <f t="shared" si="23"/>
        <v>0.2905100064557779</v>
      </c>
      <c r="M133" s="159">
        <v>1166</v>
      </c>
      <c r="N133" s="303">
        <f t="shared" si="15"/>
        <v>1049.4000000000001</v>
      </c>
      <c r="O133" s="156">
        <v>216</v>
      </c>
      <c r="P133" s="57">
        <f t="shared" si="16"/>
        <v>883</v>
      </c>
      <c r="Q133" s="16">
        <f t="shared" si="22"/>
        <v>0.15856680007623411</v>
      </c>
      <c r="R133" s="303">
        <v>1349</v>
      </c>
      <c r="S133" s="53">
        <v>0</v>
      </c>
      <c r="T133" s="54">
        <f t="shared" si="17"/>
        <v>1099</v>
      </c>
      <c r="U133" s="14">
        <f t="shared" si="20"/>
        <v>0.18532246108228317</v>
      </c>
      <c r="V133" s="55">
        <v>1549</v>
      </c>
      <c r="W133" s="309">
        <v>0</v>
      </c>
      <c r="X133" s="56">
        <f t="shared" si="18"/>
        <v>1099</v>
      </c>
      <c r="Y133" s="16">
        <f t="shared" si="21"/>
        <v>0.2905100064557779</v>
      </c>
    </row>
    <row r="134" spans="1:25" s="4" customFormat="1" ht="12.75" customHeight="1">
      <c r="A134" s="174" t="s">
        <v>236</v>
      </c>
      <c r="B134" s="118" t="s">
        <v>48</v>
      </c>
      <c r="C134" s="228"/>
      <c r="D134" s="223">
        <v>0.83</v>
      </c>
      <c r="E134" s="121" t="s">
        <v>239</v>
      </c>
      <c r="F134" s="132">
        <v>1484</v>
      </c>
      <c r="G134" s="104">
        <v>1349</v>
      </c>
      <c r="H134" s="97">
        <v>1149</v>
      </c>
      <c r="I134" s="97">
        <v>936</v>
      </c>
      <c r="J134" s="97">
        <v>0</v>
      </c>
      <c r="K134" s="132">
        <f t="shared" si="19"/>
        <v>936</v>
      </c>
      <c r="L134" s="142">
        <f t="shared" si="23"/>
        <v>0.30615270570793179</v>
      </c>
      <c r="M134" s="159">
        <v>1054</v>
      </c>
      <c r="N134" s="303">
        <f t="shared" si="15"/>
        <v>948.6</v>
      </c>
      <c r="O134" s="156">
        <v>139</v>
      </c>
      <c r="P134" s="57">
        <f t="shared" si="16"/>
        <v>797</v>
      </c>
      <c r="Q134" s="16">
        <f t="shared" si="22"/>
        <v>0.15981446341977654</v>
      </c>
      <c r="R134" s="303">
        <v>1149</v>
      </c>
      <c r="S134" s="53">
        <v>0</v>
      </c>
      <c r="T134" s="54">
        <f t="shared" si="17"/>
        <v>936</v>
      </c>
      <c r="U134" s="14">
        <f t="shared" si="20"/>
        <v>0.18537859007832899</v>
      </c>
      <c r="V134" s="55">
        <v>1349</v>
      </c>
      <c r="W134" s="309">
        <v>0</v>
      </c>
      <c r="X134" s="56">
        <f t="shared" si="18"/>
        <v>936</v>
      </c>
      <c r="Y134" s="16">
        <f t="shared" si="21"/>
        <v>0.30615270570793179</v>
      </c>
    </row>
    <row r="135" spans="1:25" s="4" customFormat="1" ht="12.75" customHeight="1">
      <c r="A135" s="177" t="s">
        <v>237</v>
      </c>
      <c r="B135" s="118" t="s">
        <v>48</v>
      </c>
      <c r="C135" s="228"/>
      <c r="D135" s="120">
        <v>1.1100000000000001</v>
      </c>
      <c r="E135" s="121" t="s">
        <v>231</v>
      </c>
      <c r="F135" s="132">
        <v>1484</v>
      </c>
      <c r="G135" s="104">
        <v>1349</v>
      </c>
      <c r="H135" s="97">
        <v>1149</v>
      </c>
      <c r="I135" s="97">
        <v>936</v>
      </c>
      <c r="J135" s="97">
        <v>0</v>
      </c>
      <c r="K135" s="132">
        <f t="shared" si="19"/>
        <v>936</v>
      </c>
      <c r="L135" s="142">
        <f t="shared" si="23"/>
        <v>0.30615270570793179</v>
      </c>
      <c r="M135" s="159">
        <v>1054</v>
      </c>
      <c r="N135" s="303">
        <f t="shared" si="15"/>
        <v>948.6</v>
      </c>
      <c r="O135" s="156">
        <v>139</v>
      </c>
      <c r="P135" s="57">
        <f t="shared" si="16"/>
        <v>797</v>
      </c>
      <c r="Q135" s="16">
        <f t="shared" si="22"/>
        <v>0.15981446341977654</v>
      </c>
      <c r="R135" s="303">
        <v>1149</v>
      </c>
      <c r="S135" s="53">
        <v>0</v>
      </c>
      <c r="T135" s="54">
        <f t="shared" si="17"/>
        <v>936</v>
      </c>
      <c r="U135" s="14">
        <f t="shared" si="20"/>
        <v>0.18537859007832899</v>
      </c>
      <c r="V135" s="55">
        <v>1349</v>
      </c>
      <c r="W135" s="309">
        <v>0</v>
      </c>
      <c r="X135" s="56">
        <f t="shared" si="18"/>
        <v>936</v>
      </c>
      <c r="Y135" s="16">
        <f t="shared" si="21"/>
        <v>0.30615270570793179</v>
      </c>
    </row>
    <row r="136" spans="1:25" s="4" customFormat="1" ht="12.75" customHeight="1">
      <c r="A136" s="177" t="s">
        <v>238</v>
      </c>
      <c r="B136" s="118" t="s">
        <v>48</v>
      </c>
      <c r="C136" s="228"/>
      <c r="D136" s="120">
        <v>1.1100000000000001</v>
      </c>
      <c r="E136" s="121" t="s">
        <v>240</v>
      </c>
      <c r="F136" s="132">
        <v>1594</v>
      </c>
      <c r="G136" s="104">
        <v>1449</v>
      </c>
      <c r="H136" s="97">
        <v>1249</v>
      </c>
      <c r="I136" s="97">
        <v>1018</v>
      </c>
      <c r="J136" s="97">
        <v>0</v>
      </c>
      <c r="K136" s="132">
        <f t="shared" si="19"/>
        <v>1018</v>
      </c>
      <c r="L136" s="142">
        <f t="shared" si="23"/>
        <v>0.2974465148378192</v>
      </c>
      <c r="M136" s="159">
        <v>1166</v>
      </c>
      <c r="N136" s="303">
        <f t="shared" si="15"/>
        <v>1049.4000000000001</v>
      </c>
      <c r="O136" s="156">
        <v>135</v>
      </c>
      <c r="P136" s="57">
        <f t="shared" si="16"/>
        <v>883</v>
      </c>
      <c r="Q136" s="16">
        <f t="shared" si="22"/>
        <v>0.15856680007623411</v>
      </c>
      <c r="R136" s="303">
        <v>1249</v>
      </c>
      <c r="S136" s="53">
        <v>0</v>
      </c>
      <c r="T136" s="54">
        <f t="shared" si="17"/>
        <v>1018</v>
      </c>
      <c r="U136" s="14">
        <f t="shared" si="20"/>
        <v>0.18494795836669337</v>
      </c>
      <c r="V136" s="55">
        <v>1449</v>
      </c>
      <c r="W136" s="309">
        <v>0</v>
      </c>
      <c r="X136" s="56">
        <f t="shared" si="18"/>
        <v>1018</v>
      </c>
      <c r="Y136" s="16">
        <f t="shared" si="21"/>
        <v>0.2974465148378192</v>
      </c>
    </row>
    <row r="137" spans="1:25" s="4" customFormat="1" ht="12.75" customHeight="1">
      <c r="A137" s="174" t="s">
        <v>891</v>
      </c>
      <c r="B137" s="118" t="s">
        <v>48</v>
      </c>
      <c r="C137" s="217" t="s">
        <v>837</v>
      </c>
      <c r="D137" s="120">
        <v>0.83</v>
      </c>
      <c r="E137" s="121" t="s">
        <v>903</v>
      </c>
      <c r="F137" s="132">
        <v>1429</v>
      </c>
      <c r="G137" s="262">
        <v>1299</v>
      </c>
      <c r="H137" s="97">
        <v>1099</v>
      </c>
      <c r="I137" s="97">
        <v>903</v>
      </c>
      <c r="J137" s="97">
        <v>0</v>
      </c>
      <c r="K137" s="132">
        <f t="shared" si="19"/>
        <v>903</v>
      </c>
      <c r="L137" s="142">
        <f t="shared" si="23"/>
        <v>0.30484988452655887</v>
      </c>
      <c r="M137" s="55">
        <v>1299</v>
      </c>
      <c r="N137" s="309">
        <f t="shared" ref="N137:N200" si="24">M137-(M137*10%)</f>
        <v>1169.0999999999999</v>
      </c>
      <c r="O137" s="56">
        <v>0</v>
      </c>
      <c r="P137" s="57">
        <f t="shared" ref="P137:P200" si="25">K137-O137</f>
        <v>903</v>
      </c>
      <c r="Q137" s="16">
        <f t="shared" si="22"/>
        <v>0.22761098280728759</v>
      </c>
      <c r="R137" s="204">
        <v>1299</v>
      </c>
      <c r="S137" s="53">
        <v>0</v>
      </c>
      <c r="T137" s="54">
        <f t="shared" ref="T137:T200" si="26">K137-S137</f>
        <v>903</v>
      </c>
      <c r="U137" s="14">
        <f>(R137-T137)/R137</f>
        <v>0.30484988452655887</v>
      </c>
      <c r="V137" s="55">
        <v>1299</v>
      </c>
      <c r="W137" s="309">
        <v>0</v>
      </c>
      <c r="X137" s="56">
        <f t="shared" ref="X137:X200" si="27">K137-W137</f>
        <v>903</v>
      </c>
      <c r="Y137" s="16">
        <f t="shared" si="21"/>
        <v>0.30484988452655887</v>
      </c>
    </row>
    <row r="138" spans="1:25" s="4" customFormat="1" ht="12.75" customHeight="1">
      <c r="A138" s="177" t="s">
        <v>892</v>
      </c>
      <c r="B138" s="118" t="s">
        <v>48</v>
      </c>
      <c r="C138" s="217" t="s">
        <v>837</v>
      </c>
      <c r="D138" s="120">
        <v>1.1100000000000001</v>
      </c>
      <c r="E138" s="121" t="s">
        <v>904</v>
      </c>
      <c r="F138" s="132">
        <v>1429</v>
      </c>
      <c r="G138" s="262">
        <v>1299</v>
      </c>
      <c r="H138" s="97">
        <v>1099</v>
      </c>
      <c r="I138" s="97">
        <v>903</v>
      </c>
      <c r="J138" s="97">
        <v>0</v>
      </c>
      <c r="K138" s="132">
        <f t="shared" si="19"/>
        <v>903</v>
      </c>
      <c r="L138" s="142">
        <f t="shared" si="23"/>
        <v>0.30484988452655887</v>
      </c>
      <c r="M138" s="55">
        <v>1299</v>
      </c>
      <c r="N138" s="309">
        <f t="shared" si="24"/>
        <v>1169.0999999999999</v>
      </c>
      <c r="O138" s="56">
        <v>0</v>
      </c>
      <c r="P138" s="57">
        <f t="shared" si="25"/>
        <v>903</v>
      </c>
      <c r="Q138" s="16">
        <f t="shared" si="22"/>
        <v>0.22761098280728759</v>
      </c>
      <c r="R138" s="204">
        <v>1299</v>
      </c>
      <c r="S138" s="53">
        <v>0</v>
      </c>
      <c r="T138" s="54">
        <f t="shared" si="26"/>
        <v>903</v>
      </c>
      <c r="U138" s="14">
        <f t="shared" si="20"/>
        <v>0.30484988452655887</v>
      </c>
      <c r="V138" s="55">
        <v>1299</v>
      </c>
      <c r="W138" s="309">
        <v>0</v>
      </c>
      <c r="X138" s="56">
        <f t="shared" si="27"/>
        <v>903</v>
      </c>
      <c r="Y138" s="16">
        <f t="shared" si="21"/>
        <v>0.30484988452655887</v>
      </c>
    </row>
    <row r="139" spans="1:25" s="4" customFormat="1" ht="12.75" customHeight="1">
      <c r="A139" s="177" t="s">
        <v>893</v>
      </c>
      <c r="B139" s="118" t="s">
        <v>48</v>
      </c>
      <c r="C139" s="217" t="s">
        <v>837</v>
      </c>
      <c r="D139" s="120">
        <v>1.1100000000000001</v>
      </c>
      <c r="E139" s="121" t="s">
        <v>905</v>
      </c>
      <c r="F139" s="132">
        <v>1539</v>
      </c>
      <c r="G139" s="262">
        <v>1399</v>
      </c>
      <c r="H139" s="97">
        <v>1199</v>
      </c>
      <c r="I139" s="97">
        <v>985</v>
      </c>
      <c r="J139" s="97">
        <v>0</v>
      </c>
      <c r="K139" s="132">
        <f t="shared" si="19"/>
        <v>985</v>
      </c>
      <c r="L139" s="142">
        <f t="shared" si="23"/>
        <v>0.29592566118656183</v>
      </c>
      <c r="M139" s="55">
        <v>1399</v>
      </c>
      <c r="N139" s="309">
        <f t="shared" si="24"/>
        <v>1259.0999999999999</v>
      </c>
      <c r="O139" s="56">
        <v>0</v>
      </c>
      <c r="P139" s="57">
        <f t="shared" si="25"/>
        <v>985</v>
      </c>
      <c r="Q139" s="16">
        <f t="shared" si="22"/>
        <v>0.21769517909617975</v>
      </c>
      <c r="R139" s="204">
        <v>1399</v>
      </c>
      <c r="S139" s="53">
        <v>0</v>
      </c>
      <c r="T139" s="54">
        <f t="shared" si="26"/>
        <v>985</v>
      </c>
      <c r="U139" s="14">
        <f t="shared" si="20"/>
        <v>0.29592566118656183</v>
      </c>
      <c r="V139" s="55">
        <v>1399</v>
      </c>
      <c r="W139" s="309">
        <v>0</v>
      </c>
      <c r="X139" s="56">
        <f t="shared" si="27"/>
        <v>985</v>
      </c>
      <c r="Y139" s="16">
        <f t="shared" si="21"/>
        <v>0.29592566118656183</v>
      </c>
    </row>
    <row r="140" spans="1:25" s="4" customFormat="1" ht="12.75" customHeight="1">
      <c r="A140" s="174" t="s">
        <v>894</v>
      </c>
      <c r="B140" s="118" t="s">
        <v>48</v>
      </c>
      <c r="C140" s="217" t="s">
        <v>837</v>
      </c>
      <c r="D140" s="120">
        <v>0.83</v>
      </c>
      <c r="E140" s="121" t="s">
        <v>903</v>
      </c>
      <c r="F140" s="132">
        <v>1319</v>
      </c>
      <c r="G140" s="262">
        <v>1199</v>
      </c>
      <c r="H140" s="97">
        <v>1049</v>
      </c>
      <c r="I140" s="97">
        <v>863</v>
      </c>
      <c r="J140" s="97">
        <v>0</v>
      </c>
      <c r="K140" s="132">
        <f t="shared" si="19"/>
        <v>863</v>
      </c>
      <c r="L140" s="142">
        <f t="shared" si="23"/>
        <v>0.28023352793994993</v>
      </c>
      <c r="M140" s="55">
        <v>1199</v>
      </c>
      <c r="N140" s="309">
        <f t="shared" si="24"/>
        <v>1079.0999999999999</v>
      </c>
      <c r="O140" s="56">
        <v>0</v>
      </c>
      <c r="P140" s="57">
        <f t="shared" si="25"/>
        <v>863</v>
      </c>
      <c r="Q140" s="16">
        <f t="shared" si="22"/>
        <v>0.20025947548883322</v>
      </c>
      <c r="R140" s="204">
        <v>1199</v>
      </c>
      <c r="S140" s="53">
        <v>0</v>
      </c>
      <c r="T140" s="54">
        <f t="shared" si="26"/>
        <v>863</v>
      </c>
      <c r="U140" s="14">
        <f t="shared" si="20"/>
        <v>0.28023352793994993</v>
      </c>
      <c r="V140" s="55">
        <v>1199</v>
      </c>
      <c r="W140" s="309">
        <v>0</v>
      </c>
      <c r="X140" s="56">
        <f t="shared" si="27"/>
        <v>863</v>
      </c>
      <c r="Y140" s="16">
        <f t="shared" si="21"/>
        <v>0.28023352793994993</v>
      </c>
    </row>
    <row r="141" spans="1:25" s="4" customFormat="1" ht="12.75" customHeight="1">
      <c r="A141" s="177" t="s">
        <v>895</v>
      </c>
      <c r="B141" s="118" t="s">
        <v>48</v>
      </c>
      <c r="C141" s="217" t="s">
        <v>837</v>
      </c>
      <c r="D141" s="120">
        <v>1.1100000000000001</v>
      </c>
      <c r="E141" s="121" t="s">
        <v>904</v>
      </c>
      <c r="F141" s="132">
        <v>1319</v>
      </c>
      <c r="G141" s="262">
        <v>1199</v>
      </c>
      <c r="H141" s="97">
        <v>1049</v>
      </c>
      <c r="I141" s="97">
        <v>863</v>
      </c>
      <c r="J141" s="97">
        <v>0</v>
      </c>
      <c r="K141" s="132">
        <f t="shared" si="19"/>
        <v>863</v>
      </c>
      <c r="L141" s="142">
        <f t="shared" si="23"/>
        <v>0.28023352793994993</v>
      </c>
      <c r="M141" s="55">
        <v>1199</v>
      </c>
      <c r="N141" s="309">
        <f t="shared" si="24"/>
        <v>1079.0999999999999</v>
      </c>
      <c r="O141" s="56">
        <v>0</v>
      </c>
      <c r="P141" s="57">
        <f t="shared" si="25"/>
        <v>863</v>
      </c>
      <c r="Q141" s="16">
        <f t="shared" si="22"/>
        <v>0.20025947548883322</v>
      </c>
      <c r="R141" s="204">
        <v>1199</v>
      </c>
      <c r="S141" s="53">
        <v>0</v>
      </c>
      <c r="T141" s="54">
        <f t="shared" si="26"/>
        <v>863</v>
      </c>
      <c r="U141" s="14">
        <f t="shared" si="20"/>
        <v>0.28023352793994993</v>
      </c>
      <c r="V141" s="55">
        <v>1199</v>
      </c>
      <c r="W141" s="309">
        <v>0</v>
      </c>
      <c r="X141" s="56">
        <f t="shared" si="27"/>
        <v>863</v>
      </c>
      <c r="Y141" s="16">
        <f t="shared" si="21"/>
        <v>0.28023352793994993</v>
      </c>
    </row>
    <row r="142" spans="1:25" s="4" customFormat="1" ht="12.75" customHeight="1">
      <c r="A142" s="177" t="s">
        <v>896</v>
      </c>
      <c r="B142" s="118" t="s">
        <v>48</v>
      </c>
      <c r="C142" s="217" t="s">
        <v>837</v>
      </c>
      <c r="D142" s="120">
        <v>1.1100000000000001</v>
      </c>
      <c r="E142" s="121" t="s">
        <v>905</v>
      </c>
      <c r="F142" s="132">
        <v>1429</v>
      </c>
      <c r="G142" s="262">
        <v>1299</v>
      </c>
      <c r="H142" s="97">
        <v>1149</v>
      </c>
      <c r="I142" s="97">
        <v>944</v>
      </c>
      <c r="J142" s="97">
        <v>0</v>
      </c>
      <c r="K142" s="132">
        <f t="shared" si="19"/>
        <v>944</v>
      </c>
      <c r="L142" s="142">
        <f t="shared" si="23"/>
        <v>0.27328714395688991</v>
      </c>
      <c r="M142" s="55">
        <v>1299</v>
      </c>
      <c r="N142" s="309">
        <f t="shared" si="24"/>
        <v>1169.0999999999999</v>
      </c>
      <c r="O142" s="56">
        <v>0</v>
      </c>
      <c r="P142" s="57">
        <f t="shared" si="25"/>
        <v>944</v>
      </c>
      <c r="Q142" s="16">
        <f t="shared" si="22"/>
        <v>0.19254127106321095</v>
      </c>
      <c r="R142" s="204">
        <v>1299</v>
      </c>
      <c r="S142" s="53">
        <v>0</v>
      </c>
      <c r="T142" s="54">
        <f t="shared" si="26"/>
        <v>944</v>
      </c>
      <c r="U142" s="14">
        <f t="shared" si="20"/>
        <v>0.27328714395688991</v>
      </c>
      <c r="V142" s="55">
        <v>1299</v>
      </c>
      <c r="W142" s="309">
        <v>0</v>
      </c>
      <c r="X142" s="56">
        <f t="shared" si="27"/>
        <v>944</v>
      </c>
      <c r="Y142" s="16">
        <f t="shared" si="21"/>
        <v>0.27328714395688991</v>
      </c>
    </row>
    <row r="143" spans="1:25" s="4" customFormat="1" ht="12.75" customHeight="1">
      <c r="A143" s="208" t="s">
        <v>897</v>
      </c>
      <c r="B143" s="118" t="s">
        <v>48</v>
      </c>
      <c r="C143" s="217" t="s">
        <v>837</v>
      </c>
      <c r="D143" s="120">
        <v>0.83</v>
      </c>
      <c r="E143" s="121" t="s">
        <v>906</v>
      </c>
      <c r="F143" s="132">
        <v>1539</v>
      </c>
      <c r="G143" s="262">
        <v>1399</v>
      </c>
      <c r="H143" s="97">
        <v>1199</v>
      </c>
      <c r="I143" s="97">
        <v>977</v>
      </c>
      <c r="J143" s="97">
        <v>0</v>
      </c>
      <c r="K143" s="132">
        <f t="shared" si="19"/>
        <v>977</v>
      </c>
      <c r="L143" s="142">
        <f t="shared" si="23"/>
        <v>0.30164403145103647</v>
      </c>
      <c r="M143" s="55">
        <v>1399</v>
      </c>
      <c r="N143" s="309">
        <f t="shared" si="24"/>
        <v>1259.0999999999999</v>
      </c>
      <c r="O143" s="56">
        <v>0</v>
      </c>
      <c r="P143" s="57">
        <f t="shared" si="25"/>
        <v>977</v>
      </c>
      <c r="Q143" s="16">
        <f t="shared" si="22"/>
        <v>0.22404892383448488</v>
      </c>
      <c r="R143" s="204">
        <v>1399</v>
      </c>
      <c r="S143" s="53">
        <v>0</v>
      </c>
      <c r="T143" s="54">
        <f t="shared" si="26"/>
        <v>977</v>
      </c>
      <c r="U143" s="14">
        <f t="shared" si="20"/>
        <v>0.30164403145103647</v>
      </c>
      <c r="V143" s="55">
        <v>1399</v>
      </c>
      <c r="W143" s="309">
        <v>0</v>
      </c>
      <c r="X143" s="56">
        <f t="shared" si="27"/>
        <v>977</v>
      </c>
      <c r="Y143" s="16">
        <f t="shared" si="21"/>
        <v>0.30164403145103647</v>
      </c>
    </row>
    <row r="144" spans="1:25" s="4" customFormat="1" ht="12.75" customHeight="1">
      <c r="A144" s="177" t="s">
        <v>898</v>
      </c>
      <c r="B144" s="118" t="s">
        <v>48</v>
      </c>
      <c r="C144" s="217" t="s">
        <v>837</v>
      </c>
      <c r="D144" s="120">
        <v>1.1100000000000001</v>
      </c>
      <c r="E144" s="121" t="s">
        <v>907</v>
      </c>
      <c r="F144" s="132">
        <v>1539</v>
      </c>
      <c r="G144" s="262">
        <v>1399</v>
      </c>
      <c r="H144" s="97">
        <v>1149</v>
      </c>
      <c r="I144" s="97">
        <v>977</v>
      </c>
      <c r="J144" s="97">
        <v>0</v>
      </c>
      <c r="K144" s="132">
        <f t="shared" si="19"/>
        <v>977</v>
      </c>
      <c r="L144" s="142">
        <f t="shared" si="23"/>
        <v>0.30164403145103647</v>
      </c>
      <c r="M144" s="55">
        <v>1399</v>
      </c>
      <c r="N144" s="309">
        <f t="shared" si="24"/>
        <v>1259.0999999999999</v>
      </c>
      <c r="O144" s="56">
        <v>0</v>
      </c>
      <c r="P144" s="57">
        <f t="shared" si="25"/>
        <v>977</v>
      </c>
      <c r="Q144" s="16">
        <f t="shared" si="22"/>
        <v>0.22404892383448488</v>
      </c>
      <c r="R144" s="204">
        <v>1399</v>
      </c>
      <c r="S144" s="53">
        <v>0</v>
      </c>
      <c r="T144" s="54">
        <f t="shared" si="26"/>
        <v>977</v>
      </c>
      <c r="U144" s="14">
        <f t="shared" si="20"/>
        <v>0.30164403145103647</v>
      </c>
      <c r="V144" s="55">
        <v>1399</v>
      </c>
      <c r="W144" s="309">
        <v>0</v>
      </c>
      <c r="X144" s="56">
        <f t="shared" si="27"/>
        <v>977</v>
      </c>
      <c r="Y144" s="16">
        <f t="shared" si="21"/>
        <v>0.30164403145103647</v>
      </c>
    </row>
    <row r="145" spans="1:25" s="4" customFormat="1" ht="12.75" customHeight="1">
      <c r="A145" s="177" t="s">
        <v>899</v>
      </c>
      <c r="B145" s="118" t="s">
        <v>48</v>
      </c>
      <c r="C145" s="217" t="s">
        <v>837</v>
      </c>
      <c r="D145" s="120">
        <v>1.1100000000000001</v>
      </c>
      <c r="E145" s="121" t="s">
        <v>908</v>
      </c>
      <c r="F145" s="132">
        <v>1649</v>
      </c>
      <c r="G145" s="262">
        <v>1499</v>
      </c>
      <c r="H145" s="97">
        <v>1299</v>
      </c>
      <c r="I145" s="97">
        <v>1059</v>
      </c>
      <c r="J145" s="97">
        <v>0</v>
      </c>
      <c r="K145" s="132">
        <f t="shared" si="19"/>
        <v>1059</v>
      </c>
      <c r="L145" s="142">
        <f t="shared" si="23"/>
        <v>0.29352901934623082</v>
      </c>
      <c r="M145" s="55">
        <v>1499</v>
      </c>
      <c r="N145" s="309">
        <f t="shared" si="24"/>
        <v>1349.1</v>
      </c>
      <c r="O145" s="56">
        <v>0</v>
      </c>
      <c r="P145" s="57">
        <f t="shared" si="25"/>
        <v>1059</v>
      </c>
      <c r="Q145" s="16">
        <f t="shared" si="22"/>
        <v>0.2150322437180342</v>
      </c>
      <c r="R145" s="204">
        <v>1499</v>
      </c>
      <c r="S145" s="53">
        <v>0</v>
      </c>
      <c r="T145" s="54">
        <f t="shared" si="26"/>
        <v>1059</v>
      </c>
      <c r="U145" s="14">
        <f t="shared" si="20"/>
        <v>0.29352901934623082</v>
      </c>
      <c r="V145" s="55">
        <v>1499</v>
      </c>
      <c r="W145" s="309">
        <v>0</v>
      </c>
      <c r="X145" s="56">
        <f t="shared" si="27"/>
        <v>1059</v>
      </c>
      <c r="Y145" s="16">
        <f t="shared" si="21"/>
        <v>0.29352901934623082</v>
      </c>
    </row>
    <row r="146" spans="1:25" s="4" customFormat="1" ht="12.75" customHeight="1">
      <c r="A146" s="174" t="s">
        <v>900</v>
      </c>
      <c r="B146" s="118" t="s">
        <v>48</v>
      </c>
      <c r="C146" s="217" t="s">
        <v>837</v>
      </c>
      <c r="D146" s="120">
        <v>0.83</v>
      </c>
      <c r="E146" s="121" t="s">
        <v>906</v>
      </c>
      <c r="F146" s="132">
        <v>1429</v>
      </c>
      <c r="G146" s="262">
        <v>1299</v>
      </c>
      <c r="H146" s="97">
        <v>1149</v>
      </c>
      <c r="I146" s="97">
        <v>936</v>
      </c>
      <c r="J146" s="97">
        <v>0</v>
      </c>
      <c r="K146" s="132">
        <f t="shared" si="19"/>
        <v>936</v>
      </c>
      <c r="L146" s="142">
        <f t="shared" si="23"/>
        <v>0.27944572748267898</v>
      </c>
      <c r="M146" s="55">
        <v>1299</v>
      </c>
      <c r="N146" s="309">
        <f t="shared" si="24"/>
        <v>1169.0999999999999</v>
      </c>
      <c r="O146" s="56">
        <v>0</v>
      </c>
      <c r="P146" s="57">
        <f t="shared" si="25"/>
        <v>936</v>
      </c>
      <c r="Q146" s="16">
        <f t="shared" si="22"/>
        <v>0.19938414164742102</v>
      </c>
      <c r="R146" s="204">
        <v>1299</v>
      </c>
      <c r="S146" s="53">
        <v>0</v>
      </c>
      <c r="T146" s="54">
        <f t="shared" si="26"/>
        <v>936</v>
      </c>
      <c r="U146" s="14">
        <f t="shared" si="20"/>
        <v>0.27944572748267898</v>
      </c>
      <c r="V146" s="55">
        <v>1299</v>
      </c>
      <c r="W146" s="309">
        <v>0</v>
      </c>
      <c r="X146" s="56">
        <f t="shared" si="27"/>
        <v>936</v>
      </c>
      <c r="Y146" s="16">
        <f t="shared" si="21"/>
        <v>0.27944572748267898</v>
      </c>
    </row>
    <row r="147" spans="1:25" s="4" customFormat="1" ht="12.75" customHeight="1">
      <c r="A147" s="177" t="s">
        <v>901</v>
      </c>
      <c r="B147" s="118" t="s">
        <v>48</v>
      </c>
      <c r="C147" s="217" t="s">
        <v>837</v>
      </c>
      <c r="D147" s="120">
        <v>1.1100000000000001</v>
      </c>
      <c r="E147" s="121" t="s">
        <v>907</v>
      </c>
      <c r="F147" s="132">
        <v>1429</v>
      </c>
      <c r="G147" s="262">
        <v>1299</v>
      </c>
      <c r="H147" s="97">
        <v>1199</v>
      </c>
      <c r="I147" s="97">
        <v>936</v>
      </c>
      <c r="J147" s="97">
        <v>0</v>
      </c>
      <c r="K147" s="132">
        <f t="shared" si="19"/>
        <v>936</v>
      </c>
      <c r="L147" s="142">
        <f t="shared" si="23"/>
        <v>0.27944572748267898</v>
      </c>
      <c r="M147" s="55">
        <v>1299</v>
      </c>
      <c r="N147" s="309">
        <f t="shared" si="24"/>
        <v>1169.0999999999999</v>
      </c>
      <c r="O147" s="56">
        <v>0</v>
      </c>
      <c r="P147" s="57">
        <f t="shared" si="25"/>
        <v>936</v>
      </c>
      <c r="Q147" s="16">
        <f t="shared" si="22"/>
        <v>0.19938414164742102</v>
      </c>
      <c r="R147" s="204">
        <v>1299</v>
      </c>
      <c r="S147" s="53">
        <v>0</v>
      </c>
      <c r="T147" s="54">
        <f t="shared" si="26"/>
        <v>936</v>
      </c>
      <c r="U147" s="14">
        <f t="shared" si="20"/>
        <v>0.27944572748267898</v>
      </c>
      <c r="V147" s="55">
        <v>1299</v>
      </c>
      <c r="W147" s="309">
        <v>0</v>
      </c>
      <c r="X147" s="56">
        <f t="shared" si="27"/>
        <v>936</v>
      </c>
      <c r="Y147" s="16">
        <f t="shared" si="21"/>
        <v>0.27944572748267898</v>
      </c>
    </row>
    <row r="148" spans="1:25" s="4" customFormat="1" ht="12.75" customHeight="1">
      <c r="A148" s="177" t="s">
        <v>902</v>
      </c>
      <c r="B148" s="118" t="s">
        <v>48</v>
      </c>
      <c r="C148" s="217" t="s">
        <v>837</v>
      </c>
      <c r="D148" s="120">
        <v>1.1100000000000001</v>
      </c>
      <c r="E148" s="121" t="s">
        <v>908</v>
      </c>
      <c r="F148" s="132">
        <v>1539</v>
      </c>
      <c r="G148" s="104">
        <v>1399</v>
      </c>
      <c r="H148" s="97">
        <v>1249</v>
      </c>
      <c r="I148" s="97">
        <v>1018</v>
      </c>
      <c r="J148" s="97">
        <v>0</v>
      </c>
      <c r="K148" s="132">
        <f t="shared" si="19"/>
        <v>1018</v>
      </c>
      <c r="L148" s="142">
        <f t="shared" si="23"/>
        <v>0.27233738384560402</v>
      </c>
      <c r="M148" s="55">
        <v>1399</v>
      </c>
      <c r="N148" s="309">
        <f t="shared" si="24"/>
        <v>1259.0999999999999</v>
      </c>
      <c r="O148" s="56">
        <v>0</v>
      </c>
      <c r="P148" s="57">
        <f t="shared" si="25"/>
        <v>1018</v>
      </c>
      <c r="Q148" s="16">
        <f t="shared" si="22"/>
        <v>0.19148598205067105</v>
      </c>
      <c r="R148" s="204">
        <v>1399</v>
      </c>
      <c r="S148" s="53">
        <v>0</v>
      </c>
      <c r="T148" s="54">
        <f t="shared" si="26"/>
        <v>1018</v>
      </c>
      <c r="U148" s="14">
        <f t="shared" si="20"/>
        <v>0.27233738384560402</v>
      </c>
      <c r="V148" s="55">
        <v>1399</v>
      </c>
      <c r="W148" s="309">
        <v>0</v>
      </c>
      <c r="X148" s="56">
        <f t="shared" si="27"/>
        <v>1018</v>
      </c>
      <c r="Y148" s="16">
        <f t="shared" si="21"/>
        <v>0.27233738384560402</v>
      </c>
    </row>
    <row r="149" spans="1:25" s="4" customFormat="1" ht="12.75" customHeight="1">
      <c r="A149" s="208" t="s">
        <v>822</v>
      </c>
      <c r="B149" s="118" t="s">
        <v>48</v>
      </c>
      <c r="C149" s="217"/>
      <c r="D149" s="120">
        <v>0.83</v>
      </c>
      <c r="E149" s="121" t="s">
        <v>827</v>
      </c>
      <c r="F149" s="132">
        <v>1759</v>
      </c>
      <c r="G149" s="262">
        <v>1599</v>
      </c>
      <c r="H149" s="97">
        <v>1299</v>
      </c>
      <c r="I149" s="97">
        <v>1059</v>
      </c>
      <c r="J149" s="97">
        <v>0</v>
      </c>
      <c r="K149" s="132">
        <f t="shared" si="19"/>
        <v>1059</v>
      </c>
      <c r="L149" s="142">
        <f t="shared" si="23"/>
        <v>0.33771106941838647</v>
      </c>
      <c r="M149" s="159">
        <v>1332</v>
      </c>
      <c r="N149" s="303">
        <f t="shared" si="24"/>
        <v>1198.8</v>
      </c>
      <c r="O149" s="156">
        <v>51</v>
      </c>
      <c r="P149" s="57">
        <f t="shared" si="25"/>
        <v>1008</v>
      </c>
      <c r="Q149" s="16">
        <f t="shared" si="22"/>
        <v>0.15915915915915912</v>
      </c>
      <c r="R149" s="303">
        <v>1349</v>
      </c>
      <c r="S149" s="53">
        <v>0</v>
      </c>
      <c r="T149" s="54">
        <f t="shared" si="26"/>
        <v>1059</v>
      </c>
      <c r="U149" s="14">
        <f t="shared" si="20"/>
        <v>0.21497405485544849</v>
      </c>
      <c r="V149" s="159">
        <v>1249</v>
      </c>
      <c r="W149" s="356">
        <v>40</v>
      </c>
      <c r="X149" s="56">
        <f t="shared" si="27"/>
        <v>1019</v>
      </c>
      <c r="Y149" s="16">
        <f t="shared" si="21"/>
        <v>0.18414731785428343</v>
      </c>
    </row>
    <row r="150" spans="1:25" s="4" customFormat="1" ht="12.75" customHeight="1">
      <c r="A150" s="177" t="s">
        <v>823</v>
      </c>
      <c r="B150" s="118" t="s">
        <v>48</v>
      </c>
      <c r="C150" s="217"/>
      <c r="D150" s="120">
        <v>1.1100000000000001</v>
      </c>
      <c r="E150" s="121" t="s">
        <v>825</v>
      </c>
      <c r="F150" s="132">
        <v>1759</v>
      </c>
      <c r="G150" s="262">
        <v>1599</v>
      </c>
      <c r="H150" s="97">
        <v>1299</v>
      </c>
      <c r="I150" s="97">
        <v>1059</v>
      </c>
      <c r="J150" s="97">
        <v>0</v>
      </c>
      <c r="K150" s="132">
        <f t="shared" si="19"/>
        <v>1059</v>
      </c>
      <c r="L150" s="142">
        <f t="shared" si="23"/>
        <v>0.33771106941838647</v>
      </c>
      <c r="M150" s="159">
        <v>1332</v>
      </c>
      <c r="N150" s="303">
        <f t="shared" si="24"/>
        <v>1198.8</v>
      </c>
      <c r="O150" s="156">
        <v>51</v>
      </c>
      <c r="P150" s="57">
        <f t="shared" si="25"/>
        <v>1008</v>
      </c>
      <c r="Q150" s="16">
        <f t="shared" si="22"/>
        <v>0.15915915915915912</v>
      </c>
      <c r="R150" s="303">
        <v>1349</v>
      </c>
      <c r="S150" s="53">
        <v>0</v>
      </c>
      <c r="T150" s="54">
        <f t="shared" si="26"/>
        <v>1059</v>
      </c>
      <c r="U150" s="14">
        <f t="shared" si="20"/>
        <v>0.21497405485544849</v>
      </c>
      <c r="V150" s="159">
        <v>1249</v>
      </c>
      <c r="W150" s="356">
        <v>40</v>
      </c>
      <c r="X150" s="56">
        <f t="shared" si="27"/>
        <v>1019</v>
      </c>
      <c r="Y150" s="16">
        <f t="shared" si="21"/>
        <v>0.18414731785428343</v>
      </c>
    </row>
    <row r="151" spans="1:25" s="4" customFormat="1" ht="12.75" customHeight="1">
      <c r="A151" s="177" t="s">
        <v>824</v>
      </c>
      <c r="B151" s="118" t="s">
        <v>48</v>
      </c>
      <c r="C151" s="217"/>
      <c r="D151" s="120">
        <v>1.1100000000000001</v>
      </c>
      <c r="E151" s="121" t="s">
        <v>826</v>
      </c>
      <c r="F151" s="132">
        <v>1869</v>
      </c>
      <c r="G151" s="262">
        <v>1699</v>
      </c>
      <c r="H151" s="97">
        <v>1399</v>
      </c>
      <c r="I151" s="97">
        <v>1141</v>
      </c>
      <c r="J151" s="97">
        <v>0</v>
      </c>
      <c r="K151" s="132">
        <f t="shared" si="19"/>
        <v>1141</v>
      </c>
      <c r="L151" s="142">
        <f t="shared" si="23"/>
        <v>0.32842848734549734</v>
      </c>
      <c r="M151" s="159">
        <v>1443</v>
      </c>
      <c r="N151" s="303">
        <f t="shared" si="24"/>
        <v>1298.7</v>
      </c>
      <c r="O151" s="156">
        <v>49</v>
      </c>
      <c r="P151" s="57">
        <f t="shared" si="25"/>
        <v>1092</v>
      </c>
      <c r="Q151" s="16">
        <f t="shared" si="22"/>
        <v>0.15915915915915918</v>
      </c>
      <c r="R151" s="303">
        <v>1449</v>
      </c>
      <c r="S151" s="53">
        <v>0</v>
      </c>
      <c r="T151" s="54">
        <f t="shared" si="26"/>
        <v>1141</v>
      </c>
      <c r="U151" s="14">
        <f t="shared" si="20"/>
        <v>0.21256038647342995</v>
      </c>
      <c r="V151" s="159">
        <v>1349</v>
      </c>
      <c r="W151" s="356">
        <v>40</v>
      </c>
      <c r="X151" s="56">
        <f t="shared" si="27"/>
        <v>1101</v>
      </c>
      <c r="Y151" s="16">
        <f t="shared" si="21"/>
        <v>0.18383988139362492</v>
      </c>
    </row>
    <row r="152" spans="1:25" s="4" customFormat="1" ht="12.75" customHeight="1">
      <c r="A152" s="174" t="s">
        <v>419</v>
      </c>
      <c r="B152" s="118" t="s">
        <v>48</v>
      </c>
      <c r="C152" s="217"/>
      <c r="D152" s="120">
        <v>1.78</v>
      </c>
      <c r="E152" s="121" t="s">
        <v>422</v>
      </c>
      <c r="F152" s="104">
        <v>1814</v>
      </c>
      <c r="G152" s="104">
        <v>1649</v>
      </c>
      <c r="H152" s="104">
        <v>1349</v>
      </c>
      <c r="I152" s="104">
        <v>1084</v>
      </c>
      <c r="J152" s="104">
        <v>0</v>
      </c>
      <c r="K152" s="104">
        <f t="shared" si="19"/>
        <v>1084</v>
      </c>
      <c r="L152" s="142">
        <f t="shared" si="23"/>
        <v>0.34263189812007278</v>
      </c>
      <c r="M152" s="263">
        <v>1332</v>
      </c>
      <c r="N152" s="305">
        <f t="shared" si="24"/>
        <v>1198.8</v>
      </c>
      <c r="O152" s="261">
        <v>93</v>
      </c>
      <c r="P152" s="57">
        <f t="shared" si="25"/>
        <v>991</v>
      </c>
      <c r="Q152" s="16">
        <f t="shared" si="22"/>
        <v>0.17334000667333999</v>
      </c>
      <c r="R152" s="305">
        <v>1199</v>
      </c>
      <c r="S152" s="261">
        <v>122</v>
      </c>
      <c r="T152" s="54">
        <f t="shared" si="26"/>
        <v>962</v>
      </c>
      <c r="U152" s="14">
        <f t="shared" si="20"/>
        <v>0.19766472060050042</v>
      </c>
      <c r="V152" s="263">
        <v>1249</v>
      </c>
      <c r="W152" s="358">
        <v>81</v>
      </c>
      <c r="X152" s="253">
        <f t="shared" si="27"/>
        <v>1003</v>
      </c>
      <c r="Y152" s="16">
        <f t="shared" si="21"/>
        <v>0.19695756605284229</v>
      </c>
    </row>
    <row r="153" spans="1:25" s="4" customFormat="1" ht="12.75" customHeight="1">
      <c r="A153" s="177" t="s">
        <v>420</v>
      </c>
      <c r="B153" s="118" t="s">
        <v>48</v>
      </c>
      <c r="C153" s="217"/>
      <c r="D153" s="120">
        <v>1.78</v>
      </c>
      <c r="E153" s="121" t="s">
        <v>423</v>
      </c>
      <c r="F153" s="104">
        <v>1814</v>
      </c>
      <c r="G153" s="104">
        <v>1649</v>
      </c>
      <c r="H153" s="104">
        <v>1349</v>
      </c>
      <c r="I153" s="104">
        <v>1084</v>
      </c>
      <c r="J153" s="104">
        <v>0</v>
      </c>
      <c r="K153" s="104">
        <f t="shared" si="19"/>
        <v>1084</v>
      </c>
      <c r="L153" s="142">
        <f t="shared" si="23"/>
        <v>0.34263189812007278</v>
      </c>
      <c r="M153" s="263">
        <v>1332</v>
      </c>
      <c r="N153" s="305">
        <f t="shared" si="24"/>
        <v>1198.8</v>
      </c>
      <c r="O153" s="261">
        <v>93</v>
      </c>
      <c r="P153" s="57">
        <f t="shared" si="25"/>
        <v>991</v>
      </c>
      <c r="Q153" s="16">
        <f t="shared" si="22"/>
        <v>0.17334000667333999</v>
      </c>
      <c r="R153" s="305">
        <v>1199</v>
      </c>
      <c r="S153" s="261">
        <v>122</v>
      </c>
      <c r="T153" s="54">
        <f t="shared" si="26"/>
        <v>962</v>
      </c>
      <c r="U153" s="14">
        <f t="shared" si="20"/>
        <v>0.19766472060050042</v>
      </c>
      <c r="V153" s="263">
        <v>1249</v>
      </c>
      <c r="W153" s="358">
        <v>81</v>
      </c>
      <c r="X153" s="253">
        <f t="shared" si="27"/>
        <v>1003</v>
      </c>
      <c r="Y153" s="16">
        <f t="shared" si="21"/>
        <v>0.19695756605284229</v>
      </c>
    </row>
    <row r="154" spans="1:25" s="4" customFormat="1" ht="12.75" customHeight="1" thickBot="1">
      <c r="A154" s="207" t="s">
        <v>421</v>
      </c>
      <c r="B154" s="243" t="s">
        <v>48</v>
      </c>
      <c r="C154" s="240"/>
      <c r="D154" s="244">
        <v>1.78</v>
      </c>
      <c r="E154" s="230" t="s">
        <v>424</v>
      </c>
      <c r="F154" s="191">
        <v>1924</v>
      </c>
      <c r="G154" s="191">
        <v>1749</v>
      </c>
      <c r="H154" s="191">
        <v>1449</v>
      </c>
      <c r="I154" s="191">
        <v>1164</v>
      </c>
      <c r="J154" s="191">
        <v>0</v>
      </c>
      <c r="K154" s="191">
        <f t="shared" ref="K154:K215" si="28">IFERROR(I154-J154,I154)</f>
        <v>1164</v>
      </c>
      <c r="L154" s="153">
        <f t="shared" si="23"/>
        <v>0.33447684391080618</v>
      </c>
      <c r="M154" s="158">
        <v>1443</v>
      </c>
      <c r="N154" s="308">
        <f t="shared" si="24"/>
        <v>1298.7</v>
      </c>
      <c r="O154" s="154">
        <v>91</v>
      </c>
      <c r="P154" s="88">
        <f t="shared" si="25"/>
        <v>1073</v>
      </c>
      <c r="Q154" s="94">
        <f t="shared" si="22"/>
        <v>0.17378917378917383</v>
      </c>
      <c r="R154" s="308">
        <v>1299</v>
      </c>
      <c r="S154" s="154">
        <v>122</v>
      </c>
      <c r="T154" s="86">
        <f t="shared" si="26"/>
        <v>1042</v>
      </c>
      <c r="U154" s="92">
        <f t="shared" si="20"/>
        <v>0.19784449576597382</v>
      </c>
      <c r="V154" s="158">
        <v>1349</v>
      </c>
      <c r="W154" s="357">
        <v>81</v>
      </c>
      <c r="X154" s="62">
        <f t="shared" si="27"/>
        <v>1083</v>
      </c>
      <c r="Y154" s="94">
        <f t="shared" si="21"/>
        <v>0.19718309859154928</v>
      </c>
    </row>
    <row r="155" spans="1:25" s="4" customFormat="1" ht="12.75" customHeight="1">
      <c r="A155" s="181" t="s">
        <v>379</v>
      </c>
      <c r="B155" s="232" t="s">
        <v>48</v>
      </c>
      <c r="C155" s="229"/>
      <c r="D155" s="234">
        <v>0.83</v>
      </c>
      <c r="E155" s="235" t="s">
        <v>380</v>
      </c>
      <c r="F155" s="183">
        <v>934</v>
      </c>
      <c r="G155" s="105">
        <v>849</v>
      </c>
      <c r="H155" s="182">
        <v>749</v>
      </c>
      <c r="I155" s="182">
        <v>582</v>
      </c>
      <c r="J155" s="182">
        <v>18</v>
      </c>
      <c r="K155" s="183">
        <f t="shared" si="28"/>
        <v>564</v>
      </c>
      <c r="L155" s="146">
        <f t="shared" si="23"/>
        <v>0.33568904593639576</v>
      </c>
      <c r="M155" s="190">
        <v>666</v>
      </c>
      <c r="N155" s="343">
        <f t="shared" si="24"/>
        <v>599.4</v>
      </c>
      <c r="O155" s="205">
        <v>113</v>
      </c>
      <c r="P155" s="128">
        <f t="shared" si="25"/>
        <v>451</v>
      </c>
      <c r="Q155" s="199">
        <f t="shared" si="22"/>
        <v>0.24758091424758089</v>
      </c>
      <c r="R155" s="204">
        <v>749</v>
      </c>
      <c r="S155" s="53">
        <v>0</v>
      </c>
      <c r="T155" s="127">
        <f t="shared" si="26"/>
        <v>564</v>
      </c>
      <c r="U155" s="197">
        <f t="shared" si="20"/>
        <v>0.24699599465954605</v>
      </c>
      <c r="V155" s="55">
        <v>749</v>
      </c>
      <c r="W155" s="309">
        <v>0</v>
      </c>
      <c r="X155" s="186">
        <f t="shared" si="27"/>
        <v>564</v>
      </c>
      <c r="Y155" s="199">
        <f t="shared" si="21"/>
        <v>0.24699599465954605</v>
      </c>
    </row>
    <row r="156" spans="1:25" s="4" customFormat="1" ht="12.75" customHeight="1">
      <c r="A156" s="176" t="s">
        <v>322</v>
      </c>
      <c r="B156" s="241" t="s">
        <v>48</v>
      </c>
      <c r="C156" s="242"/>
      <c r="D156" s="120">
        <v>0.83</v>
      </c>
      <c r="E156" s="219" t="s">
        <v>325</v>
      </c>
      <c r="F156" s="300">
        <v>934</v>
      </c>
      <c r="G156" s="104">
        <v>849</v>
      </c>
      <c r="H156" s="301">
        <v>749</v>
      </c>
      <c r="I156" s="301">
        <v>582</v>
      </c>
      <c r="J156" s="301">
        <v>18</v>
      </c>
      <c r="K156" s="165">
        <f t="shared" si="28"/>
        <v>564</v>
      </c>
      <c r="L156" s="166">
        <f t="shared" si="23"/>
        <v>0.33568904593639576</v>
      </c>
      <c r="M156" s="263">
        <v>666</v>
      </c>
      <c r="N156" s="305">
        <f t="shared" si="24"/>
        <v>599.4</v>
      </c>
      <c r="O156" s="261">
        <v>113</v>
      </c>
      <c r="P156" s="254">
        <f t="shared" si="25"/>
        <v>451</v>
      </c>
      <c r="Q156" s="255">
        <f t="shared" si="22"/>
        <v>0.24758091424758089</v>
      </c>
      <c r="R156" s="204">
        <v>749</v>
      </c>
      <c r="S156" s="53">
        <v>0</v>
      </c>
      <c r="T156" s="258">
        <f t="shared" si="26"/>
        <v>564</v>
      </c>
      <c r="U156" s="259">
        <f t="shared" si="20"/>
        <v>0.24699599465954605</v>
      </c>
      <c r="V156" s="55">
        <v>749</v>
      </c>
      <c r="W156" s="309">
        <v>0</v>
      </c>
      <c r="X156" s="253">
        <f t="shared" si="27"/>
        <v>564</v>
      </c>
      <c r="Y156" s="255">
        <f t="shared" si="21"/>
        <v>0.24699599465954605</v>
      </c>
    </row>
    <row r="157" spans="1:25" s="4" customFormat="1" ht="12.75" customHeight="1">
      <c r="A157" s="206" t="s">
        <v>323</v>
      </c>
      <c r="B157" s="241" t="s">
        <v>48</v>
      </c>
      <c r="C157" s="242"/>
      <c r="D157" s="120">
        <v>1.1100000000000001</v>
      </c>
      <c r="E157" s="219" t="s">
        <v>326</v>
      </c>
      <c r="F157" s="300">
        <v>934</v>
      </c>
      <c r="G157" s="104">
        <v>849</v>
      </c>
      <c r="H157" s="301">
        <v>749</v>
      </c>
      <c r="I157" s="301">
        <v>671</v>
      </c>
      <c r="J157" s="301">
        <v>18</v>
      </c>
      <c r="K157" s="165">
        <f t="shared" si="28"/>
        <v>653</v>
      </c>
      <c r="L157" s="166">
        <f t="shared" si="23"/>
        <v>0.23085983510011779</v>
      </c>
      <c r="M157" s="263">
        <v>666</v>
      </c>
      <c r="N157" s="305">
        <f t="shared" si="24"/>
        <v>599.4</v>
      </c>
      <c r="O157" s="261">
        <v>113</v>
      </c>
      <c r="P157" s="254">
        <f t="shared" si="25"/>
        <v>540</v>
      </c>
      <c r="Q157" s="255">
        <f t="shared" si="22"/>
        <v>9.9099099099099058E-2</v>
      </c>
      <c r="R157" s="204">
        <v>849</v>
      </c>
      <c r="S157" s="53">
        <v>0</v>
      </c>
      <c r="T157" s="258">
        <f t="shared" si="26"/>
        <v>653</v>
      </c>
      <c r="U157" s="259">
        <f t="shared" si="20"/>
        <v>0.23085983510011779</v>
      </c>
      <c r="V157" s="55">
        <v>849</v>
      </c>
      <c r="W157" s="309">
        <v>0</v>
      </c>
      <c r="X157" s="253">
        <f t="shared" si="27"/>
        <v>653</v>
      </c>
      <c r="Y157" s="255">
        <f t="shared" si="21"/>
        <v>0.23085983510011779</v>
      </c>
    </row>
    <row r="158" spans="1:25" s="4" customFormat="1" ht="12.75" customHeight="1">
      <c r="A158" s="206" t="s">
        <v>324</v>
      </c>
      <c r="B158" s="241" t="s">
        <v>48</v>
      </c>
      <c r="C158" s="242"/>
      <c r="D158" s="120">
        <v>1.1100000000000001</v>
      </c>
      <c r="E158" s="219" t="s">
        <v>327</v>
      </c>
      <c r="F158" s="300">
        <v>1044</v>
      </c>
      <c r="G158" s="104">
        <v>949</v>
      </c>
      <c r="H158" s="301">
        <v>849</v>
      </c>
      <c r="I158" s="301">
        <v>672</v>
      </c>
      <c r="J158" s="301">
        <v>19</v>
      </c>
      <c r="K158" s="165">
        <f t="shared" si="28"/>
        <v>653</v>
      </c>
      <c r="L158" s="166">
        <f t="shared" si="23"/>
        <v>0.31190727081138042</v>
      </c>
      <c r="M158" s="263">
        <v>777</v>
      </c>
      <c r="N158" s="305">
        <f t="shared" si="24"/>
        <v>699.3</v>
      </c>
      <c r="O158" s="261">
        <v>110</v>
      </c>
      <c r="P158" s="254">
        <f t="shared" si="25"/>
        <v>543</v>
      </c>
      <c r="Q158" s="255">
        <f t="shared" si="22"/>
        <v>0.22350922350922345</v>
      </c>
      <c r="R158" s="343">
        <v>749</v>
      </c>
      <c r="S158" s="184">
        <v>0</v>
      </c>
      <c r="T158" s="258">
        <f t="shared" si="26"/>
        <v>653</v>
      </c>
      <c r="U158" s="259">
        <f t="shared" si="20"/>
        <v>0.12817089452603472</v>
      </c>
      <c r="V158" s="190">
        <v>649</v>
      </c>
      <c r="W158" s="361">
        <v>90</v>
      </c>
      <c r="X158" s="253">
        <f t="shared" si="27"/>
        <v>563</v>
      </c>
      <c r="Y158" s="255">
        <f t="shared" si="21"/>
        <v>0.13251155624036981</v>
      </c>
    </row>
    <row r="159" spans="1:25" s="4" customFormat="1" ht="12.75" customHeight="1">
      <c r="A159" s="295" t="s">
        <v>915</v>
      </c>
      <c r="B159" s="241" t="s">
        <v>48</v>
      </c>
      <c r="C159" s="217" t="s">
        <v>837</v>
      </c>
      <c r="D159" s="120">
        <v>0.83</v>
      </c>
      <c r="E159" s="299" t="s">
        <v>918</v>
      </c>
      <c r="F159" s="300">
        <v>1154</v>
      </c>
      <c r="G159" s="104">
        <v>1049</v>
      </c>
      <c r="H159" s="301">
        <v>949</v>
      </c>
      <c r="I159" s="301">
        <v>672</v>
      </c>
      <c r="J159" s="301">
        <v>9</v>
      </c>
      <c r="K159" s="300">
        <f t="shared" si="28"/>
        <v>663</v>
      </c>
      <c r="L159" s="302">
        <f t="shared" si="23"/>
        <v>0.36796949475691132</v>
      </c>
      <c r="M159" s="55">
        <v>1049</v>
      </c>
      <c r="N159" s="309">
        <f t="shared" si="24"/>
        <v>944.1</v>
      </c>
      <c r="O159" s="56">
        <v>0</v>
      </c>
      <c r="P159" s="57">
        <f t="shared" si="25"/>
        <v>663</v>
      </c>
      <c r="Q159" s="16">
        <f t="shared" si="22"/>
        <v>0.29774388306323485</v>
      </c>
      <c r="R159" s="305">
        <v>749</v>
      </c>
      <c r="S159" s="257">
        <v>0</v>
      </c>
      <c r="T159" s="54">
        <f t="shared" si="26"/>
        <v>663</v>
      </c>
      <c r="U159" s="14">
        <f t="shared" si="20"/>
        <v>0.11481975967957277</v>
      </c>
      <c r="V159" s="263">
        <v>649</v>
      </c>
      <c r="W159" s="358">
        <v>90</v>
      </c>
      <c r="X159" s="56">
        <f t="shared" si="27"/>
        <v>573</v>
      </c>
      <c r="Y159" s="16">
        <f t="shared" si="21"/>
        <v>0.11710323574730354</v>
      </c>
    </row>
    <row r="160" spans="1:25" s="4" customFormat="1" ht="12.75" customHeight="1">
      <c r="A160" s="306" t="s">
        <v>916</v>
      </c>
      <c r="B160" s="241" t="s">
        <v>48</v>
      </c>
      <c r="C160" s="217" t="s">
        <v>837</v>
      </c>
      <c r="D160" s="120">
        <v>1.1100000000000001</v>
      </c>
      <c r="E160" s="299" t="s">
        <v>913</v>
      </c>
      <c r="F160" s="300">
        <v>1154</v>
      </c>
      <c r="G160" s="104">
        <v>1049</v>
      </c>
      <c r="H160" s="301">
        <v>949</v>
      </c>
      <c r="I160" s="301">
        <v>672</v>
      </c>
      <c r="J160" s="301">
        <v>9</v>
      </c>
      <c r="K160" s="300">
        <f t="shared" si="28"/>
        <v>663</v>
      </c>
      <c r="L160" s="302">
        <f t="shared" si="23"/>
        <v>0.36796949475691132</v>
      </c>
      <c r="M160" s="55">
        <v>1049</v>
      </c>
      <c r="N160" s="309">
        <f t="shared" si="24"/>
        <v>944.1</v>
      </c>
      <c r="O160" s="56">
        <v>0</v>
      </c>
      <c r="P160" s="57">
        <f t="shared" si="25"/>
        <v>663</v>
      </c>
      <c r="Q160" s="16">
        <f t="shared" si="22"/>
        <v>0.29774388306323485</v>
      </c>
      <c r="R160" s="305">
        <v>749</v>
      </c>
      <c r="S160" s="257">
        <v>0</v>
      </c>
      <c r="T160" s="54">
        <f t="shared" si="26"/>
        <v>663</v>
      </c>
      <c r="U160" s="14">
        <f t="shared" si="20"/>
        <v>0.11481975967957277</v>
      </c>
      <c r="V160" s="263">
        <v>649</v>
      </c>
      <c r="W160" s="358">
        <v>90</v>
      </c>
      <c r="X160" s="56">
        <f t="shared" si="27"/>
        <v>573</v>
      </c>
      <c r="Y160" s="16">
        <f t="shared" si="21"/>
        <v>0.11710323574730354</v>
      </c>
    </row>
    <row r="161" spans="1:25" s="4" customFormat="1" ht="12.75" customHeight="1">
      <c r="A161" s="306" t="s">
        <v>917</v>
      </c>
      <c r="B161" s="241" t="s">
        <v>48</v>
      </c>
      <c r="C161" s="217" t="s">
        <v>837</v>
      </c>
      <c r="D161" s="120">
        <v>1.1100000000000001</v>
      </c>
      <c r="E161" s="299" t="s">
        <v>914</v>
      </c>
      <c r="F161" s="300">
        <v>1264</v>
      </c>
      <c r="G161" s="104">
        <v>1149</v>
      </c>
      <c r="H161" s="301">
        <v>1049</v>
      </c>
      <c r="I161" s="301">
        <v>762</v>
      </c>
      <c r="J161" s="301">
        <v>10</v>
      </c>
      <c r="K161" s="300">
        <f t="shared" si="28"/>
        <v>752</v>
      </c>
      <c r="L161" s="302">
        <f t="shared" si="23"/>
        <v>0.34551784160139254</v>
      </c>
      <c r="M161" s="55">
        <v>1149</v>
      </c>
      <c r="N161" s="309">
        <f t="shared" si="24"/>
        <v>1034.0999999999999</v>
      </c>
      <c r="O161" s="56">
        <v>0</v>
      </c>
      <c r="P161" s="57">
        <f t="shared" si="25"/>
        <v>752</v>
      </c>
      <c r="Q161" s="16">
        <f t="shared" si="22"/>
        <v>0.27279760177932494</v>
      </c>
      <c r="R161" s="305">
        <v>849</v>
      </c>
      <c r="S161" s="257">
        <v>0</v>
      </c>
      <c r="T161" s="54">
        <f t="shared" si="26"/>
        <v>752</v>
      </c>
      <c r="U161" s="14">
        <f t="shared" si="20"/>
        <v>0.11425206124852769</v>
      </c>
      <c r="V161" s="263">
        <v>749</v>
      </c>
      <c r="W161" s="358">
        <v>90</v>
      </c>
      <c r="X161" s="56">
        <f t="shared" si="27"/>
        <v>662</v>
      </c>
      <c r="Y161" s="16">
        <f t="shared" si="21"/>
        <v>0.11615487316421896</v>
      </c>
    </row>
    <row r="162" spans="1:25" s="4" customFormat="1" ht="12.75" customHeight="1">
      <c r="A162" s="174" t="s">
        <v>417</v>
      </c>
      <c r="B162" s="118" t="s">
        <v>48</v>
      </c>
      <c r="C162" s="217"/>
      <c r="D162" s="120">
        <v>0.83</v>
      </c>
      <c r="E162" s="121" t="s">
        <v>418</v>
      </c>
      <c r="F162" s="132">
        <v>1044</v>
      </c>
      <c r="G162" s="104">
        <v>949</v>
      </c>
      <c r="H162" s="97">
        <v>849</v>
      </c>
      <c r="I162" s="97">
        <v>806</v>
      </c>
      <c r="J162" s="97">
        <v>9</v>
      </c>
      <c r="K162" s="132">
        <f t="shared" si="28"/>
        <v>797</v>
      </c>
      <c r="L162" s="142">
        <f t="shared" si="23"/>
        <v>0.1601685985247629</v>
      </c>
      <c r="M162" s="159">
        <v>777</v>
      </c>
      <c r="N162" s="303">
        <f t="shared" si="24"/>
        <v>699.3</v>
      </c>
      <c r="O162" s="156">
        <v>107</v>
      </c>
      <c r="P162" s="57">
        <f t="shared" si="25"/>
        <v>690</v>
      </c>
      <c r="Q162" s="16">
        <f t="shared" si="22"/>
        <v>1.3299013299013234E-2</v>
      </c>
      <c r="R162" s="204">
        <v>1049</v>
      </c>
      <c r="S162" s="53">
        <v>0</v>
      </c>
      <c r="T162" s="54">
        <f t="shared" si="26"/>
        <v>797</v>
      </c>
      <c r="U162" s="14">
        <f t="shared" si="20"/>
        <v>0.24022878932316491</v>
      </c>
      <c r="V162" s="55">
        <v>1049</v>
      </c>
      <c r="W162" s="309">
        <v>0</v>
      </c>
      <c r="X162" s="56">
        <f t="shared" si="27"/>
        <v>797</v>
      </c>
      <c r="Y162" s="16">
        <f t="shared" si="21"/>
        <v>0.24022878932316491</v>
      </c>
    </row>
    <row r="163" spans="1:25" s="4" customFormat="1" ht="12.75" customHeight="1">
      <c r="A163" s="174" t="s">
        <v>359</v>
      </c>
      <c r="B163" s="118" t="s">
        <v>48</v>
      </c>
      <c r="C163" s="217"/>
      <c r="D163" s="120">
        <v>0.83</v>
      </c>
      <c r="E163" s="121" t="s">
        <v>362</v>
      </c>
      <c r="F163" s="132">
        <v>1044</v>
      </c>
      <c r="G163" s="104">
        <v>949</v>
      </c>
      <c r="H163" s="97">
        <v>849</v>
      </c>
      <c r="I163" s="97">
        <v>806</v>
      </c>
      <c r="J163" s="97">
        <v>9</v>
      </c>
      <c r="K163" s="132">
        <f t="shared" si="28"/>
        <v>797</v>
      </c>
      <c r="L163" s="142">
        <f t="shared" si="23"/>
        <v>0.1601685985247629</v>
      </c>
      <c r="M163" s="159">
        <v>777</v>
      </c>
      <c r="N163" s="303">
        <f t="shared" si="24"/>
        <v>699.3</v>
      </c>
      <c r="O163" s="156">
        <v>107</v>
      </c>
      <c r="P163" s="57">
        <f t="shared" si="25"/>
        <v>690</v>
      </c>
      <c r="Q163" s="16">
        <f t="shared" si="22"/>
        <v>1.3299013299013234E-2</v>
      </c>
      <c r="R163" s="204">
        <v>1049</v>
      </c>
      <c r="S163" s="53">
        <v>0</v>
      </c>
      <c r="T163" s="54">
        <f t="shared" si="26"/>
        <v>797</v>
      </c>
      <c r="U163" s="14">
        <f t="shared" si="20"/>
        <v>0.24022878932316491</v>
      </c>
      <c r="V163" s="55">
        <v>1049</v>
      </c>
      <c r="W163" s="309">
        <v>0</v>
      </c>
      <c r="X163" s="56">
        <f t="shared" si="27"/>
        <v>797</v>
      </c>
      <c r="Y163" s="16">
        <f t="shared" si="21"/>
        <v>0.24022878932316491</v>
      </c>
    </row>
    <row r="164" spans="1:25" s="4" customFormat="1" ht="12.75" customHeight="1">
      <c r="A164" s="177" t="s">
        <v>360</v>
      </c>
      <c r="B164" s="118" t="s">
        <v>48</v>
      </c>
      <c r="C164" s="217"/>
      <c r="D164" s="120">
        <v>1.1100000000000001</v>
      </c>
      <c r="E164" s="121" t="s">
        <v>363</v>
      </c>
      <c r="F164" s="132">
        <v>1044</v>
      </c>
      <c r="G164" s="104">
        <v>949</v>
      </c>
      <c r="H164" s="97">
        <v>849</v>
      </c>
      <c r="I164" s="97">
        <v>891</v>
      </c>
      <c r="J164" s="97">
        <v>9</v>
      </c>
      <c r="K164" s="132">
        <f t="shared" si="28"/>
        <v>882</v>
      </c>
      <c r="L164" s="142">
        <f t="shared" si="23"/>
        <v>7.0600632244467859E-2</v>
      </c>
      <c r="M164" s="159">
        <v>777</v>
      </c>
      <c r="N164" s="303">
        <f t="shared" si="24"/>
        <v>699.3</v>
      </c>
      <c r="O164" s="156">
        <v>107</v>
      </c>
      <c r="P164" s="57">
        <f t="shared" si="25"/>
        <v>775</v>
      </c>
      <c r="Q164" s="16">
        <f t="shared" si="22"/>
        <v>-0.10825110825110833</v>
      </c>
      <c r="R164" s="204">
        <v>1149</v>
      </c>
      <c r="S164" s="53">
        <v>0</v>
      </c>
      <c r="T164" s="54">
        <f t="shared" si="26"/>
        <v>882</v>
      </c>
      <c r="U164" s="14">
        <f t="shared" si="20"/>
        <v>0.23237597911227154</v>
      </c>
      <c r="V164" s="55">
        <v>1149</v>
      </c>
      <c r="W164" s="309">
        <v>0</v>
      </c>
      <c r="X164" s="56">
        <f t="shared" si="27"/>
        <v>882</v>
      </c>
      <c r="Y164" s="16">
        <f t="shared" si="21"/>
        <v>0.23237597911227154</v>
      </c>
    </row>
    <row r="165" spans="1:25" s="4" customFormat="1" ht="12.75" customHeight="1">
      <c r="A165" s="177" t="s">
        <v>361</v>
      </c>
      <c r="B165" s="118" t="s">
        <v>48</v>
      </c>
      <c r="C165" s="217"/>
      <c r="D165" s="120">
        <v>1.1100000000000001</v>
      </c>
      <c r="E165" s="121" t="s">
        <v>364</v>
      </c>
      <c r="F165" s="132">
        <v>1154</v>
      </c>
      <c r="G165" s="104">
        <v>1049</v>
      </c>
      <c r="H165" s="97">
        <v>949</v>
      </c>
      <c r="I165" s="97">
        <v>721</v>
      </c>
      <c r="J165" s="97">
        <v>10</v>
      </c>
      <c r="K165" s="132">
        <f t="shared" si="28"/>
        <v>711</v>
      </c>
      <c r="L165" s="142">
        <f t="shared" si="23"/>
        <v>0.32221163012392756</v>
      </c>
      <c r="M165" s="159">
        <v>888</v>
      </c>
      <c r="N165" s="303">
        <f t="shared" si="24"/>
        <v>799.2</v>
      </c>
      <c r="O165" s="156">
        <v>104</v>
      </c>
      <c r="P165" s="57">
        <f t="shared" si="25"/>
        <v>607</v>
      </c>
      <c r="Q165" s="16">
        <f t="shared" si="22"/>
        <v>0.24049049049049054</v>
      </c>
      <c r="R165" s="303">
        <v>849</v>
      </c>
      <c r="S165" s="53">
        <v>0</v>
      </c>
      <c r="T165" s="54">
        <f t="shared" si="26"/>
        <v>711</v>
      </c>
      <c r="U165" s="14">
        <f t="shared" si="20"/>
        <v>0.16254416961130741</v>
      </c>
      <c r="V165" s="159">
        <v>749</v>
      </c>
      <c r="W165" s="356">
        <v>85</v>
      </c>
      <c r="X165" s="56">
        <f t="shared" si="27"/>
        <v>626</v>
      </c>
      <c r="Y165" s="16">
        <f t="shared" si="21"/>
        <v>0.16421895861148197</v>
      </c>
    </row>
    <row r="166" spans="1:25" s="4" customFormat="1" ht="12.75" customHeight="1">
      <c r="A166" s="174" t="s">
        <v>909</v>
      </c>
      <c r="B166" s="118" t="s">
        <v>48</v>
      </c>
      <c r="C166" s="217" t="s">
        <v>837</v>
      </c>
      <c r="D166" s="120">
        <v>0.83</v>
      </c>
      <c r="E166" s="121" t="s">
        <v>912</v>
      </c>
      <c r="F166" s="132">
        <v>824</v>
      </c>
      <c r="G166" s="104">
        <v>749</v>
      </c>
      <c r="H166" s="97">
        <v>649</v>
      </c>
      <c r="I166" s="97">
        <v>721</v>
      </c>
      <c r="J166" s="97">
        <v>10</v>
      </c>
      <c r="K166" s="132">
        <f t="shared" si="28"/>
        <v>711</v>
      </c>
      <c r="L166" s="142">
        <f t="shared" si="23"/>
        <v>5.0734312416555405E-2</v>
      </c>
      <c r="M166" s="55">
        <v>749</v>
      </c>
      <c r="N166" s="309">
        <f t="shared" si="24"/>
        <v>674.1</v>
      </c>
      <c r="O166" s="56">
        <v>0</v>
      </c>
      <c r="P166" s="57">
        <f t="shared" si="25"/>
        <v>711</v>
      </c>
      <c r="Q166" s="16">
        <f t="shared" si="22"/>
        <v>-5.4739652870493954E-2</v>
      </c>
      <c r="R166" s="303">
        <v>849</v>
      </c>
      <c r="S166" s="53">
        <v>0</v>
      </c>
      <c r="T166" s="54">
        <f t="shared" si="26"/>
        <v>711</v>
      </c>
      <c r="U166" s="14">
        <f t="shared" si="20"/>
        <v>0.16254416961130741</v>
      </c>
      <c r="V166" s="159">
        <v>749</v>
      </c>
      <c r="W166" s="356">
        <v>86</v>
      </c>
      <c r="X166" s="56">
        <f t="shared" si="27"/>
        <v>625</v>
      </c>
      <c r="Y166" s="16">
        <f t="shared" si="21"/>
        <v>0.16555407209612816</v>
      </c>
    </row>
    <row r="167" spans="1:25" s="4" customFormat="1" ht="12.75" customHeight="1">
      <c r="A167" s="177" t="s">
        <v>910</v>
      </c>
      <c r="B167" s="118" t="s">
        <v>48</v>
      </c>
      <c r="C167" s="217" t="s">
        <v>837</v>
      </c>
      <c r="D167" s="120">
        <v>1.1100000000000001</v>
      </c>
      <c r="E167" s="121" t="s">
        <v>913</v>
      </c>
      <c r="F167" s="132">
        <v>824</v>
      </c>
      <c r="G167" s="104">
        <v>749</v>
      </c>
      <c r="H167" s="97">
        <v>649</v>
      </c>
      <c r="I167" s="97">
        <v>721</v>
      </c>
      <c r="J167" s="97">
        <v>10</v>
      </c>
      <c r="K167" s="132">
        <f t="shared" si="28"/>
        <v>711</v>
      </c>
      <c r="L167" s="142">
        <f t="shared" si="23"/>
        <v>5.0734312416555405E-2</v>
      </c>
      <c r="M167" s="55">
        <v>749</v>
      </c>
      <c r="N167" s="309">
        <f t="shared" si="24"/>
        <v>674.1</v>
      </c>
      <c r="O167" s="56">
        <v>0</v>
      </c>
      <c r="P167" s="57">
        <f t="shared" si="25"/>
        <v>711</v>
      </c>
      <c r="Q167" s="16">
        <f t="shared" si="22"/>
        <v>-5.4739652870493954E-2</v>
      </c>
      <c r="R167" s="303">
        <v>849</v>
      </c>
      <c r="S167" s="53">
        <v>0</v>
      </c>
      <c r="T167" s="54">
        <f t="shared" si="26"/>
        <v>711</v>
      </c>
      <c r="U167" s="14">
        <f t="shared" si="20"/>
        <v>0.16254416961130741</v>
      </c>
      <c r="V167" s="159">
        <v>749</v>
      </c>
      <c r="W167" s="356">
        <v>86</v>
      </c>
      <c r="X167" s="56">
        <f t="shared" si="27"/>
        <v>625</v>
      </c>
      <c r="Y167" s="16">
        <f t="shared" si="21"/>
        <v>0.16555407209612816</v>
      </c>
    </row>
    <row r="168" spans="1:25" s="4" customFormat="1" ht="12.75" customHeight="1">
      <c r="A168" s="177" t="s">
        <v>911</v>
      </c>
      <c r="B168" s="118" t="s">
        <v>48</v>
      </c>
      <c r="C168" s="217" t="s">
        <v>837</v>
      </c>
      <c r="D168" s="120">
        <v>1.1100000000000001</v>
      </c>
      <c r="E168" s="121" t="s">
        <v>914</v>
      </c>
      <c r="F168" s="132">
        <v>934</v>
      </c>
      <c r="G168" s="104">
        <v>849</v>
      </c>
      <c r="H168" s="97">
        <v>749</v>
      </c>
      <c r="I168" s="97">
        <v>806</v>
      </c>
      <c r="J168" s="97">
        <v>10</v>
      </c>
      <c r="K168" s="132">
        <f t="shared" ref="K168" si="29">IFERROR(I168-J168,I168)</f>
        <v>796</v>
      </c>
      <c r="L168" s="142">
        <f t="shared" ref="L168" si="30">IFERROR((G168-K168)/G168, " ")</f>
        <v>6.2426383981154299E-2</v>
      </c>
      <c r="M168" s="55">
        <v>849</v>
      </c>
      <c r="N168" s="309">
        <f t="shared" si="24"/>
        <v>764.1</v>
      </c>
      <c r="O168" s="56">
        <v>0</v>
      </c>
      <c r="P168" s="57">
        <f t="shared" si="25"/>
        <v>796</v>
      </c>
      <c r="Q168" s="16">
        <f t="shared" si="22"/>
        <v>-4.1748462243161859E-2</v>
      </c>
      <c r="R168" s="303">
        <v>949</v>
      </c>
      <c r="S168" s="53">
        <v>0</v>
      </c>
      <c r="T168" s="54">
        <f t="shared" si="26"/>
        <v>796</v>
      </c>
      <c r="U168" s="14">
        <f t="shared" si="20"/>
        <v>0.16122233930453109</v>
      </c>
      <c r="V168" s="159">
        <v>849</v>
      </c>
      <c r="W168" s="356">
        <v>86</v>
      </c>
      <c r="X168" s="56">
        <f t="shared" si="27"/>
        <v>710</v>
      </c>
      <c r="Y168" s="16">
        <f t="shared" si="21"/>
        <v>0.16372202591283863</v>
      </c>
    </row>
    <row r="169" spans="1:25" s="4" customFormat="1" ht="12.75" customHeight="1">
      <c r="A169" s="174" t="s">
        <v>395</v>
      </c>
      <c r="B169" s="118" t="s">
        <v>48</v>
      </c>
      <c r="C169" s="217"/>
      <c r="D169" s="120">
        <v>0.83</v>
      </c>
      <c r="E169" s="121" t="s">
        <v>403</v>
      </c>
      <c r="F169" s="132">
        <v>1264</v>
      </c>
      <c r="G169" s="104">
        <v>1149</v>
      </c>
      <c r="H169" s="97">
        <v>1049</v>
      </c>
      <c r="I169" s="97">
        <v>885</v>
      </c>
      <c r="J169" s="97">
        <v>34</v>
      </c>
      <c r="K169" s="132">
        <f t="shared" si="28"/>
        <v>851</v>
      </c>
      <c r="L169" s="142">
        <f t="shared" si="23"/>
        <v>0.25935596170583114</v>
      </c>
      <c r="M169" s="159">
        <v>888</v>
      </c>
      <c r="N169" s="303">
        <f t="shared" si="24"/>
        <v>799.2</v>
      </c>
      <c r="O169" s="156">
        <v>187</v>
      </c>
      <c r="P169" s="57">
        <f t="shared" si="25"/>
        <v>664</v>
      </c>
      <c r="Q169" s="16">
        <f>(N169-P169)/N169</f>
        <v>0.16916916916916921</v>
      </c>
      <c r="R169" s="303">
        <v>949</v>
      </c>
      <c r="S169" s="156">
        <v>84</v>
      </c>
      <c r="T169" s="54">
        <f t="shared" si="26"/>
        <v>767</v>
      </c>
      <c r="U169" s="14">
        <f t="shared" si="20"/>
        <v>0.19178082191780821</v>
      </c>
      <c r="V169" s="159">
        <v>849</v>
      </c>
      <c r="W169" s="356">
        <v>168</v>
      </c>
      <c r="X169" s="56">
        <f t="shared" si="27"/>
        <v>683</v>
      </c>
      <c r="Y169" s="16">
        <f t="shared" si="21"/>
        <v>0.19552414605418139</v>
      </c>
    </row>
    <row r="170" spans="1:25" s="4" customFormat="1" ht="12.75" customHeight="1">
      <c r="A170" s="174" t="s">
        <v>397</v>
      </c>
      <c r="B170" s="118" t="s">
        <v>48</v>
      </c>
      <c r="C170" s="217"/>
      <c r="D170" s="120">
        <v>0.83</v>
      </c>
      <c r="E170" s="121" t="s">
        <v>405</v>
      </c>
      <c r="F170" s="132">
        <v>1264</v>
      </c>
      <c r="G170" s="104">
        <v>1149</v>
      </c>
      <c r="H170" s="97">
        <v>1049</v>
      </c>
      <c r="I170" s="97">
        <v>885</v>
      </c>
      <c r="J170" s="97">
        <v>34</v>
      </c>
      <c r="K170" s="132">
        <f t="shared" si="28"/>
        <v>851</v>
      </c>
      <c r="L170" s="142">
        <f t="shared" si="23"/>
        <v>0.25935596170583114</v>
      </c>
      <c r="M170" s="159">
        <v>888</v>
      </c>
      <c r="N170" s="303">
        <f t="shared" si="24"/>
        <v>799.2</v>
      </c>
      <c r="O170" s="156">
        <v>187</v>
      </c>
      <c r="P170" s="57">
        <f t="shared" si="25"/>
        <v>664</v>
      </c>
      <c r="Q170" s="16">
        <f t="shared" si="22"/>
        <v>0.16916916916916921</v>
      </c>
      <c r="R170" s="303">
        <v>949</v>
      </c>
      <c r="S170" s="156">
        <v>84</v>
      </c>
      <c r="T170" s="54">
        <f t="shared" si="26"/>
        <v>767</v>
      </c>
      <c r="U170" s="14">
        <f t="shared" si="20"/>
        <v>0.19178082191780821</v>
      </c>
      <c r="V170" s="159">
        <v>849</v>
      </c>
      <c r="W170" s="356">
        <v>168</v>
      </c>
      <c r="X170" s="56">
        <f t="shared" si="27"/>
        <v>683</v>
      </c>
      <c r="Y170" s="16">
        <f t="shared" si="21"/>
        <v>0.19552414605418139</v>
      </c>
    </row>
    <row r="171" spans="1:25" s="4" customFormat="1" ht="12.75" customHeight="1">
      <c r="A171" s="177" t="s">
        <v>399</v>
      </c>
      <c r="B171" s="118" t="s">
        <v>48</v>
      </c>
      <c r="C171" s="217"/>
      <c r="D171" s="120">
        <v>1.1100000000000001</v>
      </c>
      <c r="E171" s="121" t="s">
        <v>406</v>
      </c>
      <c r="F171" s="132">
        <v>1264</v>
      </c>
      <c r="G171" s="104">
        <v>1149</v>
      </c>
      <c r="H171" s="97">
        <v>1049</v>
      </c>
      <c r="I171" s="97">
        <v>885</v>
      </c>
      <c r="J171" s="97">
        <v>34</v>
      </c>
      <c r="K171" s="132">
        <f t="shared" si="28"/>
        <v>851</v>
      </c>
      <c r="L171" s="142">
        <f t="shared" si="23"/>
        <v>0.25935596170583114</v>
      </c>
      <c r="M171" s="159">
        <v>888</v>
      </c>
      <c r="N171" s="303">
        <f t="shared" si="24"/>
        <v>799.2</v>
      </c>
      <c r="O171" s="156">
        <v>187</v>
      </c>
      <c r="P171" s="57">
        <f t="shared" si="25"/>
        <v>664</v>
      </c>
      <c r="Q171" s="16">
        <f t="shared" si="22"/>
        <v>0.16916916916916921</v>
      </c>
      <c r="R171" s="303">
        <v>949</v>
      </c>
      <c r="S171" s="156">
        <v>84</v>
      </c>
      <c r="T171" s="54">
        <f t="shared" si="26"/>
        <v>767</v>
      </c>
      <c r="U171" s="14">
        <f t="shared" si="20"/>
        <v>0.19178082191780821</v>
      </c>
      <c r="V171" s="159">
        <v>849</v>
      </c>
      <c r="W171" s="356">
        <v>168</v>
      </c>
      <c r="X171" s="56">
        <f t="shared" si="27"/>
        <v>683</v>
      </c>
      <c r="Y171" s="16">
        <f t="shared" si="21"/>
        <v>0.19552414605418139</v>
      </c>
    </row>
    <row r="172" spans="1:25" s="4" customFormat="1" ht="12.75" customHeight="1">
      <c r="A172" s="177" t="s">
        <v>400</v>
      </c>
      <c r="B172" s="118" t="s">
        <v>48</v>
      </c>
      <c r="C172" s="217"/>
      <c r="D172" s="120">
        <v>1.1100000000000001</v>
      </c>
      <c r="E172" s="121" t="s">
        <v>407</v>
      </c>
      <c r="F172" s="132">
        <v>1374</v>
      </c>
      <c r="G172" s="104">
        <v>1249</v>
      </c>
      <c r="H172" s="97">
        <v>1149</v>
      </c>
      <c r="I172" s="97">
        <v>969</v>
      </c>
      <c r="J172" s="97">
        <v>34</v>
      </c>
      <c r="K172" s="132">
        <f t="shared" si="28"/>
        <v>935</v>
      </c>
      <c r="L172" s="142">
        <f t="shared" si="23"/>
        <v>0.2514011208967174</v>
      </c>
      <c r="M172" s="159">
        <v>999</v>
      </c>
      <c r="N172" s="303">
        <f t="shared" si="24"/>
        <v>899.1</v>
      </c>
      <c r="O172" s="156">
        <v>184</v>
      </c>
      <c r="P172" s="57">
        <f t="shared" si="25"/>
        <v>751</v>
      </c>
      <c r="Q172" s="16">
        <f t="shared" si="22"/>
        <v>0.16472027583138696</v>
      </c>
      <c r="R172" s="303">
        <v>1049</v>
      </c>
      <c r="S172" s="156">
        <v>84</v>
      </c>
      <c r="T172" s="54">
        <f t="shared" si="26"/>
        <v>851</v>
      </c>
      <c r="U172" s="14">
        <f t="shared" si="20"/>
        <v>0.18875119161105816</v>
      </c>
      <c r="V172" s="159">
        <v>949</v>
      </c>
      <c r="W172" s="356">
        <v>168</v>
      </c>
      <c r="X172" s="56">
        <f t="shared" si="27"/>
        <v>767</v>
      </c>
      <c r="Y172" s="16">
        <f t="shared" si="21"/>
        <v>0.19178082191780821</v>
      </c>
    </row>
    <row r="173" spans="1:25" s="4" customFormat="1" ht="12.75" customHeight="1">
      <c r="A173" s="174" t="s">
        <v>396</v>
      </c>
      <c r="B173" s="118" t="s">
        <v>48</v>
      </c>
      <c r="C173" s="217"/>
      <c r="D173" s="120">
        <v>0.83</v>
      </c>
      <c r="E173" s="121" t="s">
        <v>404</v>
      </c>
      <c r="F173" s="132">
        <v>1154</v>
      </c>
      <c r="G173" s="104">
        <v>1049</v>
      </c>
      <c r="H173" s="97">
        <v>949</v>
      </c>
      <c r="I173" s="97">
        <v>800</v>
      </c>
      <c r="J173" s="97">
        <v>28</v>
      </c>
      <c r="K173" s="132">
        <f t="shared" si="28"/>
        <v>772</v>
      </c>
      <c r="L173" s="142">
        <f t="shared" si="23"/>
        <v>0.26406101048617731</v>
      </c>
      <c r="M173" s="159">
        <v>888</v>
      </c>
      <c r="N173" s="303">
        <f t="shared" si="24"/>
        <v>799.2</v>
      </c>
      <c r="O173" s="156">
        <v>103</v>
      </c>
      <c r="P173" s="57">
        <f t="shared" si="25"/>
        <v>669</v>
      </c>
      <c r="Q173" s="16">
        <f t="shared" si="22"/>
        <v>0.16291291291291296</v>
      </c>
      <c r="R173" s="303">
        <v>849</v>
      </c>
      <c r="S173" s="156">
        <v>84</v>
      </c>
      <c r="T173" s="54">
        <f t="shared" si="26"/>
        <v>688</v>
      </c>
      <c r="U173" s="14">
        <f t="shared" si="20"/>
        <v>0.18963486454652531</v>
      </c>
      <c r="V173" s="159">
        <v>799</v>
      </c>
      <c r="W173" s="356">
        <v>126</v>
      </c>
      <c r="X173" s="56">
        <f t="shared" si="27"/>
        <v>646</v>
      </c>
      <c r="Y173" s="16">
        <f t="shared" si="21"/>
        <v>0.19148936170212766</v>
      </c>
    </row>
    <row r="174" spans="1:25" s="4" customFormat="1" ht="12.75" customHeight="1">
      <c r="A174" s="174" t="s">
        <v>398</v>
      </c>
      <c r="B174" s="118" t="s">
        <v>48</v>
      </c>
      <c r="C174" s="217"/>
      <c r="D174" s="120">
        <v>0.83</v>
      </c>
      <c r="E174" s="121" t="s">
        <v>408</v>
      </c>
      <c r="F174" s="132">
        <v>1154</v>
      </c>
      <c r="G174" s="104">
        <v>1049</v>
      </c>
      <c r="H174" s="97">
        <v>949</v>
      </c>
      <c r="I174" s="97">
        <v>800</v>
      </c>
      <c r="J174" s="97">
        <v>28</v>
      </c>
      <c r="K174" s="132">
        <f t="shared" si="28"/>
        <v>772</v>
      </c>
      <c r="L174" s="142">
        <f t="shared" si="23"/>
        <v>0.26406101048617731</v>
      </c>
      <c r="M174" s="159">
        <v>888</v>
      </c>
      <c r="N174" s="303">
        <f t="shared" si="24"/>
        <v>799.2</v>
      </c>
      <c r="O174" s="156">
        <v>103</v>
      </c>
      <c r="P174" s="57">
        <f t="shared" si="25"/>
        <v>669</v>
      </c>
      <c r="Q174" s="16">
        <f t="shared" si="22"/>
        <v>0.16291291291291296</v>
      </c>
      <c r="R174" s="303">
        <v>849</v>
      </c>
      <c r="S174" s="156">
        <v>84</v>
      </c>
      <c r="T174" s="54">
        <f t="shared" si="26"/>
        <v>688</v>
      </c>
      <c r="U174" s="14">
        <f t="shared" si="20"/>
        <v>0.18963486454652531</v>
      </c>
      <c r="V174" s="159">
        <v>799</v>
      </c>
      <c r="W174" s="356">
        <v>126</v>
      </c>
      <c r="X174" s="56">
        <f t="shared" si="27"/>
        <v>646</v>
      </c>
      <c r="Y174" s="16">
        <f t="shared" si="21"/>
        <v>0.19148936170212766</v>
      </c>
    </row>
    <row r="175" spans="1:25" s="4" customFormat="1" ht="12.75" customHeight="1">
      <c r="A175" s="177" t="s">
        <v>401</v>
      </c>
      <c r="B175" s="118" t="s">
        <v>48</v>
      </c>
      <c r="C175" s="217"/>
      <c r="D175" s="120">
        <v>1.1100000000000001</v>
      </c>
      <c r="E175" s="121" t="s">
        <v>409</v>
      </c>
      <c r="F175" s="132">
        <v>1154</v>
      </c>
      <c r="G175" s="104">
        <v>1049</v>
      </c>
      <c r="H175" s="97">
        <v>949</v>
      </c>
      <c r="I175" s="97">
        <v>800</v>
      </c>
      <c r="J175" s="97">
        <v>28</v>
      </c>
      <c r="K175" s="132">
        <f t="shared" si="28"/>
        <v>772</v>
      </c>
      <c r="L175" s="142">
        <f t="shared" si="23"/>
        <v>0.26406101048617731</v>
      </c>
      <c r="M175" s="159">
        <v>888</v>
      </c>
      <c r="N175" s="303">
        <f t="shared" si="24"/>
        <v>799.2</v>
      </c>
      <c r="O175" s="156">
        <v>103</v>
      </c>
      <c r="P175" s="57">
        <f t="shared" si="25"/>
        <v>669</v>
      </c>
      <c r="Q175" s="16">
        <f t="shared" si="22"/>
        <v>0.16291291291291296</v>
      </c>
      <c r="R175" s="303">
        <v>849</v>
      </c>
      <c r="S175" s="156">
        <v>84</v>
      </c>
      <c r="T175" s="54">
        <f t="shared" si="26"/>
        <v>688</v>
      </c>
      <c r="U175" s="14">
        <f t="shared" si="20"/>
        <v>0.18963486454652531</v>
      </c>
      <c r="V175" s="159">
        <v>799</v>
      </c>
      <c r="W175" s="356">
        <v>126</v>
      </c>
      <c r="X175" s="56">
        <f t="shared" si="27"/>
        <v>646</v>
      </c>
      <c r="Y175" s="16">
        <f t="shared" si="21"/>
        <v>0.19148936170212766</v>
      </c>
    </row>
    <row r="176" spans="1:25" s="4" customFormat="1" ht="12.75" customHeight="1">
      <c r="A176" s="177" t="s">
        <v>402</v>
      </c>
      <c r="B176" s="118" t="s">
        <v>48</v>
      </c>
      <c r="C176" s="217"/>
      <c r="D176" s="120">
        <v>1.1100000000000001</v>
      </c>
      <c r="E176" s="121" t="s">
        <v>410</v>
      </c>
      <c r="F176" s="132">
        <v>1264</v>
      </c>
      <c r="G176" s="262">
        <v>1149</v>
      </c>
      <c r="H176" s="97">
        <v>1049</v>
      </c>
      <c r="I176" s="97">
        <v>885</v>
      </c>
      <c r="J176" s="97">
        <v>30</v>
      </c>
      <c r="K176" s="132">
        <f t="shared" si="28"/>
        <v>855</v>
      </c>
      <c r="L176" s="142">
        <f t="shared" si="23"/>
        <v>0.25587467362924282</v>
      </c>
      <c r="M176" s="159">
        <v>999</v>
      </c>
      <c r="N176" s="303">
        <f t="shared" si="24"/>
        <v>899.1</v>
      </c>
      <c r="O176" s="156">
        <v>100</v>
      </c>
      <c r="P176" s="57">
        <f t="shared" si="25"/>
        <v>755</v>
      </c>
      <c r="Q176" s="16">
        <f t="shared" si="22"/>
        <v>0.16027138249360473</v>
      </c>
      <c r="R176" s="303">
        <v>949</v>
      </c>
      <c r="S176" s="156">
        <v>84</v>
      </c>
      <c r="T176" s="54">
        <f t="shared" si="26"/>
        <v>771</v>
      </c>
      <c r="U176" s="14">
        <f t="shared" si="20"/>
        <v>0.18756585879873552</v>
      </c>
      <c r="V176" s="159">
        <v>899</v>
      </c>
      <c r="W176" s="356">
        <v>126</v>
      </c>
      <c r="X176" s="56">
        <f t="shared" si="27"/>
        <v>729</v>
      </c>
      <c r="Y176" s="16">
        <f t="shared" si="21"/>
        <v>0.18909899888765294</v>
      </c>
    </row>
    <row r="177" spans="1:25" s="4" customFormat="1" ht="12.75" customHeight="1">
      <c r="A177" s="174" t="s">
        <v>98</v>
      </c>
      <c r="B177" s="118" t="s">
        <v>48</v>
      </c>
      <c r="C177" s="228"/>
      <c r="D177" s="120">
        <v>0.83</v>
      </c>
      <c r="E177" s="121" t="s">
        <v>178</v>
      </c>
      <c r="F177" s="132">
        <v>1484</v>
      </c>
      <c r="G177" s="104">
        <v>1349</v>
      </c>
      <c r="H177" s="97">
        <v>1149</v>
      </c>
      <c r="I177" s="97">
        <v>934</v>
      </c>
      <c r="J177" s="97">
        <v>12</v>
      </c>
      <c r="K177" s="132">
        <f t="shared" si="28"/>
        <v>922</v>
      </c>
      <c r="L177" s="142">
        <f t="shared" si="23"/>
        <v>0.31653076352853965</v>
      </c>
      <c r="M177" s="159">
        <v>1054</v>
      </c>
      <c r="N177" s="303">
        <f t="shared" si="24"/>
        <v>948.6</v>
      </c>
      <c r="O177" s="156">
        <v>141</v>
      </c>
      <c r="P177" s="57">
        <f t="shared" si="25"/>
        <v>781</v>
      </c>
      <c r="Q177" s="16">
        <f t="shared" si="22"/>
        <v>0.17668142525827538</v>
      </c>
      <c r="R177" s="303">
        <v>1149</v>
      </c>
      <c r="S177" s="53">
        <v>0</v>
      </c>
      <c r="T177" s="54">
        <f t="shared" si="26"/>
        <v>922</v>
      </c>
      <c r="U177" s="14">
        <f t="shared" ref="U177:U239" si="31">(R177-T177)/R177</f>
        <v>0.19756309834638816</v>
      </c>
      <c r="V177" s="159">
        <v>949</v>
      </c>
      <c r="W177" s="356">
        <v>165</v>
      </c>
      <c r="X177" s="56">
        <f t="shared" si="27"/>
        <v>757</v>
      </c>
      <c r="Y177" s="16">
        <f t="shared" ref="Y177:Y239" si="32">(V177-X177)/V177</f>
        <v>0.20231822971548999</v>
      </c>
    </row>
    <row r="178" spans="1:25" s="4" customFormat="1" ht="12.75" customHeight="1">
      <c r="A178" s="177" t="s">
        <v>99</v>
      </c>
      <c r="B178" s="118" t="s">
        <v>48</v>
      </c>
      <c r="C178" s="228"/>
      <c r="D178" s="120">
        <v>1.1100000000000001</v>
      </c>
      <c r="E178" s="121" t="s">
        <v>176</v>
      </c>
      <c r="F178" s="132">
        <v>1484</v>
      </c>
      <c r="G178" s="105">
        <v>1349</v>
      </c>
      <c r="H178" s="97">
        <v>1149</v>
      </c>
      <c r="I178" s="97">
        <v>934</v>
      </c>
      <c r="J178" s="97">
        <v>12</v>
      </c>
      <c r="K178" s="132">
        <f t="shared" si="28"/>
        <v>922</v>
      </c>
      <c r="L178" s="142">
        <f t="shared" si="23"/>
        <v>0.31653076352853965</v>
      </c>
      <c r="M178" s="159">
        <v>1054</v>
      </c>
      <c r="N178" s="303">
        <f t="shared" si="24"/>
        <v>948.6</v>
      </c>
      <c r="O178" s="156">
        <v>141</v>
      </c>
      <c r="P178" s="57">
        <f t="shared" si="25"/>
        <v>781</v>
      </c>
      <c r="Q178" s="16">
        <f t="shared" si="22"/>
        <v>0.17668142525827538</v>
      </c>
      <c r="R178" s="303">
        <v>1149</v>
      </c>
      <c r="S178" s="53">
        <v>0</v>
      </c>
      <c r="T178" s="54">
        <f t="shared" si="26"/>
        <v>922</v>
      </c>
      <c r="U178" s="14">
        <f t="shared" si="31"/>
        <v>0.19756309834638816</v>
      </c>
      <c r="V178" s="159">
        <v>949</v>
      </c>
      <c r="W178" s="356">
        <v>165</v>
      </c>
      <c r="X178" s="56">
        <f t="shared" si="27"/>
        <v>757</v>
      </c>
      <c r="Y178" s="16">
        <f t="shared" si="32"/>
        <v>0.20231822971548999</v>
      </c>
    </row>
    <row r="179" spans="1:25" s="4" customFormat="1" ht="12.75" customHeight="1">
      <c r="A179" s="177" t="s">
        <v>100</v>
      </c>
      <c r="B179" s="118" t="s">
        <v>48</v>
      </c>
      <c r="C179" s="228"/>
      <c r="D179" s="120">
        <v>1.1100000000000001</v>
      </c>
      <c r="E179" s="121" t="s">
        <v>177</v>
      </c>
      <c r="F179" s="132">
        <v>1594</v>
      </c>
      <c r="G179" s="104">
        <v>1449</v>
      </c>
      <c r="H179" s="97">
        <v>1249</v>
      </c>
      <c r="I179" s="97">
        <v>1015</v>
      </c>
      <c r="J179" s="97">
        <v>13</v>
      </c>
      <c r="K179" s="132">
        <f t="shared" si="28"/>
        <v>1002</v>
      </c>
      <c r="L179" s="142">
        <f t="shared" si="23"/>
        <v>0.30848861283643891</v>
      </c>
      <c r="M179" s="159">
        <v>1166</v>
      </c>
      <c r="N179" s="303">
        <f t="shared" si="24"/>
        <v>1049.4000000000001</v>
      </c>
      <c r="O179" s="156">
        <v>137</v>
      </c>
      <c r="P179" s="57">
        <f t="shared" si="25"/>
        <v>865</v>
      </c>
      <c r="Q179" s="16">
        <f t="shared" ref="Q179:Q241" si="33">(N179-P179)/N179</f>
        <v>0.17571945873832673</v>
      </c>
      <c r="R179" s="303">
        <v>1249</v>
      </c>
      <c r="S179" s="53">
        <v>0</v>
      </c>
      <c r="T179" s="54">
        <f t="shared" si="26"/>
        <v>1002</v>
      </c>
      <c r="U179" s="14">
        <f t="shared" si="31"/>
        <v>0.1977582065652522</v>
      </c>
      <c r="V179" s="159">
        <v>1049</v>
      </c>
      <c r="W179" s="356">
        <v>165</v>
      </c>
      <c r="X179" s="56">
        <f t="shared" si="27"/>
        <v>837</v>
      </c>
      <c r="Y179" s="16">
        <f t="shared" si="32"/>
        <v>0.20209723546234509</v>
      </c>
    </row>
    <row r="180" spans="1:25" s="4" customFormat="1" ht="12.75" customHeight="1">
      <c r="A180" s="181" t="s">
        <v>411</v>
      </c>
      <c r="B180" s="232" t="s">
        <v>48</v>
      </c>
      <c r="C180" s="233"/>
      <c r="D180" s="234">
        <v>0.83</v>
      </c>
      <c r="E180" s="235" t="s">
        <v>414</v>
      </c>
      <c r="F180" s="183">
        <v>1374</v>
      </c>
      <c r="G180" s="187">
        <v>1249</v>
      </c>
      <c r="H180" s="182">
        <v>1049</v>
      </c>
      <c r="I180" s="182">
        <v>875</v>
      </c>
      <c r="J180" s="182">
        <v>0</v>
      </c>
      <c r="K180" s="183">
        <f t="shared" si="28"/>
        <v>875</v>
      </c>
      <c r="L180" s="146">
        <f t="shared" si="23"/>
        <v>0.29943955164131303</v>
      </c>
      <c r="M180" s="190">
        <v>999</v>
      </c>
      <c r="N180" s="343">
        <f t="shared" si="24"/>
        <v>899.1</v>
      </c>
      <c r="O180" s="205">
        <v>100</v>
      </c>
      <c r="P180" s="128">
        <f t="shared" si="25"/>
        <v>775</v>
      </c>
      <c r="Q180" s="199">
        <f t="shared" si="33"/>
        <v>0.13802691580469362</v>
      </c>
      <c r="R180" s="343">
        <v>1049</v>
      </c>
      <c r="S180" s="184">
        <v>0</v>
      </c>
      <c r="T180" s="127">
        <f t="shared" si="26"/>
        <v>875</v>
      </c>
      <c r="U180" s="197">
        <f t="shared" si="31"/>
        <v>0.16587225929456625</v>
      </c>
      <c r="V180" s="190">
        <v>899</v>
      </c>
      <c r="W180" s="361">
        <v>124</v>
      </c>
      <c r="X180" s="186">
        <f t="shared" si="27"/>
        <v>751</v>
      </c>
      <c r="Y180" s="199">
        <f t="shared" si="32"/>
        <v>0.1646273637374861</v>
      </c>
    </row>
    <row r="181" spans="1:25" s="4" customFormat="1" ht="12.75" customHeight="1">
      <c r="A181" s="206" t="s">
        <v>412</v>
      </c>
      <c r="B181" s="241" t="s">
        <v>48</v>
      </c>
      <c r="C181" s="245"/>
      <c r="D181" s="218">
        <v>1.1100000000000001</v>
      </c>
      <c r="E181" s="219" t="s">
        <v>415</v>
      </c>
      <c r="F181" s="300">
        <v>1374</v>
      </c>
      <c r="G181" s="104">
        <v>1249</v>
      </c>
      <c r="H181" s="301">
        <v>1049</v>
      </c>
      <c r="I181" s="301">
        <v>875</v>
      </c>
      <c r="J181" s="301">
        <v>0</v>
      </c>
      <c r="K181" s="165">
        <f t="shared" si="28"/>
        <v>875</v>
      </c>
      <c r="L181" s="166">
        <f t="shared" si="23"/>
        <v>0.29943955164131303</v>
      </c>
      <c r="M181" s="263">
        <v>999</v>
      </c>
      <c r="N181" s="305">
        <f t="shared" si="24"/>
        <v>899.1</v>
      </c>
      <c r="O181" s="261">
        <v>100</v>
      </c>
      <c r="P181" s="254">
        <f t="shared" si="25"/>
        <v>775</v>
      </c>
      <c r="Q181" s="255">
        <f t="shared" si="33"/>
        <v>0.13802691580469362</v>
      </c>
      <c r="R181" s="305">
        <v>1049</v>
      </c>
      <c r="S181" s="257">
        <v>0</v>
      </c>
      <c r="T181" s="258">
        <f t="shared" si="26"/>
        <v>875</v>
      </c>
      <c r="U181" s="259">
        <f t="shared" si="31"/>
        <v>0.16587225929456625</v>
      </c>
      <c r="V181" s="263">
        <v>899</v>
      </c>
      <c r="W181" s="358">
        <v>124</v>
      </c>
      <c r="X181" s="253">
        <f t="shared" si="27"/>
        <v>751</v>
      </c>
      <c r="Y181" s="255">
        <f t="shared" si="32"/>
        <v>0.1646273637374861</v>
      </c>
    </row>
    <row r="182" spans="1:25" s="4" customFormat="1" ht="12.75" customHeight="1" thickBot="1">
      <c r="A182" s="178" t="s">
        <v>413</v>
      </c>
      <c r="B182" s="122" t="s">
        <v>48</v>
      </c>
      <c r="C182" s="126"/>
      <c r="D182" s="123">
        <v>1.1100000000000001</v>
      </c>
      <c r="E182" s="124" t="s">
        <v>416</v>
      </c>
      <c r="F182" s="133">
        <v>1484</v>
      </c>
      <c r="G182" s="191">
        <v>1349</v>
      </c>
      <c r="H182" s="98">
        <v>1149</v>
      </c>
      <c r="I182" s="98">
        <v>959</v>
      </c>
      <c r="J182" s="98">
        <v>0</v>
      </c>
      <c r="K182" s="133">
        <f t="shared" si="28"/>
        <v>959</v>
      </c>
      <c r="L182" s="143">
        <f t="shared" si="23"/>
        <v>0.28910303928836173</v>
      </c>
      <c r="M182" s="158">
        <v>1110</v>
      </c>
      <c r="N182" s="308">
        <f t="shared" si="24"/>
        <v>999</v>
      </c>
      <c r="O182" s="154">
        <v>98</v>
      </c>
      <c r="P182" s="63">
        <f t="shared" si="25"/>
        <v>861</v>
      </c>
      <c r="Q182" s="17">
        <f t="shared" si="33"/>
        <v>0.13813813813813813</v>
      </c>
      <c r="R182" s="308">
        <v>1149</v>
      </c>
      <c r="S182" s="59">
        <v>0</v>
      </c>
      <c r="T182" s="60">
        <f t="shared" si="26"/>
        <v>959</v>
      </c>
      <c r="U182" s="15">
        <f t="shared" si="31"/>
        <v>0.16536118363794605</v>
      </c>
      <c r="V182" s="158">
        <v>999</v>
      </c>
      <c r="W182" s="357">
        <v>124</v>
      </c>
      <c r="X182" s="62">
        <f t="shared" si="27"/>
        <v>835</v>
      </c>
      <c r="Y182" s="17">
        <f t="shared" si="32"/>
        <v>0.16416416416416416</v>
      </c>
    </row>
    <row r="183" spans="1:25" s="4" customFormat="1" ht="12.75" customHeight="1">
      <c r="A183" s="209" t="s">
        <v>274</v>
      </c>
      <c r="B183" s="232" t="s">
        <v>48</v>
      </c>
      <c r="C183" s="229"/>
      <c r="D183" s="234" t="s">
        <v>205</v>
      </c>
      <c r="E183" s="235" t="s">
        <v>275</v>
      </c>
      <c r="F183" s="183">
        <v>2749</v>
      </c>
      <c r="G183" s="105">
        <v>2499</v>
      </c>
      <c r="H183" s="182">
        <v>2199</v>
      </c>
      <c r="I183" s="182">
        <v>1804</v>
      </c>
      <c r="J183" s="182">
        <v>23</v>
      </c>
      <c r="K183" s="183">
        <f t="shared" si="28"/>
        <v>1781</v>
      </c>
      <c r="L183" s="146">
        <f t="shared" si="23"/>
        <v>0.28731492597038816</v>
      </c>
      <c r="M183" s="190">
        <v>1999</v>
      </c>
      <c r="N183" s="343">
        <f t="shared" si="24"/>
        <v>1799.1</v>
      </c>
      <c r="O183" s="205">
        <v>282</v>
      </c>
      <c r="P183" s="128">
        <f t="shared" si="25"/>
        <v>1499</v>
      </c>
      <c r="Q183" s="199">
        <f t="shared" si="33"/>
        <v>0.16680562503473956</v>
      </c>
      <c r="R183" s="343">
        <v>2199</v>
      </c>
      <c r="S183" s="184">
        <v>0</v>
      </c>
      <c r="T183" s="127">
        <f t="shared" si="26"/>
        <v>1781</v>
      </c>
      <c r="U183" s="197">
        <f t="shared" si="31"/>
        <v>0.19008640291041382</v>
      </c>
      <c r="V183" s="190">
        <v>1899</v>
      </c>
      <c r="W183" s="361">
        <v>246</v>
      </c>
      <c r="X183" s="186">
        <f t="shared" si="27"/>
        <v>1535</v>
      </c>
      <c r="Y183" s="199">
        <f t="shared" si="32"/>
        <v>0.19167983149025802</v>
      </c>
    </row>
    <row r="184" spans="1:25" s="4" customFormat="1" ht="12.75" customHeight="1">
      <c r="A184" s="210" t="s">
        <v>276</v>
      </c>
      <c r="B184" s="241" t="s">
        <v>48</v>
      </c>
      <c r="C184" s="217"/>
      <c r="D184" s="218" t="s">
        <v>205</v>
      </c>
      <c r="E184" s="219" t="s">
        <v>275</v>
      </c>
      <c r="F184" s="300">
        <v>2529</v>
      </c>
      <c r="G184" s="104">
        <v>2299</v>
      </c>
      <c r="H184" s="301">
        <v>2099</v>
      </c>
      <c r="I184" s="301">
        <v>1723</v>
      </c>
      <c r="J184" s="301">
        <v>22</v>
      </c>
      <c r="K184" s="165">
        <f t="shared" si="28"/>
        <v>1701</v>
      </c>
      <c r="L184" s="166">
        <f t="shared" si="23"/>
        <v>0.26011309264897781</v>
      </c>
      <c r="M184" s="263">
        <v>1999</v>
      </c>
      <c r="N184" s="305">
        <f t="shared" si="24"/>
        <v>1799.1</v>
      </c>
      <c r="O184" s="261">
        <v>199</v>
      </c>
      <c r="P184" s="254">
        <f t="shared" si="25"/>
        <v>1502</v>
      </c>
      <c r="Q184" s="255">
        <f t="shared" si="33"/>
        <v>0.16513812461786445</v>
      </c>
      <c r="R184" s="305">
        <v>2099</v>
      </c>
      <c r="S184" s="257">
        <v>0</v>
      </c>
      <c r="T184" s="258">
        <f t="shared" si="26"/>
        <v>1701</v>
      </c>
      <c r="U184" s="259">
        <f t="shared" si="31"/>
        <v>0.1896141019533111</v>
      </c>
      <c r="V184" s="263">
        <v>1899</v>
      </c>
      <c r="W184" s="358">
        <v>164</v>
      </c>
      <c r="X184" s="253">
        <f t="shared" si="27"/>
        <v>1537</v>
      </c>
      <c r="Y184" s="255">
        <f t="shared" si="32"/>
        <v>0.19062664560294892</v>
      </c>
    </row>
    <row r="185" spans="1:25" s="4" customFormat="1" ht="12.75" customHeight="1">
      <c r="A185" s="210" t="s">
        <v>277</v>
      </c>
      <c r="B185" s="241" t="s">
        <v>48</v>
      </c>
      <c r="C185" s="217"/>
      <c r="D185" s="218" t="s">
        <v>205</v>
      </c>
      <c r="E185" s="219" t="s">
        <v>278</v>
      </c>
      <c r="F185" s="300">
        <v>2859</v>
      </c>
      <c r="G185" s="104">
        <v>2599</v>
      </c>
      <c r="H185" s="301">
        <v>2299</v>
      </c>
      <c r="I185" s="301">
        <v>1886</v>
      </c>
      <c r="J185" s="301">
        <v>24</v>
      </c>
      <c r="K185" s="165">
        <f t="shared" si="28"/>
        <v>1862</v>
      </c>
      <c r="L185" s="166">
        <f t="shared" si="23"/>
        <v>0.28357060407849172</v>
      </c>
      <c r="M185" s="263">
        <v>2110</v>
      </c>
      <c r="N185" s="305">
        <f t="shared" si="24"/>
        <v>1899</v>
      </c>
      <c r="O185" s="261">
        <v>279</v>
      </c>
      <c r="P185" s="254">
        <f t="shared" si="25"/>
        <v>1583</v>
      </c>
      <c r="Q185" s="255">
        <f t="shared" si="33"/>
        <v>0.16640337019483939</v>
      </c>
      <c r="R185" s="305">
        <v>2299</v>
      </c>
      <c r="S185" s="257">
        <v>0</v>
      </c>
      <c r="T185" s="258">
        <f t="shared" si="26"/>
        <v>1862</v>
      </c>
      <c r="U185" s="259">
        <f t="shared" si="31"/>
        <v>0.19008264462809918</v>
      </c>
      <c r="V185" s="263">
        <v>1999</v>
      </c>
      <c r="W185" s="358">
        <v>246</v>
      </c>
      <c r="X185" s="253">
        <f t="shared" si="27"/>
        <v>1616</v>
      </c>
      <c r="Y185" s="255">
        <f t="shared" si="32"/>
        <v>0.19159579789894948</v>
      </c>
    </row>
    <row r="186" spans="1:25" s="4" customFormat="1" ht="12.75" customHeight="1">
      <c r="A186" s="210" t="s">
        <v>279</v>
      </c>
      <c r="B186" s="241" t="s">
        <v>48</v>
      </c>
      <c r="C186" s="217"/>
      <c r="D186" s="218" t="s">
        <v>205</v>
      </c>
      <c r="E186" s="219" t="s">
        <v>278</v>
      </c>
      <c r="F186" s="300">
        <v>2639</v>
      </c>
      <c r="G186" s="105">
        <v>2399</v>
      </c>
      <c r="H186" s="301">
        <v>2199</v>
      </c>
      <c r="I186" s="301">
        <v>1805</v>
      </c>
      <c r="J186" s="301">
        <v>23</v>
      </c>
      <c r="K186" s="165">
        <f t="shared" si="28"/>
        <v>1782</v>
      </c>
      <c r="L186" s="166">
        <f t="shared" si="23"/>
        <v>0.25719049604001665</v>
      </c>
      <c r="M186" s="263">
        <v>2110</v>
      </c>
      <c r="N186" s="305">
        <f t="shared" si="24"/>
        <v>1899</v>
      </c>
      <c r="O186" s="261">
        <v>196</v>
      </c>
      <c r="P186" s="254">
        <f t="shared" si="25"/>
        <v>1586</v>
      </c>
      <c r="Q186" s="255">
        <f t="shared" si="33"/>
        <v>0.16482359136387573</v>
      </c>
      <c r="R186" s="305">
        <v>2199</v>
      </c>
      <c r="S186" s="257">
        <v>0</v>
      </c>
      <c r="T186" s="258">
        <f t="shared" si="26"/>
        <v>1782</v>
      </c>
      <c r="U186" s="259">
        <f t="shared" si="31"/>
        <v>0.18963165075034105</v>
      </c>
      <c r="V186" s="263">
        <v>1999</v>
      </c>
      <c r="W186" s="358">
        <v>164</v>
      </c>
      <c r="X186" s="253">
        <f t="shared" si="27"/>
        <v>1618</v>
      </c>
      <c r="Y186" s="255">
        <f t="shared" si="32"/>
        <v>0.19059529764882441</v>
      </c>
    </row>
    <row r="187" spans="1:25" s="4" customFormat="1" ht="12.75" customHeight="1">
      <c r="A187" s="307" t="s">
        <v>919</v>
      </c>
      <c r="B187" s="296" t="s">
        <v>48</v>
      </c>
      <c r="C187" s="217" t="s">
        <v>837</v>
      </c>
      <c r="D187" s="298" t="s">
        <v>205</v>
      </c>
      <c r="E187" s="299" t="s">
        <v>920</v>
      </c>
      <c r="F187" s="300">
        <v>2859</v>
      </c>
      <c r="G187" s="105">
        <v>2599</v>
      </c>
      <c r="H187" s="301">
        <v>2299</v>
      </c>
      <c r="I187" s="301">
        <v>1874</v>
      </c>
      <c r="J187" s="301">
        <v>0</v>
      </c>
      <c r="K187" s="300">
        <f t="shared" si="28"/>
        <v>1874</v>
      </c>
      <c r="L187" s="302">
        <f t="shared" si="23"/>
        <v>0.27895344363216623</v>
      </c>
      <c r="M187" s="260">
        <v>2599</v>
      </c>
      <c r="N187" s="341">
        <f t="shared" si="24"/>
        <v>2339.1</v>
      </c>
      <c r="O187" s="253">
        <v>0</v>
      </c>
      <c r="P187" s="254">
        <f t="shared" si="25"/>
        <v>1874</v>
      </c>
      <c r="Q187" s="255">
        <f t="shared" si="33"/>
        <v>0.19883715959129578</v>
      </c>
      <c r="R187" s="256">
        <v>2599</v>
      </c>
      <c r="S187" s="257">
        <v>0</v>
      </c>
      <c r="T187" s="258">
        <f t="shared" si="26"/>
        <v>1874</v>
      </c>
      <c r="U187" s="259">
        <f t="shared" si="31"/>
        <v>0.27895344363216623</v>
      </c>
      <c r="V187" s="260">
        <v>2599</v>
      </c>
      <c r="W187" s="341">
        <v>0</v>
      </c>
      <c r="X187" s="253">
        <f t="shared" si="27"/>
        <v>1874</v>
      </c>
      <c r="Y187" s="255">
        <f t="shared" si="32"/>
        <v>0.27895344363216623</v>
      </c>
    </row>
    <row r="188" spans="1:25" s="4" customFormat="1" ht="12.75" customHeight="1">
      <c r="A188" s="211" t="s">
        <v>241</v>
      </c>
      <c r="B188" s="118" t="s">
        <v>48</v>
      </c>
      <c r="C188" s="246"/>
      <c r="D188" s="120" t="s">
        <v>205</v>
      </c>
      <c r="E188" s="247" t="s">
        <v>245</v>
      </c>
      <c r="F188" s="300">
        <v>2969</v>
      </c>
      <c r="G188" s="104">
        <v>2699</v>
      </c>
      <c r="H188" s="301">
        <v>2299</v>
      </c>
      <c r="I188" s="301">
        <v>1872</v>
      </c>
      <c r="J188" s="301">
        <v>24</v>
      </c>
      <c r="K188" s="132">
        <f t="shared" si="28"/>
        <v>1848</v>
      </c>
      <c r="L188" s="152">
        <f t="shared" si="23"/>
        <v>0.31530196369025565</v>
      </c>
      <c r="M188" s="263">
        <v>2221</v>
      </c>
      <c r="N188" s="305">
        <f t="shared" si="24"/>
        <v>1998.9</v>
      </c>
      <c r="O188" s="261">
        <v>195</v>
      </c>
      <c r="P188" s="254">
        <f t="shared" si="25"/>
        <v>1653</v>
      </c>
      <c r="Q188" s="255">
        <f t="shared" si="33"/>
        <v>0.17304517484616544</v>
      </c>
      <c r="R188" s="305">
        <v>2299</v>
      </c>
      <c r="S188" s="257">
        <v>0</v>
      </c>
      <c r="T188" s="258">
        <f t="shared" si="26"/>
        <v>1848</v>
      </c>
      <c r="U188" s="259">
        <f t="shared" si="31"/>
        <v>0.19617224880382775</v>
      </c>
      <c r="V188" s="263">
        <v>1999</v>
      </c>
      <c r="W188" s="358">
        <v>246</v>
      </c>
      <c r="X188" s="253">
        <f t="shared" si="27"/>
        <v>1602</v>
      </c>
      <c r="Y188" s="255">
        <f t="shared" si="32"/>
        <v>0.19859929964982492</v>
      </c>
    </row>
    <row r="189" spans="1:25" s="4" customFormat="1" ht="12.75" customHeight="1">
      <c r="A189" s="211" t="s">
        <v>242</v>
      </c>
      <c r="B189" s="118" t="s">
        <v>48</v>
      </c>
      <c r="C189" s="246"/>
      <c r="D189" s="120" t="s">
        <v>205</v>
      </c>
      <c r="E189" s="247" t="s">
        <v>246</v>
      </c>
      <c r="F189" s="300">
        <v>3079</v>
      </c>
      <c r="G189" s="104">
        <v>2799</v>
      </c>
      <c r="H189" s="301">
        <v>2399</v>
      </c>
      <c r="I189" s="301">
        <v>1954</v>
      </c>
      <c r="J189" s="301">
        <v>25</v>
      </c>
      <c r="K189" s="132">
        <f t="shared" si="28"/>
        <v>1929</v>
      </c>
      <c r="L189" s="152">
        <f t="shared" si="23"/>
        <v>0.31082529474812431</v>
      </c>
      <c r="M189" s="263">
        <v>2332</v>
      </c>
      <c r="N189" s="305">
        <f t="shared" si="24"/>
        <v>2098.8000000000002</v>
      </c>
      <c r="O189" s="261">
        <v>193</v>
      </c>
      <c r="P189" s="254">
        <f t="shared" si="25"/>
        <v>1736</v>
      </c>
      <c r="Q189" s="255">
        <f t="shared" si="33"/>
        <v>0.17286068229464463</v>
      </c>
      <c r="R189" s="305">
        <v>2399</v>
      </c>
      <c r="S189" s="257">
        <v>0</v>
      </c>
      <c r="T189" s="258">
        <f t="shared" si="26"/>
        <v>1929</v>
      </c>
      <c r="U189" s="259">
        <f t="shared" si="31"/>
        <v>0.19591496456857024</v>
      </c>
      <c r="V189" s="263">
        <v>2099</v>
      </c>
      <c r="W189" s="358">
        <v>247</v>
      </c>
      <c r="X189" s="253">
        <f t="shared" si="27"/>
        <v>1682</v>
      </c>
      <c r="Y189" s="255">
        <f t="shared" si="32"/>
        <v>0.19866603144354456</v>
      </c>
    </row>
    <row r="190" spans="1:25" s="4" customFormat="1" ht="12.75" customHeight="1">
      <c r="A190" s="176" t="s">
        <v>473</v>
      </c>
      <c r="B190" s="118" t="s">
        <v>48</v>
      </c>
      <c r="C190" s="217"/>
      <c r="D190" s="120" t="s">
        <v>205</v>
      </c>
      <c r="E190" s="219" t="s">
        <v>275</v>
      </c>
      <c r="F190" s="300">
        <v>2969</v>
      </c>
      <c r="G190" s="104">
        <v>2699</v>
      </c>
      <c r="H190" s="301">
        <v>2299</v>
      </c>
      <c r="I190" s="301">
        <v>1872</v>
      </c>
      <c r="J190" s="301">
        <v>24</v>
      </c>
      <c r="K190" s="132">
        <f t="shared" si="28"/>
        <v>1848</v>
      </c>
      <c r="L190" s="166">
        <f t="shared" si="23"/>
        <v>0.31530196369025565</v>
      </c>
      <c r="M190" s="263">
        <v>2221</v>
      </c>
      <c r="N190" s="305">
        <f t="shared" si="24"/>
        <v>1998.9</v>
      </c>
      <c r="O190" s="261">
        <v>196</v>
      </c>
      <c r="P190" s="254">
        <f t="shared" si="25"/>
        <v>1652</v>
      </c>
      <c r="Q190" s="255">
        <f t="shared" si="33"/>
        <v>0.17354544999749866</v>
      </c>
      <c r="R190" s="305">
        <v>1899</v>
      </c>
      <c r="S190" s="261">
        <v>328</v>
      </c>
      <c r="T190" s="258">
        <f t="shared" si="26"/>
        <v>1520</v>
      </c>
      <c r="U190" s="259">
        <f t="shared" si="31"/>
        <v>0.19957872564507637</v>
      </c>
      <c r="V190" s="263">
        <v>1999</v>
      </c>
      <c r="W190" s="358">
        <v>247</v>
      </c>
      <c r="X190" s="253">
        <f t="shared" si="27"/>
        <v>1601</v>
      </c>
      <c r="Y190" s="255">
        <f t="shared" si="32"/>
        <v>0.19909954977488745</v>
      </c>
    </row>
    <row r="191" spans="1:25" s="4" customFormat="1" ht="12.75" customHeight="1">
      <c r="A191" s="176" t="s">
        <v>474</v>
      </c>
      <c r="B191" s="118" t="s">
        <v>48</v>
      </c>
      <c r="C191" s="217"/>
      <c r="D191" s="120" t="s">
        <v>205</v>
      </c>
      <c r="E191" s="219" t="s">
        <v>275</v>
      </c>
      <c r="F191" s="300">
        <v>3079</v>
      </c>
      <c r="G191" s="104">
        <v>2799</v>
      </c>
      <c r="H191" s="301">
        <v>2399</v>
      </c>
      <c r="I191" s="301">
        <v>1954</v>
      </c>
      <c r="J191" s="301">
        <v>25</v>
      </c>
      <c r="K191" s="132">
        <f t="shared" si="28"/>
        <v>1929</v>
      </c>
      <c r="L191" s="166">
        <f t="shared" si="23"/>
        <v>0.31082529474812431</v>
      </c>
      <c r="M191" s="263">
        <v>2332</v>
      </c>
      <c r="N191" s="305">
        <f t="shared" si="24"/>
        <v>2098.8000000000002</v>
      </c>
      <c r="O191" s="261">
        <v>193</v>
      </c>
      <c r="P191" s="254">
        <f t="shared" si="25"/>
        <v>1736</v>
      </c>
      <c r="Q191" s="255">
        <f t="shared" si="33"/>
        <v>0.17286068229464463</v>
      </c>
      <c r="R191" s="305">
        <v>1999</v>
      </c>
      <c r="S191" s="261">
        <v>328</v>
      </c>
      <c r="T191" s="258">
        <f t="shared" si="26"/>
        <v>1601</v>
      </c>
      <c r="U191" s="259">
        <f t="shared" si="31"/>
        <v>0.19909954977488745</v>
      </c>
      <c r="V191" s="263">
        <v>2099</v>
      </c>
      <c r="W191" s="358">
        <v>247</v>
      </c>
      <c r="X191" s="253">
        <f t="shared" si="27"/>
        <v>1682</v>
      </c>
      <c r="Y191" s="255">
        <f t="shared" si="32"/>
        <v>0.19866603144354456</v>
      </c>
    </row>
    <row r="192" spans="1:25" s="4" customFormat="1" ht="12.75" customHeight="1">
      <c r="A192" s="176" t="s">
        <v>475</v>
      </c>
      <c r="B192" s="118" t="s">
        <v>48</v>
      </c>
      <c r="C192" s="217"/>
      <c r="D192" s="120" t="s">
        <v>205</v>
      </c>
      <c r="E192" s="219" t="s">
        <v>275</v>
      </c>
      <c r="F192" s="300">
        <v>2969</v>
      </c>
      <c r="G192" s="104">
        <v>2699</v>
      </c>
      <c r="H192" s="301">
        <v>2299</v>
      </c>
      <c r="I192" s="301">
        <v>1872</v>
      </c>
      <c r="J192" s="301">
        <v>24</v>
      </c>
      <c r="K192" s="132">
        <f t="shared" si="28"/>
        <v>1848</v>
      </c>
      <c r="L192" s="166">
        <f t="shared" si="23"/>
        <v>0.31530196369025565</v>
      </c>
      <c r="M192" s="263">
        <v>2221</v>
      </c>
      <c r="N192" s="305">
        <f t="shared" si="24"/>
        <v>1998.9</v>
      </c>
      <c r="O192" s="261">
        <v>195</v>
      </c>
      <c r="P192" s="254">
        <f t="shared" si="25"/>
        <v>1653</v>
      </c>
      <c r="Q192" s="255">
        <f t="shared" si="33"/>
        <v>0.17304517484616544</v>
      </c>
      <c r="R192" s="305">
        <v>1899</v>
      </c>
      <c r="S192" s="261">
        <v>328</v>
      </c>
      <c r="T192" s="258">
        <f t="shared" si="26"/>
        <v>1520</v>
      </c>
      <c r="U192" s="259">
        <f t="shared" si="31"/>
        <v>0.19957872564507637</v>
      </c>
      <c r="V192" s="263">
        <v>1999</v>
      </c>
      <c r="W192" s="358">
        <v>247</v>
      </c>
      <c r="X192" s="253">
        <f t="shared" si="27"/>
        <v>1601</v>
      </c>
      <c r="Y192" s="255">
        <f t="shared" si="32"/>
        <v>0.19909954977488745</v>
      </c>
    </row>
    <row r="193" spans="1:25" s="4" customFormat="1" ht="12.75" customHeight="1">
      <c r="A193" s="176" t="s">
        <v>476</v>
      </c>
      <c r="B193" s="118" t="s">
        <v>48</v>
      </c>
      <c r="C193" s="217"/>
      <c r="D193" s="120" t="s">
        <v>205</v>
      </c>
      <c r="E193" s="219" t="s">
        <v>275</v>
      </c>
      <c r="F193" s="300">
        <v>3079</v>
      </c>
      <c r="G193" s="104">
        <v>2799</v>
      </c>
      <c r="H193" s="301">
        <v>2399</v>
      </c>
      <c r="I193" s="301">
        <v>1954</v>
      </c>
      <c r="J193" s="301">
        <v>25</v>
      </c>
      <c r="K193" s="132">
        <f t="shared" si="28"/>
        <v>1929</v>
      </c>
      <c r="L193" s="166">
        <f t="shared" si="23"/>
        <v>0.31082529474812431</v>
      </c>
      <c r="M193" s="263">
        <v>2332</v>
      </c>
      <c r="N193" s="305">
        <f t="shared" si="24"/>
        <v>2098.8000000000002</v>
      </c>
      <c r="O193" s="261">
        <v>194</v>
      </c>
      <c r="P193" s="254">
        <f t="shared" si="25"/>
        <v>1735</v>
      </c>
      <c r="Q193" s="255">
        <f t="shared" si="33"/>
        <v>0.17333714503525832</v>
      </c>
      <c r="R193" s="305">
        <v>1999</v>
      </c>
      <c r="S193" s="261">
        <v>328</v>
      </c>
      <c r="T193" s="258">
        <f t="shared" si="26"/>
        <v>1601</v>
      </c>
      <c r="U193" s="259">
        <f t="shared" si="31"/>
        <v>0.19909954977488745</v>
      </c>
      <c r="V193" s="263">
        <v>2099</v>
      </c>
      <c r="W193" s="358">
        <v>247</v>
      </c>
      <c r="X193" s="253">
        <f t="shared" si="27"/>
        <v>1682</v>
      </c>
      <c r="Y193" s="255">
        <f t="shared" si="32"/>
        <v>0.19866603144354456</v>
      </c>
    </row>
    <row r="194" spans="1:25" s="4" customFormat="1" ht="12.75" customHeight="1">
      <c r="A194" s="211" t="s">
        <v>243</v>
      </c>
      <c r="B194" s="118" t="s">
        <v>48</v>
      </c>
      <c r="C194" s="246"/>
      <c r="D194" s="120" t="s">
        <v>205</v>
      </c>
      <c r="E194" s="247" t="s">
        <v>247</v>
      </c>
      <c r="F194" s="300">
        <v>2749</v>
      </c>
      <c r="G194" s="104">
        <v>2499</v>
      </c>
      <c r="H194" s="301">
        <v>2199</v>
      </c>
      <c r="I194" s="301">
        <v>1791</v>
      </c>
      <c r="J194" s="301">
        <v>23</v>
      </c>
      <c r="K194" s="132">
        <f t="shared" si="28"/>
        <v>1768</v>
      </c>
      <c r="L194" s="152">
        <f t="shared" si="23"/>
        <v>0.29251700680272108</v>
      </c>
      <c r="M194" s="263">
        <v>2110</v>
      </c>
      <c r="N194" s="305">
        <f t="shared" si="24"/>
        <v>1899</v>
      </c>
      <c r="O194" s="261">
        <v>197</v>
      </c>
      <c r="P194" s="254">
        <f t="shared" si="25"/>
        <v>1571</v>
      </c>
      <c r="Q194" s="255">
        <f t="shared" si="33"/>
        <v>0.17272248551869404</v>
      </c>
      <c r="R194" s="305">
        <v>2199</v>
      </c>
      <c r="S194" s="257">
        <v>0</v>
      </c>
      <c r="T194" s="258">
        <f t="shared" si="26"/>
        <v>1768</v>
      </c>
      <c r="U194" s="259">
        <f t="shared" si="31"/>
        <v>0.19599818099135971</v>
      </c>
      <c r="V194" s="263">
        <v>1999</v>
      </c>
      <c r="W194" s="358">
        <v>165</v>
      </c>
      <c r="X194" s="253">
        <f t="shared" si="27"/>
        <v>1603</v>
      </c>
      <c r="Y194" s="255">
        <f t="shared" si="32"/>
        <v>0.19809904952476237</v>
      </c>
    </row>
    <row r="195" spans="1:25" s="4" customFormat="1" ht="12.75" customHeight="1">
      <c r="A195" s="295" t="s">
        <v>244</v>
      </c>
      <c r="B195" s="296" t="s">
        <v>48</v>
      </c>
      <c r="C195" s="297"/>
      <c r="D195" s="298" t="s">
        <v>205</v>
      </c>
      <c r="E195" s="299" t="s">
        <v>248</v>
      </c>
      <c r="F195" s="300">
        <v>2859</v>
      </c>
      <c r="G195" s="262">
        <v>2599</v>
      </c>
      <c r="H195" s="301">
        <v>2299</v>
      </c>
      <c r="I195" s="301">
        <v>1873</v>
      </c>
      <c r="J195" s="301">
        <v>24</v>
      </c>
      <c r="K195" s="300">
        <f t="shared" si="28"/>
        <v>1849</v>
      </c>
      <c r="L195" s="302">
        <f t="shared" si="23"/>
        <v>0.28857252789534438</v>
      </c>
      <c r="M195" s="263">
        <v>2221</v>
      </c>
      <c r="N195" s="305">
        <f t="shared" si="24"/>
        <v>1998.9</v>
      </c>
      <c r="O195" s="261">
        <v>195</v>
      </c>
      <c r="P195" s="254">
        <f t="shared" si="25"/>
        <v>1654</v>
      </c>
      <c r="Q195" s="255">
        <f t="shared" si="33"/>
        <v>0.17254489969483219</v>
      </c>
      <c r="R195" s="305">
        <v>2299</v>
      </c>
      <c r="S195" s="257">
        <v>0</v>
      </c>
      <c r="T195" s="258">
        <f t="shared" si="26"/>
        <v>1849</v>
      </c>
      <c r="U195" s="259">
        <f t="shared" si="31"/>
        <v>0.19573727707698999</v>
      </c>
      <c r="V195" s="263">
        <v>2099</v>
      </c>
      <c r="W195" s="358">
        <v>165</v>
      </c>
      <c r="X195" s="253">
        <f t="shared" si="27"/>
        <v>1684</v>
      </c>
      <c r="Y195" s="255">
        <f t="shared" si="32"/>
        <v>0.19771319676036209</v>
      </c>
    </row>
    <row r="196" spans="1:25" s="4" customFormat="1" ht="12.75" customHeight="1">
      <c r="A196" s="174" t="s">
        <v>921</v>
      </c>
      <c r="B196" s="118" t="s">
        <v>48</v>
      </c>
      <c r="C196" s="217" t="s">
        <v>837</v>
      </c>
      <c r="D196" s="120" t="s">
        <v>205</v>
      </c>
      <c r="E196" s="121" t="s">
        <v>924</v>
      </c>
      <c r="F196" s="104">
        <v>3409</v>
      </c>
      <c r="G196" s="104">
        <v>3099</v>
      </c>
      <c r="H196" s="104">
        <v>2699</v>
      </c>
      <c r="I196" s="104">
        <v>2194</v>
      </c>
      <c r="J196" s="104">
        <v>25</v>
      </c>
      <c r="K196" s="104">
        <f t="shared" si="28"/>
        <v>2169</v>
      </c>
      <c r="L196" s="142">
        <f t="shared" si="23"/>
        <v>0.30009680542110356</v>
      </c>
      <c r="M196" s="260">
        <v>3099</v>
      </c>
      <c r="N196" s="341">
        <f t="shared" si="24"/>
        <v>2789.1</v>
      </c>
      <c r="O196" s="253">
        <v>0</v>
      </c>
      <c r="P196" s="254">
        <f t="shared" si="25"/>
        <v>2169</v>
      </c>
      <c r="Q196" s="255">
        <f t="shared" si="33"/>
        <v>0.22232978380122617</v>
      </c>
      <c r="R196" s="256">
        <v>3099</v>
      </c>
      <c r="S196" s="257">
        <v>0</v>
      </c>
      <c r="T196" s="258">
        <f t="shared" si="26"/>
        <v>2169</v>
      </c>
      <c r="U196" s="259">
        <f t="shared" si="31"/>
        <v>0.30009680542110356</v>
      </c>
      <c r="V196" s="260">
        <v>3099</v>
      </c>
      <c r="W196" s="341">
        <v>0</v>
      </c>
      <c r="X196" s="253">
        <f t="shared" si="27"/>
        <v>2169</v>
      </c>
      <c r="Y196" s="255">
        <f t="shared" si="32"/>
        <v>0.30009680542110356</v>
      </c>
    </row>
    <row r="197" spans="1:25" s="4" customFormat="1" ht="12.75" customHeight="1">
      <c r="A197" s="174" t="s">
        <v>922</v>
      </c>
      <c r="B197" s="118" t="s">
        <v>48</v>
      </c>
      <c r="C197" s="217" t="s">
        <v>837</v>
      </c>
      <c r="D197" s="120" t="s">
        <v>205</v>
      </c>
      <c r="E197" s="121" t="s">
        <v>925</v>
      </c>
      <c r="F197" s="104">
        <v>3189</v>
      </c>
      <c r="G197" s="104">
        <v>2899</v>
      </c>
      <c r="H197" s="104">
        <v>2499</v>
      </c>
      <c r="I197" s="104">
        <v>2036</v>
      </c>
      <c r="J197" s="104">
        <v>25</v>
      </c>
      <c r="K197" s="104">
        <f t="shared" si="28"/>
        <v>2011</v>
      </c>
      <c r="L197" s="142">
        <f t="shared" si="23"/>
        <v>0.30631252155915834</v>
      </c>
      <c r="M197" s="260">
        <v>2899</v>
      </c>
      <c r="N197" s="341">
        <f t="shared" si="24"/>
        <v>2609.1</v>
      </c>
      <c r="O197" s="253">
        <v>0</v>
      </c>
      <c r="P197" s="254">
        <f t="shared" si="25"/>
        <v>2011</v>
      </c>
      <c r="Q197" s="255">
        <f t="shared" si="33"/>
        <v>0.22923613506573146</v>
      </c>
      <c r="R197" s="256">
        <v>2899</v>
      </c>
      <c r="S197" s="257">
        <v>0</v>
      </c>
      <c r="T197" s="258">
        <f t="shared" si="26"/>
        <v>2011</v>
      </c>
      <c r="U197" s="259">
        <f t="shared" si="31"/>
        <v>0.30631252155915834</v>
      </c>
      <c r="V197" s="260">
        <v>2899</v>
      </c>
      <c r="W197" s="341">
        <v>0</v>
      </c>
      <c r="X197" s="253">
        <f t="shared" si="27"/>
        <v>2011</v>
      </c>
      <c r="Y197" s="255">
        <f t="shared" si="32"/>
        <v>0.30631252155915834</v>
      </c>
    </row>
    <row r="198" spans="1:25" s="4" customFormat="1" ht="12.75" customHeight="1" thickBot="1">
      <c r="A198" s="173" t="s">
        <v>923</v>
      </c>
      <c r="B198" s="122" t="s">
        <v>48</v>
      </c>
      <c r="C198" s="126" t="s">
        <v>837</v>
      </c>
      <c r="D198" s="123" t="s">
        <v>205</v>
      </c>
      <c r="E198" s="124" t="s">
        <v>926</v>
      </c>
      <c r="F198" s="58">
        <v>3299</v>
      </c>
      <c r="G198" s="58">
        <v>2999</v>
      </c>
      <c r="H198" s="58">
        <v>2599</v>
      </c>
      <c r="I198" s="58">
        <v>2118</v>
      </c>
      <c r="J198" s="58">
        <v>25</v>
      </c>
      <c r="K198" s="58">
        <f t="shared" si="28"/>
        <v>2093</v>
      </c>
      <c r="L198" s="143">
        <f t="shared" si="23"/>
        <v>0.30210070023341112</v>
      </c>
      <c r="M198" s="61">
        <v>2999</v>
      </c>
      <c r="N198" s="344">
        <f t="shared" si="24"/>
        <v>2699.1</v>
      </c>
      <c r="O198" s="62">
        <v>0</v>
      </c>
      <c r="P198" s="63">
        <f t="shared" si="25"/>
        <v>2093</v>
      </c>
      <c r="Q198" s="17">
        <f t="shared" si="33"/>
        <v>0.22455633359267901</v>
      </c>
      <c r="R198" s="203">
        <v>2999</v>
      </c>
      <c r="S198" s="59">
        <v>0</v>
      </c>
      <c r="T198" s="60">
        <f t="shared" si="26"/>
        <v>2093</v>
      </c>
      <c r="U198" s="15">
        <f t="shared" si="31"/>
        <v>0.30210070023341112</v>
      </c>
      <c r="V198" s="61">
        <v>2999</v>
      </c>
      <c r="W198" s="344">
        <v>0</v>
      </c>
      <c r="X198" s="62">
        <f t="shared" si="27"/>
        <v>2093</v>
      </c>
      <c r="Y198" s="17">
        <f t="shared" si="32"/>
        <v>0.30210070023341112</v>
      </c>
    </row>
    <row r="199" spans="1:25" s="4" customFormat="1" ht="12.75" customHeight="1">
      <c r="A199" s="172" t="s">
        <v>343</v>
      </c>
      <c r="B199" s="220" t="s">
        <v>48</v>
      </c>
      <c r="C199" s="229"/>
      <c r="D199" s="223" t="s">
        <v>205</v>
      </c>
      <c r="E199" s="222" t="s">
        <v>344</v>
      </c>
      <c r="F199" s="134">
        <v>1429</v>
      </c>
      <c r="G199" s="105">
        <v>1299</v>
      </c>
      <c r="H199" s="99">
        <v>999</v>
      </c>
      <c r="I199" s="99">
        <v>827</v>
      </c>
      <c r="J199" s="99">
        <v>0</v>
      </c>
      <c r="K199" s="134">
        <f t="shared" si="28"/>
        <v>827</v>
      </c>
      <c r="L199" s="144">
        <f t="shared" si="23"/>
        <v>0.36335642802155504</v>
      </c>
      <c r="M199" s="160">
        <v>1110</v>
      </c>
      <c r="N199" s="304">
        <f t="shared" si="24"/>
        <v>999</v>
      </c>
      <c r="O199" s="78">
        <v>0</v>
      </c>
      <c r="P199" s="80">
        <f t="shared" si="25"/>
        <v>827</v>
      </c>
      <c r="Q199" s="18">
        <f t="shared" si="33"/>
        <v>0.17217217217217218</v>
      </c>
      <c r="R199" s="304">
        <v>999</v>
      </c>
      <c r="S199" s="76">
        <v>0</v>
      </c>
      <c r="T199" s="79">
        <f t="shared" si="26"/>
        <v>827</v>
      </c>
      <c r="U199" s="13">
        <f t="shared" si="31"/>
        <v>0.17217217217217218</v>
      </c>
      <c r="V199" s="160">
        <v>999</v>
      </c>
      <c r="W199" s="339">
        <v>0</v>
      </c>
      <c r="X199" s="78">
        <f t="shared" si="27"/>
        <v>827</v>
      </c>
      <c r="Y199" s="18">
        <f t="shared" si="32"/>
        <v>0.17217217217217218</v>
      </c>
    </row>
    <row r="200" spans="1:25" s="4" customFormat="1" ht="12.75" customHeight="1">
      <c r="A200" s="172" t="s">
        <v>85</v>
      </c>
      <c r="B200" s="220" t="s">
        <v>48</v>
      </c>
      <c r="C200" s="221"/>
      <c r="D200" s="223" t="s">
        <v>205</v>
      </c>
      <c r="E200" s="222" t="s">
        <v>179</v>
      </c>
      <c r="F200" s="134">
        <v>1649</v>
      </c>
      <c r="G200" s="105">
        <v>1499</v>
      </c>
      <c r="H200" s="99">
        <v>0</v>
      </c>
      <c r="I200" s="99">
        <v>1097</v>
      </c>
      <c r="J200" s="99">
        <v>0</v>
      </c>
      <c r="K200" s="134">
        <f t="shared" si="28"/>
        <v>1097</v>
      </c>
      <c r="L200" s="144">
        <f t="shared" si="23"/>
        <v>0.26817878585723814</v>
      </c>
      <c r="M200" s="160">
        <v>1221</v>
      </c>
      <c r="N200" s="304">
        <f t="shared" si="24"/>
        <v>1098.9000000000001</v>
      </c>
      <c r="O200" s="155">
        <v>196</v>
      </c>
      <c r="P200" s="80">
        <f t="shared" si="25"/>
        <v>901</v>
      </c>
      <c r="Q200" s="18">
        <f t="shared" si="33"/>
        <v>0.18008918008918015</v>
      </c>
      <c r="R200" s="304">
        <v>1299</v>
      </c>
      <c r="S200" s="155">
        <v>39</v>
      </c>
      <c r="T200" s="79">
        <f t="shared" si="26"/>
        <v>1058</v>
      </c>
      <c r="U200" s="13">
        <f t="shared" si="31"/>
        <v>0.1855273287143957</v>
      </c>
      <c r="V200" s="160">
        <v>1299</v>
      </c>
      <c r="W200" s="360">
        <v>40</v>
      </c>
      <c r="X200" s="78">
        <f t="shared" si="27"/>
        <v>1057</v>
      </c>
      <c r="Y200" s="18">
        <f t="shared" si="32"/>
        <v>0.18629715165511931</v>
      </c>
    </row>
    <row r="201" spans="1:25" s="4" customFormat="1" ht="12.75" customHeight="1">
      <c r="A201" s="174" t="s">
        <v>115</v>
      </c>
      <c r="B201" s="118" t="s">
        <v>48</v>
      </c>
      <c r="C201" s="228"/>
      <c r="D201" s="120" t="s">
        <v>205</v>
      </c>
      <c r="E201" s="121" t="s">
        <v>179</v>
      </c>
      <c r="F201" s="132">
        <v>1869</v>
      </c>
      <c r="G201" s="105">
        <v>1699</v>
      </c>
      <c r="H201" s="97">
        <v>0</v>
      </c>
      <c r="I201" s="97">
        <v>1243</v>
      </c>
      <c r="J201" s="97">
        <v>0</v>
      </c>
      <c r="K201" s="132">
        <f t="shared" si="28"/>
        <v>1243</v>
      </c>
      <c r="L201" s="142">
        <f t="shared" si="23"/>
        <v>0.26839317245438493</v>
      </c>
      <c r="M201" s="159">
        <v>1666</v>
      </c>
      <c r="N201" s="303">
        <f t="shared" ref="N201:N264" si="34">M201-(M201*10%)</f>
        <v>1499.4</v>
      </c>
      <c r="O201" s="156">
        <v>20</v>
      </c>
      <c r="P201" s="57">
        <f t="shared" ref="P201:P264" si="35">K201-O201</f>
        <v>1223</v>
      </c>
      <c r="Q201" s="16">
        <f t="shared" si="33"/>
        <v>0.18434040282779784</v>
      </c>
      <c r="R201" s="303">
        <v>1499</v>
      </c>
      <c r="S201" s="156">
        <v>21</v>
      </c>
      <c r="T201" s="54">
        <f t="shared" ref="T201:T264" si="36">K201-S201</f>
        <v>1222</v>
      </c>
      <c r="U201" s="14">
        <f t="shared" si="31"/>
        <v>0.1847898599066044</v>
      </c>
      <c r="V201" s="159">
        <v>1299</v>
      </c>
      <c r="W201" s="356">
        <v>181</v>
      </c>
      <c r="X201" s="56">
        <f t="shared" ref="X201:X264" si="37">K201-W201</f>
        <v>1062</v>
      </c>
      <c r="Y201" s="16">
        <f t="shared" si="32"/>
        <v>0.18244803695150116</v>
      </c>
    </row>
    <row r="202" spans="1:25" s="4" customFormat="1" ht="12.75" customHeight="1" thickBot="1">
      <c r="A202" s="173" t="s">
        <v>95</v>
      </c>
      <c r="B202" s="122" t="s">
        <v>48</v>
      </c>
      <c r="C202" s="36"/>
      <c r="D202" s="123" t="s">
        <v>205</v>
      </c>
      <c r="E202" s="124" t="s">
        <v>179</v>
      </c>
      <c r="F202" s="133">
        <v>1649</v>
      </c>
      <c r="G202" s="58">
        <v>1499</v>
      </c>
      <c r="H202" s="98">
        <v>0</v>
      </c>
      <c r="I202" s="98">
        <v>1097</v>
      </c>
      <c r="J202" s="98">
        <v>0</v>
      </c>
      <c r="K202" s="133">
        <f t="shared" si="28"/>
        <v>1097</v>
      </c>
      <c r="L202" s="143">
        <f t="shared" si="23"/>
        <v>0.26817878585723814</v>
      </c>
      <c r="M202" s="158">
        <v>1221</v>
      </c>
      <c r="N202" s="308">
        <f t="shared" si="34"/>
        <v>1098.9000000000001</v>
      </c>
      <c r="O202" s="154">
        <v>196</v>
      </c>
      <c r="P202" s="63">
        <f t="shared" si="35"/>
        <v>901</v>
      </c>
      <c r="Q202" s="17">
        <f t="shared" si="33"/>
        <v>0.18008918008918015</v>
      </c>
      <c r="R202" s="308">
        <v>1299</v>
      </c>
      <c r="S202" s="154">
        <v>39</v>
      </c>
      <c r="T202" s="60">
        <f t="shared" si="36"/>
        <v>1058</v>
      </c>
      <c r="U202" s="15">
        <f t="shared" si="31"/>
        <v>0.1855273287143957</v>
      </c>
      <c r="V202" s="158">
        <v>1299</v>
      </c>
      <c r="W202" s="357">
        <v>40</v>
      </c>
      <c r="X202" s="62">
        <f t="shared" si="37"/>
        <v>1057</v>
      </c>
      <c r="Y202" s="17">
        <f t="shared" si="32"/>
        <v>0.18629715165511931</v>
      </c>
    </row>
    <row r="203" spans="1:25" s="4" customFormat="1" ht="12.75" customHeight="1">
      <c r="A203" s="172" t="s">
        <v>109</v>
      </c>
      <c r="B203" s="220" t="s">
        <v>48</v>
      </c>
      <c r="C203" s="221"/>
      <c r="D203" s="223" t="s">
        <v>205</v>
      </c>
      <c r="E203" s="222" t="s">
        <v>42</v>
      </c>
      <c r="F203" s="134">
        <v>802</v>
      </c>
      <c r="G203" s="105">
        <v>729</v>
      </c>
      <c r="H203" s="99">
        <v>649</v>
      </c>
      <c r="I203" s="99">
        <v>549</v>
      </c>
      <c r="J203" s="99">
        <v>0</v>
      </c>
      <c r="K203" s="134">
        <f t="shared" si="28"/>
        <v>549</v>
      </c>
      <c r="L203" s="144">
        <f t="shared" si="23"/>
        <v>0.24691358024691357</v>
      </c>
      <c r="M203" s="160">
        <v>721</v>
      </c>
      <c r="N203" s="304">
        <f t="shared" si="34"/>
        <v>648.9</v>
      </c>
      <c r="O203" s="78">
        <v>0</v>
      </c>
      <c r="P203" s="80">
        <f t="shared" si="35"/>
        <v>549</v>
      </c>
      <c r="Q203" s="18">
        <f t="shared" si="33"/>
        <v>0.15395284327323158</v>
      </c>
      <c r="R203" s="304">
        <v>649</v>
      </c>
      <c r="S203" s="76">
        <v>0</v>
      </c>
      <c r="T203" s="79">
        <f t="shared" si="36"/>
        <v>549</v>
      </c>
      <c r="U203" s="13">
        <f t="shared" si="31"/>
        <v>0.15408320493066255</v>
      </c>
      <c r="V203" s="160">
        <v>649</v>
      </c>
      <c r="W203" s="339">
        <v>0</v>
      </c>
      <c r="X203" s="78">
        <f t="shared" si="37"/>
        <v>549</v>
      </c>
      <c r="Y203" s="18">
        <f t="shared" si="32"/>
        <v>0.15408320493066255</v>
      </c>
    </row>
    <row r="204" spans="1:25" s="4" customFormat="1" ht="12.75" customHeight="1">
      <c r="A204" s="174" t="s">
        <v>25</v>
      </c>
      <c r="B204" s="118" t="s">
        <v>48</v>
      </c>
      <c r="C204" s="228"/>
      <c r="D204" s="120">
        <v>0.47</v>
      </c>
      <c r="E204" s="121" t="s">
        <v>42</v>
      </c>
      <c r="F204" s="132">
        <v>802</v>
      </c>
      <c r="G204" s="104">
        <v>729</v>
      </c>
      <c r="H204" s="97">
        <v>649</v>
      </c>
      <c r="I204" s="97">
        <v>549</v>
      </c>
      <c r="J204" s="97">
        <v>0</v>
      </c>
      <c r="K204" s="132">
        <f t="shared" si="28"/>
        <v>549</v>
      </c>
      <c r="L204" s="142">
        <f t="shared" si="23"/>
        <v>0.24691358024691357</v>
      </c>
      <c r="M204" s="159">
        <v>721</v>
      </c>
      <c r="N204" s="303">
        <f t="shared" si="34"/>
        <v>648.9</v>
      </c>
      <c r="O204" s="56">
        <v>0</v>
      </c>
      <c r="P204" s="57">
        <f t="shared" si="35"/>
        <v>549</v>
      </c>
      <c r="Q204" s="16">
        <f t="shared" si="33"/>
        <v>0.15395284327323158</v>
      </c>
      <c r="R204" s="303">
        <v>649</v>
      </c>
      <c r="S204" s="53">
        <v>0</v>
      </c>
      <c r="T204" s="54">
        <f t="shared" si="36"/>
        <v>549</v>
      </c>
      <c r="U204" s="14">
        <f t="shared" si="31"/>
        <v>0.15408320493066255</v>
      </c>
      <c r="V204" s="159">
        <v>649</v>
      </c>
      <c r="W204" s="309">
        <v>0</v>
      </c>
      <c r="X204" s="56">
        <f t="shared" si="37"/>
        <v>549</v>
      </c>
      <c r="Y204" s="16">
        <f t="shared" si="32"/>
        <v>0.15408320493066255</v>
      </c>
    </row>
    <row r="205" spans="1:25" s="4" customFormat="1" ht="12.75" customHeight="1">
      <c r="A205" s="174" t="s">
        <v>24</v>
      </c>
      <c r="B205" s="118" t="s">
        <v>48</v>
      </c>
      <c r="C205" s="228"/>
      <c r="D205" s="120">
        <v>0.47</v>
      </c>
      <c r="E205" s="121" t="s">
        <v>42</v>
      </c>
      <c r="F205" s="132">
        <v>769</v>
      </c>
      <c r="G205" s="104">
        <v>699</v>
      </c>
      <c r="H205" s="97">
        <v>599</v>
      </c>
      <c r="I205" s="97">
        <v>506</v>
      </c>
      <c r="J205" s="97">
        <v>0</v>
      </c>
      <c r="K205" s="132">
        <f t="shared" si="28"/>
        <v>506</v>
      </c>
      <c r="L205" s="142">
        <f t="shared" si="23"/>
        <v>0.27610872675250359</v>
      </c>
      <c r="M205" s="159">
        <v>666</v>
      </c>
      <c r="N205" s="303">
        <f t="shared" si="34"/>
        <v>599.4</v>
      </c>
      <c r="O205" s="56">
        <v>0</v>
      </c>
      <c r="P205" s="57">
        <f t="shared" si="35"/>
        <v>506</v>
      </c>
      <c r="Q205" s="16">
        <f t="shared" si="33"/>
        <v>0.15582248915582245</v>
      </c>
      <c r="R205" s="303">
        <v>599</v>
      </c>
      <c r="S205" s="53">
        <v>0</v>
      </c>
      <c r="T205" s="54">
        <f t="shared" si="36"/>
        <v>506</v>
      </c>
      <c r="U205" s="14">
        <f t="shared" si="31"/>
        <v>0.15525876460767946</v>
      </c>
      <c r="V205" s="159">
        <v>599</v>
      </c>
      <c r="W205" s="309">
        <v>0</v>
      </c>
      <c r="X205" s="56">
        <f t="shared" si="37"/>
        <v>506</v>
      </c>
      <c r="Y205" s="16">
        <f t="shared" si="32"/>
        <v>0.15525876460767946</v>
      </c>
    </row>
    <row r="206" spans="1:25" s="4" customFormat="1" ht="12.75" customHeight="1">
      <c r="A206" s="176" t="s">
        <v>477</v>
      </c>
      <c r="B206" s="118" t="s">
        <v>48</v>
      </c>
      <c r="C206" s="217"/>
      <c r="D206" s="218">
        <v>0.71</v>
      </c>
      <c r="E206" s="219" t="s">
        <v>480</v>
      </c>
      <c r="F206" s="300">
        <v>857</v>
      </c>
      <c r="G206" s="262">
        <v>779</v>
      </c>
      <c r="H206" s="301">
        <v>699</v>
      </c>
      <c r="I206" s="301">
        <v>586</v>
      </c>
      <c r="J206" s="301">
        <v>0</v>
      </c>
      <c r="K206" s="165">
        <f t="shared" si="28"/>
        <v>586</v>
      </c>
      <c r="L206" s="166">
        <f t="shared" si="23"/>
        <v>0.24775353016688062</v>
      </c>
      <c r="M206" s="263">
        <v>777</v>
      </c>
      <c r="N206" s="305">
        <f t="shared" si="34"/>
        <v>699.3</v>
      </c>
      <c r="O206" s="253">
        <v>0</v>
      </c>
      <c r="P206" s="254">
        <f t="shared" si="35"/>
        <v>586</v>
      </c>
      <c r="Q206" s="255">
        <f t="shared" si="33"/>
        <v>0.16201916201916197</v>
      </c>
      <c r="R206" s="305">
        <v>699</v>
      </c>
      <c r="S206" s="257">
        <v>0</v>
      </c>
      <c r="T206" s="258">
        <f t="shared" si="36"/>
        <v>586</v>
      </c>
      <c r="U206" s="259">
        <f t="shared" si="31"/>
        <v>0.16165951359084407</v>
      </c>
      <c r="V206" s="263">
        <v>699</v>
      </c>
      <c r="W206" s="341">
        <v>0</v>
      </c>
      <c r="X206" s="253">
        <f t="shared" si="37"/>
        <v>586</v>
      </c>
      <c r="Y206" s="255">
        <f t="shared" si="32"/>
        <v>0.16165951359084407</v>
      </c>
    </row>
    <row r="207" spans="1:25" s="4" customFormat="1" ht="12.75" customHeight="1">
      <c r="A207" s="174" t="s">
        <v>26</v>
      </c>
      <c r="B207" s="118" t="s">
        <v>48</v>
      </c>
      <c r="C207" s="228"/>
      <c r="D207" s="120">
        <v>0.71</v>
      </c>
      <c r="E207" s="121" t="s">
        <v>43</v>
      </c>
      <c r="F207" s="132">
        <v>857</v>
      </c>
      <c r="G207" s="104">
        <v>779</v>
      </c>
      <c r="H207" s="97">
        <v>0</v>
      </c>
      <c r="I207" s="97">
        <v>584</v>
      </c>
      <c r="J207" s="97">
        <v>0</v>
      </c>
      <c r="K207" s="132">
        <f t="shared" si="28"/>
        <v>584</v>
      </c>
      <c r="L207" s="142">
        <f t="shared" si="23"/>
        <v>0.25032092426187419</v>
      </c>
      <c r="M207" s="159">
        <v>777</v>
      </c>
      <c r="N207" s="303">
        <f t="shared" si="34"/>
        <v>699.3</v>
      </c>
      <c r="O207" s="56">
        <v>0</v>
      </c>
      <c r="P207" s="57">
        <f t="shared" si="35"/>
        <v>584</v>
      </c>
      <c r="Q207" s="16">
        <f t="shared" si="33"/>
        <v>0.16487916487916482</v>
      </c>
      <c r="R207" s="303">
        <v>699</v>
      </c>
      <c r="S207" s="53">
        <v>0</v>
      </c>
      <c r="T207" s="54">
        <f t="shared" si="36"/>
        <v>584</v>
      </c>
      <c r="U207" s="14">
        <f t="shared" si="31"/>
        <v>0.16452074391988555</v>
      </c>
      <c r="V207" s="159">
        <v>699</v>
      </c>
      <c r="W207" s="309">
        <v>0</v>
      </c>
      <c r="X207" s="56">
        <f t="shared" si="37"/>
        <v>584</v>
      </c>
      <c r="Y207" s="16">
        <f t="shared" si="32"/>
        <v>0.16452074391988555</v>
      </c>
    </row>
    <row r="208" spans="1:25" s="4" customFormat="1" ht="12.75" customHeight="1">
      <c r="A208" s="174" t="s">
        <v>927</v>
      </c>
      <c r="B208" s="118" t="s">
        <v>48</v>
      </c>
      <c r="C208" s="217" t="s">
        <v>837</v>
      </c>
      <c r="D208" s="120">
        <v>0.71</v>
      </c>
      <c r="E208" s="121" t="s">
        <v>930</v>
      </c>
      <c r="F208" s="104">
        <v>857</v>
      </c>
      <c r="G208" s="104">
        <v>779</v>
      </c>
      <c r="H208" s="104">
        <v>649</v>
      </c>
      <c r="I208" s="104">
        <v>549</v>
      </c>
      <c r="J208" s="104">
        <v>0</v>
      </c>
      <c r="K208" s="104">
        <f t="shared" si="28"/>
        <v>549</v>
      </c>
      <c r="L208" s="142">
        <f t="shared" si="23"/>
        <v>0.2952503209242619</v>
      </c>
      <c r="M208" s="55">
        <v>779</v>
      </c>
      <c r="N208" s="309">
        <f t="shared" si="34"/>
        <v>701.1</v>
      </c>
      <c r="O208" s="56">
        <v>0</v>
      </c>
      <c r="P208" s="57">
        <f t="shared" si="35"/>
        <v>549</v>
      </c>
      <c r="Q208" s="16">
        <f t="shared" si="33"/>
        <v>0.21694480102695765</v>
      </c>
      <c r="R208" s="204">
        <v>779</v>
      </c>
      <c r="S208" s="53">
        <v>0</v>
      </c>
      <c r="T208" s="54">
        <f t="shared" si="36"/>
        <v>549</v>
      </c>
      <c r="U208" s="14">
        <f t="shared" si="31"/>
        <v>0.2952503209242619</v>
      </c>
      <c r="V208" s="55">
        <v>779</v>
      </c>
      <c r="W208" s="309">
        <v>0</v>
      </c>
      <c r="X208" s="56">
        <f t="shared" si="37"/>
        <v>549</v>
      </c>
      <c r="Y208" s="16">
        <f t="shared" si="32"/>
        <v>0.2952503209242619</v>
      </c>
    </row>
    <row r="209" spans="1:25" s="4" customFormat="1" ht="12.75" customHeight="1">
      <c r="A209" s="174" t="s">
        <v>928</v>
      </c>
      <c r="B209" s="118" t="s">
        <v>48</v>
      </c>
      <c r="C209" s="217" t="s">
        <v>837</v>
      </c>
      <c r="D209" s="120">
        <v>0.71</v>
      </c>
      <c r="E209" s="121" t="s">
        <v>930</v>
      </c>
      <c r="F209" s="104">
        <v>802</v>
      </c>
      <c r="G209" s="104">
        <v>729</v>
      </c>
      <c r="H209" s="104">
        <v>649</v>
      </c>
      <c r="I209" s="104">
        <v>549</v>
      </c>
      <c r="J209" s="104">
        <v>0</v>
      </c>
      <c r="K209" s="104">
        <f t="shared" si="28"/>
        <v>549</v>
      </c>
      <c r="L209" s="142">
        <f t="shared" si="23"/>
        <v>0.24691358024691357</v>
      </c>
      <c r="M209" s="55">
        <v>729</v>
      </c>
      <c r="N209" s="309">
        <f t="shared" si="34"/>
        <v>656.1</v>
      </c>
      <c r="O209" s="56">
        <v>0</v>
      </c>
      <c r="P209" s="57">
        <f t="shared" si="35"/>
        <v>549</v>
      </c>
      <c r="Q209" s="16">
        <f t="shared" si="33"/>
        <v>0.16323731138545955</v>
      </c>
      <c r="R209" s="204">
        <v>729</v>
      </c>
      <c r="S209" s="53">
        <v>0</v>
      </c>
      <c r="T209" s="54">
        <f t="shared" si="36"/>
        <v>549</v>
      </c>
      <c r="U209" s="14">
        <f t="shared" si="31"/>
        <v>0.24691358024691357</v>
      </c>
      <c r="V209" s="55">
        <v>729</v>
      </c>
      <c r="W209" s="309">
        <v>0</v>
      </c>
      <c r="X209" s="56">
        <f t="shared" si="37"/>
        <v>549</v>
      </c>
      <c r="Y209" s="16">
        <f t="shared" si="32"/>
        <v>0.24691358024691357</v>
      </c>
    </row>
    <row r="210" spans="1:25" s="4" customFormat="1" ht="12.75" customHeight="1" thickBot="1">
      <c r="A210" s="173" t="s">
        <v>929</v>
      </c>
      <c r="B210" s="122" t="s">
        <v>48</v>
      </c>
      <c r="C210" s="126" t="s">
        <v>837</v>
      </c>
      <c r="D210" s="123">
        <v>0.71</v>
      </c>
      <c r="E210" s="124" t="s">
        <v>930</v>
      </c>
      <c r="F210" s="58">
        <v>769</v>
      </c>
      <c r="G210" s="58">
        <v>699</v>
      </c>
      <c r="H210" s="58">
        <v>599</v>
      </c>
      <c r="I210" s="58">
        <v>506</v>
      </c>
      <c r="J210" s="58">
        <v>0</v>
      </c>
      <c r="K210" s="58">
        <f t="shared" si="28"/>
        <v>506</v>
      </c>
      <c r="L210" s="143">
        <f t="shared" si="23"/>
        <v>0.27610872675250359</v>
      </c>
      <c r="M210" s="61">
        <v>699</v>
      </c>
      <c r="N210" s="344">
        <f t="shared" si="34"/>
        <v>629.1</v>
      </c>
      <c r="O210" s="62">
        <v>0</v>
      </c>
      <c r="P210" s="63">
        <f t="shared" si="35"/>
        <v>506</v>
      </c>
      <c r="Q210" s="17">
        <f t="shared" si="33"/>
        <v>0.19567636305833733</v>
      </c>
      <c r="R210" s="203">
        <v>699</v>
      </c>
      <c r="S210" s="59">
        <v>0</v>
      </c>
      <c r="T210" s="60">
        <f t="shared" si="36"/>
        <v>506</v>
      </c>
      <c r="U210" s="15">
        <f t="shared" si="31"/>
        <v>0.27610872675250359</v>
      </c>
      <c r="V210" s="61">
        <v>699</v>
      </c>
      <c r="W210" s="344">
        <v>0</v>
      </c>
      <c r="X210" s="62">
        <f t="shared" si="37"/>
        <v>506</v>
      </c>
      <c r="Y210" s="17">
        <f t="shared" si="32"/>
        <v>0.27610872675250359</v>
      </c>
    </row>
    <row r="211" spans="1:25" s="4" customFormat="1" ht="12.75" customHeight="1">
      <c r="A211" s="172" t="s">
        <v>478</v>
      </c>
      <c r="B211" s="220" t="s">
        <v>48</v>
      </c>
      <c r="C211" s="221"/>
      <c r="D211" s="223">
        <v>0.37</v>
      </c>
      <c r="E211" s="222" t="s">
        <v>481</v>
      </c>
      <c r="F211" s="134">
        <v>197</v>
      </c>
      <c r="G211" s="105">
        <v>179</v>
      </c>
      <c r="H211" s="99">
        <v>0</v>
      </c>
      <c r="I211" s="99">
        <v>133</v>
      </c>
      <c r="J211" s="99">
        <v>0</v>
      </c>
      <c r="K211" s="134">
        <f t="shared" si="28"/>
        <v>133</v>
      </c>
      <c r="L211" s="144">
        <f t="shared" si="23"/>
        <v>0.25698324022346369</v>
      </c>
      <c r="M211" s="77">
        <v>179</v>
      </c>
      <c r="N211" s="339">
        <f t="shared" si="34"/>
        <v>161.1</v>
      </c>
      <c r="O211" s="78">
        <v>0</v>
      </c>
      <c r="P211" s="80">
        <f t="shared" si="35"/>
        <v>133</v>
      </c>
      <c r="Q211" s="18">
        <f t="shared" si="33"/>
        <v>0.17442582247051519</v>
      </c>
      <c r="R211" s="202">
        <v>179</v>
      </c>
      <c r="S211" s="76">
        <v>0</v>
      </c>
      <c r="T211" s="79">
        <f t="shared" si="36"/>
        <v>133</v>
      </c>
      <c r="U211" s="13">
        <f t="shared" si="31"/>
        <v>0.25698324022346369</v>
      </c>
      <c r="V211" s="77">
        <v>179</v>
      </c>
      <c r="W211" s="339">
        <v>0</v>
      </c>
      <c r="X211" s="78">
        <f t="shared" si="37"/>
        <v>133</v>
      </c>
      <c r="Y211" s="18">
        <f t="shared" si="32"/>
        <v>0.25698324022346369</v>
      </c>
    </row>
    <row r="212" spans="1:25" s="4" customFormat="1" ht="12.75" customHeight="1">
      <c r="A212" s="174" t="s">
        <v>479</v>
      </c>
      <c r="B212" s="118" t="s">
        <v>48</v>
      </c>
      <c r="C212" s="228"/>
      <c r="D212" s="120">
        <v>0.37</v>
      </c>
      <c r="E212" s="121" t="s">
        <v>481</v>
      </c>
      <c r="F212" s="132">
        <v>164</v>
      </c>
      <c r="G212" s="104">
        <v>149</v>
      </c>
      <c r="H212" s="97">
        <v>0</v>
      </c>
      <c r="I212" s="97">
        <v>111</v>
      </c>
      <c r="J212" s="97">
        <v>0</v>
      </c>
      <c r="K212" s="132">
        <f t="shared" si="28"/>
        <v>111</v>
      </c>
      <c r="L212" s="142">
        <f t="shared" si="23"/>
        <v>0.25503355704697989</v>
      </c>
      <c r="M212" s="55">
        <v>149</v>
      </c>
      <c r="N212" s="309">
        <f t="shared" si="34"/>
        <v>134.1</v>
      </c>
      <c r="O212" s="56">
        <v>0</v>
      </c>
      <c r="P212" s="57">
        <f t="shared" si="35"/>
        <v>111</v>
      </c>
      <c r="Q212" s="16">
        <f t="shared" si="33"/>
        <v>0.17225950782997759</v>
      </c>
      <c r="R212" s="204">
        <v>149</v>
      </c>
      <c r="S212" s="53">
        <v>0</v>
      </c>
      <c r="T212" s="54">
        <f t="shared" si="36"/>
        <v>111</v>
      </c>
      <c r="U212" s="14">
        <f t="shared" si="31"/>
        <v>0.25503355704697989</v>
      </c>
      <c r="V212" s="55">
        <v>149</v>
      </c>
      <c r="W212" s="309">
        <v>0</v>
      </c>
      <c r="X212" s="56">
        <f t="shared" si="37"/>
        <v>111</v>
      </c>
      <c r="Y212" s="16">
        <f t="shared" si="32"/>
        <v>0.25503355704697989</v>
      </c>
    </row>
    <row r="213" spans="1:25" s="4" customFormat="1" ht="12.75" customHeight="1">
      <c r="A213" s="172" t="s">
        <v>931</v>
      </c>
      <c r="B213" s="118" t="s">
        <v>48</v>
      </c>
      <c r="C213" s="217" t="s">
        <v>837</v>
      </c>
      <c r="D213" s="120">
        <v>0.37</v>
      </c>
      <c r="E213" s="121" t="s">
        <v>481</v>
      </c>
      <c r="F213" s="134">
        <v>197</v>
      </c>
      <c r="G213" s="105">
        <v>179</v>
      </c>
      <c r="H213" s="99">
        <v>0</v>
      </c>
      <c r="I213" s="99">
        <v>133</v>
      </c>
      <c r="J213" s="99">
        <v>0</v>
      </c>
      <c r="K213" s="134">
        <f t="shared" si="28"/>
        <v>133</v>
      </c>
      <c r="L213" s="144">
        <f t="shared" si="23"/>
        <v>0.25698324022346369</v>
      </c>
      <c r="M213" s="77">
        <v>179</v>
      </c>
      <c r="N213" s="339">
        <f t="shared" si="34"/>
        <v>161.1</v>
      </c>
      <c r="O213" s="78">
        <v>0</v>
      </c>
      <c r="P213" s="80">
        <f t="shared" si="35"/>
        <v>133</v>
      </c>
      <c r="Q213" s="18">
        <f t="shared" si="33"/>
        <v>0.17442582247051519</v>
      </c>
      <c r="R213" s="202">
        <v>179</v>
      </c>
      <c r="S213" s="76">
        <v>0</v>
      </c>
      <c r="T213" s="79">
        <f t="shared" si="36"/>
        <v>133</v>
      </c>
      <c r="U213" s="13">
        <f t="shared" si="31"/>
        <v>0.25698324022346369</v>
      </c>
      <c r="V213" s="77">
        <v>179</v>
      </c>
      <c r="W213" s="339">
        <v>0</v>
      </c>
      <c r="X213" s="78">
        <f t="shared" si="37"/>
        <v>133</v>
      </c>
      <c r="Y213" s="18">
        <f t="shared" si="32"/>
        <v>0.25698324022346369</v>
      </c>
    </row>
    <row r="214" spans="1:25" s="4" customFormat="1" ht="12.75" customHeight="1">
      <c r="A214" s="172" t="s">
        <v>932</v>
      </c>
      <c r="B214" s="118" t="s">
        <v>48</v>
      </c>
      <c r="C214" s="217" t="s">
        <v>837</v>
      </c>
      <c r="D214" s="120">
        <v>0.37</v>
      </c>
      <c r="E214" s="121" t="s">
        <v>481</v>
      </c>
      <c r="F214" s="134">
        <v>164</v>
      </c>
      <c r="G214" s="105">
        <v>149</v>
      </c>
      <c r="H214" s="99">
        <v>0</v>
      </c>
      <c r="I214" s="99">
        <v>113</v>
      </c>
      <c r="J214" s="99">
        <v>0</v>
      </c>
      <c r="K214" s="134">
        <f t="shared" si="28"/>
        <v>113</v>
      </c>
      <c r="L214" s="144">
        <f t="shared" si="23"/>
        <v>0.24161073825503357</v>
      </c>
      <c r="M214" s="77">
        <v>149</v>
      </c>
      <c r="N214" s="339">
        <f t="shared" si="34"/>
        <v>134.1</v>
      </c>
      <c r="O214" s="78">
        <v>0</v>
      </c>
      <c r="P214" s="80">
        <f t="shared" si="35"/>
        <v>113</v>
      </c>
      <c r="Q214" s="18">
        <f t="shared" si="33"/>
        <v>0.15734526472781502</v>
      </c>
      <c r="R214" s="202">
        <v>149</v>
      </c>
      <c r="S214" s="76">
        <v>0</v>
      </c>
      <c r="T214" s="79">
        <f t="shared" si="36"/>
        <v>113</v>
      </c>
      <c r="U214" s="13">
        <f t="shared" si="31"/>
        <v>0.24161073825503357</v>
      </c>
      <c r="V214" s="77">
        <v>149</v>
      </c>
      <c r="W214" s="339">
        <v>0</v>
      </c>
      <c r="X214" s="78">
        <f t="shared" si="37"/>
        <v>113</v>
      </c>
      <c r="Y214" s="18">
        <f t="shared" si="32"/>
        <v>0.24161073825503357</v>
      </c>
    </row>
    <row r="215" spans="1:25" s="4" customFormat="1" ht="12.75" customHeight="1">
      <c r="A215" s="172" t="s">
        <v>110</v>
      </c>
      <c r="B215" s="220" t="s">
        <v>48</v>
      </c>
      <c r="C215" s="221"/>
      <c r="D215" s="223">
        <v>0.37</v>
      </c>
      <c r="E215" s="222" t="s">
        <v>57</v>
      </c>
      <c r="F215" s="134">
        <v>329</v>
      </c>
      <c r="G215" s="105">
        <v>299</v>
      </c>
      <c r="H215" s="99">
        <v>0</v>
      </c>
      <c r="I215" s="99">
        <v>223</v>
      </c>
      <c r="J215" s="99">
        <v>0</v>
      </c>
      <c r="K215" s="134">
        <f t="shared" si="28"/>
        <v>223</v>
      </c>
      <c r="L215" s="144">
        <f t="shared" si="23"/>
        <v>0.25418060200668896</v>
      </c>
      <c r="M215" s="77">
        <v>299</v>
      </c>
      <c r="N215" s="339">
        <f t="shared" si="34"/>
        <v>269.10000000000002</v>
      </c>
      <c r="O215" s="78">
        <v>0</v>
      </c>
      <c r="P215" s="80">
        <f t="shared" si="35"/>
        <v>223</v>
      </c>
      <c r="Q215" s="18">
        <f t="shared" si="33"/>
        <v>0.17131178000743225</v>
      </c>
      <c r="R215" s="202">
        <v>299</v>
      </c>
      <c r="S215" s="76">
        <v>0</v>
      </c>
      <c r="T215" s="79">
        <f t="shared" si="36"/>
        <v>223</v>
      </c>
      <c r="U215" s="13">
        <f t="shared" si="31"/>
        <v>0.25418060200668896</v>
      </c>
      <c r="V215" s="77">
        <v>299</v>
      </c>
      <c r="W215" s="339">
        <v>0</v>
      </c>
      <c r="X215" s="78">
        <f t="shared" si="37"/>
        <v>223</v>
      </c>
      <c r="Y215" s="18">
        <f t="shared" si="32"/>
        <v>0.25418060200668896</v>
      </c>
    </row>
    <row r="216" spans="1:25" s="4" customFormat="1" ht="12.75" customHeight="1">
      <c r="A216" s="174" t="s">
        <v>28</v>
      </c>
      <c r="B216" s="118" t="s">
        <v>48</v>
      </c>
      <c r="C216" s="228"/>
      <c r="D216" s="120">
        <v>0.37</v>
      </c>
      <c r="E216" s="121" t="s">
        <v>57</v>
      </c>
      <c r="F216" s="132">
        <v>329</v>
      </c>
      <c r="G216" s="104">
        <v>299</v>
      </c>
      <c r="H216" s="97">
        <v>0</v>
      </c>
      <c r="I216" s="97">
        <v>223</v>
      </c>
      <c r="J216" s="97">
        <v>0</v>
      </c>
      <c r="K216" s="132">
        <f t="shared" ref="K216:K292" si="38">IFERROR(I216-J216,I216)</f>
        <v>223</v>
      </c>
      <c r="L216" s="142">
        <f t="shared" si="23"/>
        <v>0.25418060200668896</v>
      </c>
      <c r="M216" s="55">
        <v>299</v>
      </c>
      <c r="N216" s="309">
        <f t="shared" si="34"/>
        <v>269.10000000000002</v>
      </c>
      <c r="O216" s="56">
        <v>0</v>
      </c>
      <c r="P216" s="57">
        <f t="shared" si="35"/>
        <v>223</v>
      </c>
      <c r="Q216" s="16">
        <f t="shared" si="33"/>
        <v>0.17131178000743225</v>
      </c>
      <c r="R216" s="204">
        <v>299</v>
      </c>
      <c r="S216" s="53">
        <v>0</v>
      </c>
      <c r="T216" s="54">
        <f t="shared" si="36"/>
        <v>223</v>
      </c>
      <c r="U216" s="14">
        <f t="shared" si="31"/>
        <v>0.25418060200668896</v>
      </c>
      <c r="V216" s="55">
        <v>299</v>
      </c>
      <c r="W216" s="309">
        <v>0</v>
      </c>
      <c r="X216" s="56">
        <f t="shared" si="37"/>
        <v>223</v>
      </c>
      <c r="Y216" s="16">
        <f t="shared" si="32"/>
        <v>0.25418060200668896</v>
      </c>
    </row>
    <row r="217" spans="1:25" s="4" customFormat="1" ht="12.75" customHeight="1">
      <c r="A217" s="174" t="s">
        <v>27</v>
      </c>
      <c r="B217" s="118" t="s">
        <v>48</v>
      </c>
      <c r="C217" s="228"/>
      <c r="D217" s="120">
        <v>0.37</v>
      </c>
      <c r="E217" s="121" t="s">
        <v>57</v>
      </c>
      <c r="F217" s="132">
        <v>307</v>
      </c>
      <c r="G217" s="105">
        <v>279</v>
      </c>
      <c r="H217" s="97">
        <v>0</v>
      </c>
      <c r="I217" s="97">
        <v>208</v>
      </c>
      <c r="J217" s="97">
        <v>0</v>
      </c>
      <c r="K217" s="132">
        <f t="shared" si="38"/>
        <v>208</v>
      </c>
      <c r="L217" s="142">
        <f t="shared" ref="L217:L292" si="39">IFERROR((G217-K217)/G217, " ")</f>
        <v>0.25448028673835127</v>
      </c>
      <c r="M217" s="55">
        <v>279</v>
      </c>
      <c r="N217" s="309">
        <f t="shared" si="34"/>
        <v>251.1</v>
      </c>
      <c r="O217" s="56">
        <v>0</v>
      </c>
      <c r="P217" s="57">
        <f t="shared" si="35"/>
        <v>208</v>
      </c>
      <c r="Q217" s="16">
        <f t="shared" si="33"/>
        <v>0.17164476304261247</v>
      </c>
      <c r="R217" s="204">
        <v>279</v>
      </c>
      <c r="S217" s="53">
        <v>0</v>
      </c>
      <c r="T217" s="54">
        <f t="shared" si="36"/>
        <v>208</v>
      </c>
      <c r="U217" s="14">
        <f t="shared" si="31"/>
        <v>0.25448028673835127</v>
      </c>
      <c r="V217" s="55">
        <v>279</v>
      </c>
      <c r="W217" s="309">
        <v>0</v>
      </c>
      <c r="X217" s="56">
        <f t="shared" si="37"/>
        <v>208</v>
      </c>
      <c r="Y217" s="16">
        <f t="shared" si="32"/>
        <v>0.25448028673835127</v>
      </c>
    </row>
    <row r="218" spans="1:25" s="4" customFormat="1" ht="12.75" customHeight="1">
      <c r="A218" s="174" t="s">
        <v>29</v>
      </c>
      <c r="B218" s="118" t="s">
        <v>48</v>
      </c>
      <c r="C218" s="228"/>
      <c r="D218" s="120">
        <v>0.59</v>
      </c>
      <c r="E218" s="121" t="s">
        <v>35</v>
      </c>
      <c r="F218" s="132">
        <v>384</v>
      </c>
      <c r="G218" s="104">
        <v>349</v>
      </c>
      <c r="H218" s="97">
        <v>0</v>
      </c>
      <c r="I218" s="97">
        <v>260</v>
      </c>
      <c r="J218" s="97">
        <v>0</v>
      </c>
      <c r="K218" s="132">
        <f t="shared" si="38"/>
        <v>260</v>
      </c>
      <c r="L218" s="142">
        <f t="shared" si="39"/>
        <v>0.25501432664756446</v>
      </c>
      <c r="M218" s="55">
        <v>349</v>
      </c>
      <c r="N218" s="309">
        <f t="shared" si="34"/>
        <v>314.10000000000002</v>
      </c>
      <c r="O218" s="56">
        <v>0</v>
      </c>
      <c r="P218" s="57">
        <f t="shared" si="35"/>
        <v>260</v>
      </c>
      <c r="Q218" s="16">
        <f t="shared" si="33"/>
        <v>0.17223814071951613</v>
      </c>
      <c r="R218" s="204">
        <v>349</v>
      </c>
      <c r="S218" s="53">
        <v>0</v>
      </c>
      <c r="T218" s="54">
        <f t="shared" si="36"/>
        <v>260</v>
      </c>
      <c r="U218" s="14">
        <f t="shared" si="31"/>
        <v>0.25501432664756446</v>
      </c>
      <c r="V218" s="55">
        <v>349</v>
      </c>
      <c r="W218" s="309">
        <v>0</v>
      </c>
      <c r="X218" s="56">
        <f t="shared" si="37"/>
        <v>260</v>
      </c>
      <c r="Y218" s="16">
        <f t="shared" si="32"/>
        <v>0.25501432664756446</v>
      </c>
    </row>
    <row r="219" spans="1:25" s="4" customFormat="1" ht="12.75" customHeight="1">
      <c r="A219" s="174" t="s">
        <v>830</v>
      </c>
      <c r="B219" s="118" t="s">
        <v>48</v>
      </c>
      <c r="C219" s="310"/>
      <c r="D219" s="120">
        <v>0.59</v>
      </c>
      <c r="E219" s="121" t="s">
        <v>831</v>
      </c>
      <c r="F219" s="132">
        <v>329</v>
      </c>
      <c r="G219" s="104">
        <v>299</v>
      </c>
      <c r="H219" s="97">
        <v>0</v>
      </c>
      <c r="I219" s="97">
        <v>223</v>
      </c>
      <c r="J219" s="97">
        <v>0</v>
      </c>
      <c r="K219" s="132">
        <f t="shared" si="38"/>
        <v>223</v>
      </c>
      <c r="L219" s="142">
        <f t="shared" si="39"/>
        <v>0.25418060200668896</v>
      </c>
      <c r="M219" s="55">
        <v>299</v>
      </c>
      <c r="N219" s="309">
        <f t="shared" si="34"/>
        <v>269.10000000000002</v>
      </c>
      <c r="O219" s="56">
        <v>0</v>
      </c>
      <c r="P219" s="57">
        <f t="shared" si="35"/>
        <v>223</v>
      </c>
      <c r="Q219" s="16">
        <f t="shared" si="33"/>
        <v>0.17131178000743225</v>
      </c>
      <c r="R219" s="204">
        <v>299</v>
      </c>
      <c r="S219" s="53">
        <v>0</v>
      </c>
      <c r="T219" s="54">
        <f t="shared" si="36"/>
        <v>223</v>
      </c>
      <c r="U219" s="14">
        <f t="shared" si="31"/>
        <v>0.25418060200668896</v>
      </c>
      <c r="V219" s="55">
        <v>299</v>
      </c>
      <c r="W219" s="309">
        <v>0</v>
      </c>
      <c r="X219" s="56">
        <f t="shared" si="37"/>
        <v>223</v>
      </c>
      <c r="Y219" s="16">
        <f t="shared" si="32"/>
        <v>0.25418060200668896</v>
      </c>
    </row>
    <row r="220" spans="1:25" s="4" customFormat="1" ht="12.75" customHeight="1">
      <c r="A220" s="174" t="s">
        <v>933</v>
      </c>
      <c r="B220" s="118" t="s">
        <v>48</v>
      </c>
      <c r="C220" s="310" t="s">
        <v>837</v>
      </c>
      <c r="D220" s="120">
        <v>0.59</v>
      </c>
      <c r="E220" s="121" t="s">
        <v>831</v>
      </c>
      <c r="F220" s="132">
        <v>329</v>
      </c>
      <c r="G220" s="104">
        <v>299</v>
      </c>
      <c r="H220" s="97">
        <v>0</v>
      </c>
      <c r="I220" s="97">
        <v>223</v>
      </c>
      <c r="J220" s="97">
        <v>0</v>
      </c>
      <c r="K220" s="132">
        <f t="shared" si="38"/>
        <v>223</v>
      </c>
      <c r="L220" s="142">
        <f t="shared" si="39"/>
        <v>0.25418060200668896</v>
      </c>
      <c r="M220" s="55">
        <v>299</v>
      </c>
      <c r="N220" s="309">
        <f t="shared" si="34"/>
        <v>269.10000000000002</v>
      </c>
      <c r="O220" s="56">
        <v>0</v>
      </c>
      <c r="P220" s="57">
        <f t="shared" si="35"/>
        <v>223</v>
      </c>
      <c r="Q220" s="16">
        <f t="shared" si="33"/>
        <v>0.17131178000743225</v>
      </c>
      <c r="R220" s="204">
        <v>299</v>
      </c>
      <c r="S220" s="53">
        <v>0</v>
      </c>
      <c r="T220" s="54">
        <f t="shared" si="36"/>
        <v>223</v>
      </c>
      <c r="U220" s="14">
        <f t="shared" si="31"/>
        <v>0.25418060200668896</v>
      </c>
      <c r="V220" s="55">
        <v>299</v>
      </c>
      <c r="W220" s="309">
        <v>0</v>
      </c>
      <c r="X220" s="56">
        <f t="shared" si="37"/>
        <v>223</v>
      </c>
      <c r="Y220" s="16">
        <f t="shared" si="32"/>
        <v>0.25418060200668896</v>
      </c>
    </row>
    <row r="221" spans="1:25" s="4" customFormat="1" ht="12.75" customHeight="1">
      <c r="A221" s="174" t="s">
        <v>934</v>
      </c>
      <c r="B221" s="118" t="s">
        <v>48</v>
      </c>
      <c r="C221" s="310" t="s">
        <v>837</v>
      </c>
      <c r="D221" s="120">
        <v>0.59</v>
      </c>
      <c r="E221" s="121" t="s">
        <v>831</v>
      </c>
      <c r="F221" s="132">
        <v>329</v>
      </c>
      <c r="G221" s="104">
        <v>299</v>
      </c>
      <c r="H221" s="97">
        <v>0</v>
      </c>
      <c r="I221" s="97">
        <v>223</v>
      </c>
      <c r="J221" s="97">
        <v>0</v>
      </c>
      <c r="K221" s="132">
        <f t="shared" si="38"/>
        <v>223</v>
      </c>
      <c r="L221" s="142">
        <f t="shared" si="39"/>
        <v>0.25418060200668896</v>
      </c>
      <c r="M221" s="55">
        <v>299</v>
      </c>
      <c r="N221" s="309">
        <f t="shared" si="34"/>
        <v>269.10000000000002</v>
      </c>
      <c r="O221" s="56">
        <v>0</v>
      </c>
      <c r="P221" s="57">
        <f t="shared" si="35"/>
        <v>223</v>
      </c>
      <c r="Q221" s="16">
        <f t="shared" si="33"/>
        <v>0.17131178000743225</v>
      </c>
      <c r="R221" s="204">
        <v>299</v>
      </c>
      <c r="S221" s="53">
        <v>0</v>
      </c>
      <c r="T221" s="54">
        <f t="shared" si="36"/>
        <v>223</v>
      </c>
      <c r="U221" s="14">
        <f t="shared" si="31"/>
        <v>0.25418060200668896</v>
      </c>
      <c r="V221" s="55">
        <v>299</v>
      </c>
      <c r="W221" s="309">
        <v>0</v>
      </c>
      <c r="X221" s="56">
        <f t="shared" si="37"/>
        <v>223</v>
      </c>
      <c r="Y221" s="16">
        <f t="shared" si="32"/>
        <v>0.25418060200668896</v>
      </c>
    </row>
    <row r="222" spans="1:25" s="4" customFormat="1" ht="12.75" customHeight="1" thickBot="1">
      <c r="A222" s="173" t="s">
        <v>935</v>
      </c>
      <c r="B222" s="122" t="s">
        <v>48</v>
      </c>
      <c r="C222" s="278" t="s">
        <v>837</v>
      </c>
      <c r="D222" s="123">
        <v>0.59</v>
      </c>
      <c r="E222" s="124" t="s">
        <v>831</v>
      </c>
      <c r="F222" s="133">
        <v>307</v>
      </c>
      <c r="G222" s="58">
        <v>279</v>
      </c>
      <c r="H222" s="98">
        <v>0</v>
      </c>
      <c r="I222" s="98">
        <v>208</v>
      </c>
      <c r="J222" s="98">
        <v>0</v>
      </c>
      <c r="K222" s="133">
        <f t="shared" si="38"/>
        <v>208</v>
      </c>
      <c r="L222" s="143">
        <f t="shared" si="39"/>
        <v>0.25448028673835127</v>
      </c>
      <c r="M222" s="61">
        <v>279</v>
      </c>
      <c r="N222" s="344">
        <f t="shared" si="34"/>
        <v>251.1</v>
      </c>
      <c r="O222" s="62">
        <v>0</v>
      </c>
      <c r="P222" s="63">
        <f t="shared" si="35"/>
        <v>208</v>
      </c>
      <c r="Q222" s="17">
        <f t="shared" si="33"/>
        <v>0.17164476304261247</v>
      </c>
      <c r="R222" s="203">
        <v>279</v>
      </c>
      <c r="S222" s="59">
        <v>0</v>
      </c>
      <c r="T222" s="60">
        <f t="shared" si="36"/>
        <v>208</v>
      </c>
      <c r="U222" s="15">
        <f t="shared" si="31"/>
        <v>0.25448028673835127</v>
      </c>
      <c r="V222" s="61">
        <v>279</v>
      </c>
      <c r="W222" s="344">
        <v>0</v>
      </c>
      <c r="X222" s="62">
        <f t="shared" si="37"/>
        <v>208</v>
      </c>
      <c r="Y222" s="17">
        <f t="shared" si="32"/>
        <v>0.25448028673835127</v>
      </c>
    </row>
    <row r="223" spans="1:25" s="4" customFormat="1" ht="12.75" customHeight="1">
      <c r="A223" s="172" t="s">
        <v>13</v>
      </c>
      <c r="B223" s="220" t="s">
        <v>49</v>
      </c>
      <c r="C223" s="221"/>
      <c r="D223" s="223">
        <v>1.19</v>
      </c>
      <c r="E223" s="222" t="s">
        <v>64</v>
      </c>
      <c r="F223" s="134">
        <v>1869</v>
      </c>
      <c r="G223" s="105">
        <v>1699</v>
      </c>
      <c r="H223" s="99">
        <v>1499</v>
      </c>
      <c r="I223" s="99">
        <v>1211</v>
      </c>
      <c r="J223" s="99">
        <v>15</v>
      </c>
      <c r="K223" s="134">
        <f t="shared" si="38"/>
        <v>1196</v>
      </c>
      <c r="L223" s="144">
        <f t="shared" si="39"/>
        <v>0.29605650382577986</v>
      </c>
      <c r="M223" s="190">
        <v>1443</v>
      </c>
      <c r="N223" s="343">
        <f t="shared" si="34"/>
        <v>1298.7</v>
      </c>
      <c r="O223" s="205">
        <v>129</v>
      </c>
      <c r="P223" s="128">
        <f t="shared" si="35"/>
        <v>1067</v>
      </c>
      <c r="Q223" s="199">
        <f t="shared" si="33"/>
        <v>0.17840917840917844</v>
      </c>
      <c r="R223" s="326">
        <v>1699</v>
      </c>
      <c r="S223" s="184">
        <v>0</v>
      </c>
      <c r="T223" s="127">
        <f t="shared" si="36"/>
        <v>1196</v>
      </c>
      <c r="U223" s="197">
        <f t="shared" si="31"/>
        <v>0.29605650382577986</v>
      </c>
      <c r="V223" s="190">
        <v>1299</v>
      </c>
      <c r="W223" s="361">
        <v>161</v>
      </c>
      <c r="X223" s="186">
        <f t="shared" si="37"/>
        <v>1035</v>
      </c>
      <c r="Y223" s="199">
        <f t="shared" si="32"/>
        <v>0.20323325635103925</v>
      </c>
    </row>
    <row r="224" spans="1:25" s="4" customFormat="1" ht="12.75" customHeight="1">
      <c r="A224" s="172" t="s">
        <v>151</v>
      </c>
      <c r="B224" s="220" t="s">
        <v>49</v>
      </c>
      <c r="C224" s="221"/>
      <c r="D224" s="120">
        <v>0.83</v>
      </c>
      <c r="E224" s="121" t="s">
        <v>180</v>
      </c>
      <c r="F224" s="134">
        <v>934</v>
      </c>
      <c r="G224" s="104">
        <v>849</v>
      </c>
      <c r="H224" s="99">
        <v>0</v>
      </c>
      <c r="I224" s="99">
        <v>665</v>
      </c>
      <c r="J224" s="99">
        <v>0</v>
      </c>
      <c r="K224" s="134">
        <f t="shared" si="38"/>
        <v>665</v>
      </c>
      <c r="L224" s="144">
        <f t="shared" si="39"/>
        <v>0.21672555948174324</v>
      </c>
      <c r="M224" s="159">
        <v>777</v>
      </c>
      <c r="N224" s="303">
        <f t="shared" si="34"/>
        <v>699.3</v>
      </c>
      <c r="O224" s="156">
        <v>55</v>
      </c>
      <c r="P224" s="57">
        <f t="shared" si="35"/>
        <v>610</v>
      </c>
      <c r="Q224" s="16">
        <f t="shared" si="33"/>
        <v>0.12769912769912764</v>
      </c>
      <c r="R224" s="204">
        <v>849</v>
      </c>
      <c r="S224" s="53">
        <v>0</v>
      </c>
      <c r="T224" s="54">
        <f t="shared" si="36"/>
        <v>665</v>
      </c>
      <c r="U224" s="14">
        <f t="shared" si="31"/>
        <v>0.21672555948174324</v>
      </c>
      <c r="V224" s="55">
        <v>849</v>
      </c>
      <c r="W224" s="309">
        <v>0</v>
      </c>
      <c r="X224" s="56">
        <f t="shared" si="37"/>
        <v>665</v>
      </c>
      <c r="Y224" s="16">
        <f t="shared" si="32"/>
        <v>0.21672555948174324</v>
      </c>
    </row>
    <row r="225" spans="1:25" s="4" customFormat="1" ht="12.75" customHeight="1">
      <c r="A225" s="172" t="s">
        <v>153</v>
      </c>
      <c r="B225" s="220" t="s">
        <v>49</v>
      </c>
      <c r="C225" s="221"/>
      <c r="D225" s="120">
        <v>0.83</v>
      </c>
      <c r="E225" s="222" t="s">
        <v>181</v>
      </c>
      <c r="F225" s="134">
        <v>1264</v>
      </c>
      <c r="G225" s="104">
        <v>1149</v>
      </c>
      <c r="H225" s="99">
        <v>1049</v>
      </c>
      <c r="I225" s="99">
        <v>881</v>
      </c>
      <c r="J225" s="99">
        <v>11</v>
      </c>
      <c r="K225" s="134">
        <f t="shared" si="38"/>
        <v>870</v>
      </c>
      <c r="L225" s="144">
        <f t="shared" si="39"/>
        <v>0.24281984334203655</v>
      </c>
      <c r="M225" s="160">
        <v>1054</v>
      </c>
      <c r="N225" s="304">
        <f t="shared" si="34"/>
        <v>948.6</v>
      </c>
      <c r="O225" s="155">
        <v>57</v>
      </c>
      <c r="P225" s="80">
        <f t="shared" si="35"/>
        <v>813</v>
      </c>
      <c r="Q225" s="18">
        <f t="shared" si="33"/>
        <v>0.1429475015812777</v>
      </c>
      <c r="R225" s="202">
        <v>1149</v>
      </c>
      <c r="S225" s="76">
        <v>0</v>
      </c>
      <c r="T225" s="79">
        <f t="shared" si="36"/>
        <v>870</v>
      </c>
      <c r="U225" s="13">
        <f t="shared" si="31"/>
        <v>0.24281984334203655</v>
      </c>
      <c r="V225" s="160">
        <v>949</v>
      </c>
      <c r="W225" s="360">
        <v>83</v>
      </c>
      <c r="X225" s="78">
        <f t="shared" si="37"/>
        <v>787</v>
      </c>
      <c r="Y225" s="18">
        <f t="shared" si="32"/>
        <v>0.17070600632244468</v>
      </c>
    </row>
    <row r="226" spans="1:25" s="4" customFormat="1" ht="12.75" customHeight="1">
      <c r="A226" s="174" t="s">
        <v>152</v>
      </c>
      <c r="B226" s="220" t="s">
        <v>49</v>
      </c>
      <c r="C226" s="221"/>
      <c r="D226" s="120">
        <v>0.83</v>
      </c>
      <c r="E226" s="121" t="s">
        <v>181</v>
      </c>
      <c r="F226" s="134">
        <v>1154</v>
      </c>
      <c r="G226" s="104">
        <v>1049</v>
      </c>
      <c r="H226" s="99">
        <v>949</v>
      </c>
      <c r="I226" s="99">
        <v>797</v>
      </c>
      <c r="J226" s="99">
        <v>10</v>
      </c>
      <c r="K226" s="134">
        <f t="shared" si="38"/>
        <v>787</v>
      </c>
      <c r="L226" s="144">
        <f t="shared" si="39"/>
        <v>0.24976167778836988</v>
      </c>
      <c r="M226" s="160">
        <v>943</v>
      </c>
      <c r="N226" s="304">
        <f t="shared" si="34"/>
        <v>848.7</v>
      </c>
      <c r="O226" s="155">
        <v>60</v>
      </c>
      <c r="P226" s="80">
        <f t="shared" si="35"/>
        <v>727</v>
      </c>
      <c r="Q226" s="18">
        <f t="shared" si="33"/>
        <v>0.14339578178390483</v>
      </c>
      <c r="R226" s="202">
        <v>1049</v>
      </c>
      <c r="S226" s="76">
        <v>0</v>
      </c>
      <c r="T226" s="79">
        <f t="shared" si="36"/>
        <v>787</v>
      </c>
      <c r="U226" s="13">
        <f t="shared" si="31"/>
        <v>0.24976167778836988</v>
      </c>
      <c r="V226" s="160">
        <v>849</v>
      </c>
      <c r="W226" s="360">
        <v>83</v>
      </c>
      <c r="X226" s="78">
        <f t="shared" si="37"/>
        <v>704</v>
      </c>
      <c r="Y226" s="18">
        <f t="shared" si="32"/>
        <v>0.17078916372202591</v>
      </c>
    </row>
    <row r="227" spans="1:25" s="4" customFormat="1" ht="12.75" customHeight="1">
      <c r="A227" s="174" t="s">
        <v>155</v>
      </c>
      <c r="B227" s="220" t="s">
        <v>49</v>
      </c>
      <c r="C227" s="221"/>
      <c r="D227" s="120">
        <v>0.83</v>
      </c>
      <c r="E227" s="121" t="s">
        <v>182</v>
      </c>
      <c r="F227" s="134">
        <v>1484</v>
      </c>
      <c r="G227" s="104">
        <v>1349</v>
      </c>
      <c r="H227" s="99">
        <v>1249</v>
      </c>
      <c r="I227" s="99">
        <v>1038</v>
      </c>
      <c r="J227" s="99">
        <v>13</v>
      </c>
      <c r="K227" s="134">
        <f t="shared" si="38"/>
        <v>1025</v>
      </c>
      <c r="L227" s="144">
        <f t="shared" si="39"/>
        <v>0.24017790956263899</v>
      </c>
      <c r="M227" s="160">
        <v>1277</v>
      </c>
      <c r="N227" s="304">
        <f t="shared" si="34"/>
        <v>1149.3</v>
      </c>
      <c r="O227" s="155">
        <v>52</v>
      </c>
      <c r="P227" s="80">
        <f t="shared" si="35"/>
        <v>973</v>
      </c>
      <c r="Q227" s="18">
        <f t="shared" si="33"/>
        <v>0.15339772035151827</v>
      </c>
      <c r="R227" s="202">
        <v>1349</v>
      </c>
      <c r="S227" s="76">
        <v>0</v>
      </c>
      <c r="T227" s="79">
        <f t="shared" si="36"/>
        <v>1025</v>
      </c>
      <c r="U227" s="13">
        <f t="shared" si="31"/>
        <v>0.24017790956263899</v>
      </c>
      <c r="V227" s="160">
        <v>1199</v>
      </c>
      <c r="W227" s="360">
        <v>41</v>
      </c>
      <c r="X227" s="78">
        <f t="shared" si="37"/>
        <v>984</v>
      </c>
      <c r="Y227" s="18">
        <f t="shared" si="32"/>
        <v>0.17931609674728941</v>
      </c>
    </row>
    <row r="228" spans="1:25" s="4" customFormat="1" ht="12.75" customHeight="1" thickBot="1">
      <c r="A228" s="173" t="s">
        <v>154</v>
      </c>
      <c r="B228" s="122" t="s">
        <v>49</v>
      </c>
      <c r="C228" s="36"/>
      <c r="D228" s="123">
        <v>0.83</v>
      </c>
      <c r="E228" s="124" t="s">
        <v>182</v>
      </c>
      <c r="F228" s="133">
        <v>1374</v>
      </c>
      <c r="G228" s="58">
        <v>1249</v>
      </c>
      <c r="H228" s="98">
        <v>1149</v>
      </c>
      <c r="I228" s="98">
        <v>955</v>
      </c>
      <c r="J228" s="98">
        <v>12</v>
      </c>
      <c r="K228" s="133">
        <f t="shared" si="38"/>
        <v>943</v>
      </c>
      <c r="L228" s="143">
        <f t="shared" si="39"/>
        <v>0.24499599679743794</v>
      </c>
      <c r="M228" s="158">
        <v>1166</v>
      </c>
      <c r="N228" s="308">
        <f t="shared" si="34"/>
        <v>1049.4000000000001</v>
      </c>
      <c r="O228" s="154">
        <v>54</v>
      </c>
      <c r="P228" s="63">
        <f t="shared" si="35"/>
        <v>889</v>
      </c>
      <c r="Q228" s="17">
        <f t="shared" si="33"/>
        <v>0.15284924718886991</v>
      </c>
      <c r="R228" s="203">
        <v>1249</v>
      </c>
      <c r="S228" s="59">
        <v>0</v>
      </c>
      <c r="T228" s="60">
        <f t="shared" si="36"/>
        <v>943</v>
      </c>
      <c r="U228" s="15">
        <f t="shared" si="31"/>
        <v>0.24499599679743794</v>
      </c>
      <c r="V228" s="158">
        <v>1099</v>
      </c>
      <c r="W228" s="357">
        <v>41</v>
      </c>
      <c r="X228" s="62">
        <f t="shared" si="37"/>
        <v>902</v>
      </c>
      <c r="Y228" s="17">
        <f t="shared" si="32"/>
        <v>0.17925386715195632</v>
      </c>
    </row>
    <row r="229" spans="1:25" s="4" customFormat="1" ht="12.75" customHeight="1">
      <c r="A229" s="172" t="s">
        <v>14</v>
      </c>
      <c r="B229" s="220" t="s">
        <v>49</v>
      </c>
      <c r="C229" s="221"/>
      <c r="D229" s="223">
        <v>1.19</v>
      </c>
      <c r="E229" s="222" t="s">
        <v>65</v>
      </c>
      <c r="F229" s="134">
        <v>1979</v>
      </c>
      <c r="G229" s="105">
        <v>1799</v>
      </c>
      <c r="H229" s="99">
        <v>1599</v>
      </c>
      <c r="I229" s="99">
        <v>1255</v>
      </c>
      <c r="J229" s="99">
        <v>16</v>
      </c>
      <c r="K229" s="134">
        <f t="shared" si="38"/>
        <v>1239</v>
      </c>
      <c r="L229" s="146">
        <f t="shared" si="39"/>
        <v>0.31128404669260701</v>
      </c>
      <c r="M229" s="168">
        <v>1443</v>
      </c>
      <c r="N229" s="345">
        <f t="shared" si="34"/>
        <v>1298.7</v>
      </c>
      <c r="O229" s="169">
        <v>207</v>
      </c>
      <c r="P229" s="128">
        <f t="shared" si="35"/>
        <v>1032</v>
      </c>
      <c r="Q229" s="199">
        <f t="shared" si="33"/>
        <v>0.20535920535920538</v>
      </c>
      <c r="R229" s="355">
        <v>1799</v>
      </c>
      <c r="S229" s="337">
        <v>0</v>
      </c>
      <c r="T229" s="127">
        <f t="shared" si="36"/>
        <v>1239</v>
      </c>
      <c r="U229" s="197">
        <f t="shared" si="31"/>
        <v>0.31128404669260701</v>
      </c>
      <c r="V229" s="168">
        <v>1299</v>
      </c>
      <c r="W229" s="362">
        <v>235</v>
      </c>
      <c r="X229" s="363">
        <f t="shared" si="37"/>
        <v>1004</v>
      </c>
      <c r="Y229" s="199">
        <f t="shared" si="32"/>
        <v>0.22709776751347191</v>
      </c>
    </row>
    <row r="230" spans="1:25" s="4" customFormat="1" ht="12.75" customHeight="1">
      <c r="A230" s="172" t="s">
        <v>158</v>
      </c>
      <c r="B230" s="220" t="s">
        <v>49</v>
      </c>
      <c r="C230" s="221"/>
      <c r="D230" s="120">
        <v>0.83</v>
      </c>
      <c r="E230" s="222" t="s">
        <v>183</v>
      </c>
      <c r="F230" s="132">
        <v>1374</v>
      </c>
      <c r="G230" s="104">
        <v>1249</v>
      </c>
      <c r="H230" s="97">
        <v>1149</v>
      </c>
      <c r="I230" s="97">
        <v>741</v>
      </c>
      <c r="J230" s="97">
        <v>12</v>
      </c>
      <c r="K230" s="132">
        <f t="shared" si="38"/>
        <v>729</v>
      </c>
      <c r="L230" s="142">
        <f t="shared" si="39"/>
        <v>0.41633306645316254</v>
      </c>
      <c r="M230" s="159">
        <v>1166</v>
      </c>
      <c r="N230" s="303">
        <f t="shared" si="34"/>
        <v>1049.4000000000001</v>
      </c>
      <c r="O230" s="156">
        <v>54</v>
      </c>
      <c r="P230" s="57">
        <f t="shared" si="35"/>
        <v>675</v>
      </c>
      <c r="Q230" s="16">
        <f t="shared" si="33"/>
        <v>0.35677530017152664</v>
      </c>
      <c r="R230" s="204">
        <v>949</v>
      </c>
      <c r="S230" s="53">
        <v>0</v>
      </c>
      <c r="T230" s="54">
        <f t="shared" si="36"/>
        <v>729</v>
      </c>
      <c r="U230" s="14">
        <f t="shared" si="31"/>
        <v>0.23182297154899895</v>
      </c>
      <c r="V230" s="55">
        <v>949</v>
      </c>
      <c r="W230" s="309">
        <v>0</v>
      </c>
      <c r="X230" s="56">
        <f t="shared" si="37"/>
        <v>729</v>
      </c>
      <c r="Y230" s="16">
        <f t="shared" si="32"/>
        <v>0.23182297154899895</v>
      </c>
    </row>
    <row r="231" spans="1:25" s="4" customFormat="1" ht="12.75" customHeight="1">
      <c r="A231" s="172" t="s">
        <v>156</v>
      </c>
      <c r="B231" s="220" t="s">
        <v>49</v>
      </c>
      <c r="C231" s="221"/>
      <c r="D231" s="120">
        <v>0.83</v>
      </c>
      <c r="E231" s="121" t="s">
        <v>184</v>
      </c>
      <c r="F231" s="132">
        <v>1044</v>
      </c>
      <c r="G231" s="104">
        <v>949</v>
      </c>
      <c r="H231" s="97">
        <v>0</v>
      </c>
      <c r="I231" s="97">
        <v>965</v>
      </c>
      <c r="J231" s="97">
        <v>9</v>
      </c>
      <c r="K231" s="132">
        <f t="shared" si="38"/>
        <v>956</v>
      </c>
      <c r="L231" s="142">
        <f t="shared" si="39"/>
        <v>-7.3761854583772393E-3</v>
      </c>
      <c r="M231" s="159">
        <v>888</v>
      </c>
      <c r="N231" s="303">
        <f t="shared" si="34"/>
        <v>799.2</v>
      </c>
      <c r="O231" s="156">
        <v>47</v>
      </c>
      <c r="P231" s="57">
        <f t="shared" si="35"/>
        <v>909</v>
      </c>
      <c r="Q231" s="16">
        <f t="shared" si="33"/>
        <v>-0.13738738738738732</v>
      </c>
      <c r="R231" s="204">
        <v>1249</v>
      </c>
      <c r="S231" s="53">
        <v>0</v>
      </c>
      <c r="T231" s="54">
        <f t="shared" si="36"/>
        <v>956</v>
      </c>
      <c r="U231" s="14">
        <f t="shared" si="31"/>
        <v>0.2345876701361089</v>
      </c>
      <c r="V231" s="159">
        <v>1049</v>
      </c>
      <c r="W231" s="356">
        <v>84</v>
      </c>
      <c r="X231" s="56">
        <f t="shared" si="37"/>
        <v>872</v>
      </c>
      <c r="Y231" s="16">
        <f t="shared" si="32"/>
        <v>0.16873212583412775</v>
      </c>
    </row>
    <row r="232" spans="1:25" s="4" customFormat="1" ht="12.75" customHeight="1">
      <c r="A232" s="174" t="s">
        <v>157</v>
      </c>
      <c r="B232" s="220" t="s">
        <v>49</v>
      </c>
      <c r="C232" s="221"/>
      <c r="D232" s="120">
        <v>0.83</v>
      </c>
      <c r="E232" s="121" t="s">
        <v>183</v>
      </c>
      <c r="F232" s="132">
        <v>1264</v>
      </c>
      <c r="G232" s="104">
        <v>1149</v>
      </c>
      <c r="H232" s="97">
        <v>1049</v>
      </c>
      <c r="I232" s="97">
        <v>881</v>
      </c>
      <c r="J232" s="97">
        <v>11</v>
      </c>
      <c r="K232" s="132">
        <f t="shared" si="38"/>
        <v>870</v>
      </c>
      <c r="L232" s="142">
        <f t="shared" si="39"/>
        <v>0.24281984334203655</v>
      </c>
      <c r="M232" s="159">
        <v>1054</v>
      </c>
      <c r="N232" s="303">
        <f t="shared" si="34"/>
        <v>948.6</v>
      </c>
      <c r="O232" s="156">
        <v>56</v>
      </c>
      <c r="P232" s="57">
        <f t="shared" si="35"/>
        <v>814</v>
      </c>
      <c r="Q232" s="16">
        <f t="shared" si="33"/>
        <v>0.14189331646637152</v>
      </c>
      <c r="R232" s="204">
        <v>1149</v>
      </c>
      <c r="S232" s="53">
        <v>0</v>
      </c>
      <c r="T232" s="54">
        <f t="shared" si="36"/>
        <v>870</v>
      </c>
      <c r="U232" s="14">
        <f t="shared" si="31"/>
        <v>0.24281984334203655</v>
      </c>
      <c r="V232" s="159">
        <v>949</v>
      </c>
      <c r="W232" s="356">
        <v>84</v>
      </c>
      <c r="X232" s="56">
        <f t="shared" si="37"/>
        <v>786</v>
      </c>
      <c r="Y232" s="16">
        <f t="shared" si="32"/>
        <v>0.17175974710221287</v>
      </c>
    </row>
    <row r="233" spans="1:25" s="4" customFormat="1" ht="12.75" customHeight="1">
      <c r="A233" s="174" t="s">
        <v>160</v>
      </c>
      <c r="B233" s="220" t="s">
        <v>49</v>
      </c>
      <c r="C233" s="221"/>
      <c r="D233" s="120">
        <v>0.83</v>
      </c>
      <c r="E233" s="121" t="s">
        <v>185</v>
      </c>
      <c r="F233" s="132">
        <v>1594</v>
      </c>
      <c r="G233" s="105">
        <v>1449</v>
      </c>
      <c r="H233" s="97">
        <v>1349</v>
      </c>
      <c r="I233" s="97">
        <v>1122</v>
      </c>
      <c r="J233" s="97">
        <v>14</v>
      </c>
      <c r="K233" s="132">
        <f t="shared" si="38"/>
        <v>1108</v>
      </c>
      <c r="L233" s="142">
        <f t="shared" si="39"/>
        <v>0.23533471359558317</v>
      </c>
      <c r="M233" s="159">
        <v>1388</v>
      </c>
      <c r="N233" s="303">
        <f t="shared" si="34"/>
        <v>1249.2</v>
      </c>
      <c r="O233" s="156">
        <v>48</v>
      </c>
      <c r="P233" s="57">
        <f t="shared" si="35"/>
        <v>1060</v>
      </c>
      <c r="Q233" s="16">
        <f t="shared" si="33"/>
        <v>0.15145693243675956</v>
      </c>
      <c r="R233" s="204">
        <v>1449</v>
      </c>
      <c r="S233" s="53">
        <v>0</v>
      </c>
      <c r="T233" s="54">
        <f t="shared" si="36"/>
        <v>1108</v>
      </c>
      <c r="U233" s="14">
        <f t="shared" si="31"/>
        <v>0.23533471359558317</v>
      </c>
      <c r="V233" s="159">
        <v>1299</v>
      </c>
      <c r="W233" s="356">
        <v>41</v>
      </c>
      <c r="X233" s="56">
        <f t="shared" si="37"/>
        <v>1067</v>
      </c>
      <c r="Y233" s="16">
        <f t="shared" si="32"/>
        <v>0.17859892224788299</v>
      </c>
    </row>
    <row r="234" spans="1:25" s="4" customFormat="1" ht="12.75" customHeight="1" thickBot="1">
      <c r="A234" s="174" t="s">
        <v>159</v>
      </c>
      <c r="B234" s="220" t="s">
        <v>49</v>
      </c>
      <c r="C234" s="221"/>
      <c r="D234" s="120">
        <v>0.83</v>
      </c>
      <c r="E234" s="121" t="s">
        <v>185</v>
      </c>
      <c r="F234" s="132">
        <v>1484</v>
      </c>
      <c r="G234" s="58">
        <v>1349</v>
      </c>
      <c r="H234" s="97">
        <v>1249</v>
      </c>
      <c r="I234" s="97">
        <v>1039</v>
      </c>
      <c r="J234" s="97">
        <v>13</v>
      </c>
      <c r="K234" s="132">
        <f t="shared" si="38"/>
        <v>1026</v>
      </c>
      <c r="L234" s="142">
        <f t="shared" si="39"/>
        <v>0.23943661971830985</v>
      </c>
      <c r="M234" s="159">
        <v>1277</v>
      </c>
      <c r="N234" s="303">
        <f t="shared" si="34"/>
        <v>1149.3</v>
      </c>
      <c r="O234" s="156">
        <v>52</v>
      </c>
      <c r="P234" s="57">
        <f t="shared" si="35"/>
        <v>974</v>
      </c>
      <c r="Q234" s="16">
        <f t="shared" si="33"/>
        <v>0.15252762551118068</v>
      </c>
      <c r="R234" s="204">
        <v>1349</v>
      </c>
      <c r="S234" s="53">
        <v>0</v>
      </c>
      <c r="T234" s="54">
        <f t="shared" si="36"/>
        <v>1026</v>
      </c>
      <c r="U234" s="14">
        <f t="shared" si="31"/>
        <v>0.23943661971830985</v>
      </c>
      <c r="V234" s="159">
        <v>1199</v>
      </c>
      <c r="W234" s="356">
        <v>41</v>
      </c>
      <c r="X234" s="56">
        <f t="shared" si="37"/>
        <v>985</v>
      </c>
      <c r="Y234" s="16">
        <f t="shared" si="32"/>
        <v>0.17848206839032527</v>
      </c>
    </row>
    <row r="235" spans="1:25" s="4" customFormat="1" ht="12.75" customHeight="1">
      <c r="A235" s="175" t="s">
        <v>280</v>
      </c>
      <c r="B235" s="224" t="s">
        <v>62</v>
      </c>
      <c r="C235" s="217" t="s">
        <v>365</v>
      </c>
      <c r="D235" s="225">
        <v>1.19</v>
      </c>
      <c r="E235" s="226" t="s">
        <v>281</v>
      </c>
      <c r="F235" s="131">
        <v>1374</v>
      </c>
      <c r="G235" s="105">
        <v>1249</v>
      </c>
      <c r="H235" s="109">
        <v>1149</v>
      </c>
      <c r="I235" s="101">
        <v>905</v>
      </c>
      <c r="J235" s="109">
        <v>0</v>
      </c>
      <c r="K235" s="109">
        <f t="shared" si="38"/>
        <v>905</v>
      </c>
      <c r="L235" s="145">
        <f t="shared" si="39"/>
        <v>0.27542033626901519</v>
      </c>
      <c r="M235" s="157">
        <v>999</v>
      </c>
      <c r="N235" s="342">
        <f t="shared" si="34"/>
        <v>899.1</v>
      </c>
      <c r="O235" s="212">
        <v>203</v>
      </c>
      <c r="P235" s="114">
        <f t="shared" si="35"/>
        <v>702</v>
      </c>
      <c r="Q235" s="115">
        <f t="shared" si="33"/>
        <v>0.21921921921921925</v>
      </c>
      <c r="R235" s="318">
        <v>1249</v>
      </c>
      <c r="S235" s="110">
        <v>0</v>
      </c>
      <c r="T235" s="111">
        <f t="shared" si="36"/>
        <v>905</v>
      </c>
      <c r="U235" s="170">
        <f t="shared" si="31"/>
        <v>0.27542033626901519</v>
      </c>
      <c r="V235" s="112">
        <v>1249</v>
      </c>
      <c r="W235" s="340">
        <v>0</v>
      </c>
      <c r="X235" s="113">
        <f t="shared" si="37"/>
        <v>905</v>
      </c>
      <c r="Y235" s="115">
        <f t="shared" si="32"/>
        <v>0.27542033626901519</v>
      </c>
    </row>
    <row r="236" spans="1:25" s="4" customFormat="1" ht="12.75" customHeight="1">
      <c r="A236" s="174" t="s">
        <v>282</v>
      </c>
      <c r="B236" s="118" t="s">
        <v>62</v>
      </c>
      <c r="C236" s="217"/>
      <c r="D236" s="120">
        <v>1.19</v>
      </c>
      <c r="E236" s="121" t="s">
        <v>283</v>
      </c>
      <c r="F236" s="132">
        <v>1924</v>
      </c>
      <c r="G236" s="104">
        <v>1749</v>
      </c>
      <c r="H236" s="104">
        <v>1649</v>
      </c>
      <c r="I236" s="97">
        <v>1299</v>
      </c>
      <c r="J236" s="104">
        <v>0</v>
      </c>
      <c r="K236" s="104">
        <f t="shared" si="38"/>
        <v>1299</v>
      </c>
      <c r="L236" s="142">
        <f t="shared" si="39"/>
        <v>0.25728987993138935</v>
      </c>
      <c r="M236" s="159">
        <v>1443</v>
      </c>
      <c r="N236" s="303">
        <f t="shared" si="34"/>
        <v>1298.7</v>
      </c>
      <c r="O236" s="156">
        <v>254</v>
      </c>
      <c r="P236" s="57">
        <f t="shared" si="35"/>
        <v>1045</v>
      </c>
      <c r="Q236" s="16">
        <f t="shared" si="33"/>
        <v>0.19534919534919537</v>
      </c>
      <c r="R236" s="204">
        <v>1749</v>
      </c>
      <c r="S236" s="53">
        <v>0</v>
      </c>
      <c r="T236" s="54">
        <f t="shared" si="36"/>
        <v>1299</v>
      </c>
      <c r="U236" s="14">
        <f t="shared" si="31"/>
        <v>0.25728987993138935</v>
      </c>
      <c r="V236" s="55">
        <v>1749</v>
      </c>
      <c r="W236" s="309">
        <v>0</v>
      </c>
      <c r="X236" s="56">
        <f t="shared" si="37"/>
        <v>1299</v>
      </c>
      <c r="Y236" s="16">
        <f t="shared" si="32"/>
        <v>0.25728987993138935</v>
      </c>
    </row>
    <row r="237" spans="1:25" s="4" customFormat="1" ht="12.75" customHeight="1">
      <c r="A237" s="174" t="s">
        <v>284</v>
      </c>
      <c r="B237" s="118" t="s">
        <v>62</v>
      </c>
      <c r="C237" s="217"/>
      <c r="D237" s="120">
        <v>1.19</v>
      </c>
      <c r="E237" s="121" t="s">
        <v>285</v>
      </c>
      <c r="F237" s="132">
        <v>1814</v>
      </c>
      <c r="G237" s="105">
        <v>1649</v>
      </c>
      <c r="H237" s="104">
        <v>1549</v>
      </c>
      <c r="I237" s="97">
        <v>1221</v>
      </c>
      <c r="J237" s="104">
        <v>0</v>
      </c>
      <c r="K237" s="104">
        <f t="shared" si="38"/>
        <v>1221</v>
      </c>
      <c r="L237" s="142">
        <f t="shared" si="39"/>
        <v>0.25955124317768347</v>
      </c>
      <c r="M237" s="159">
        <v>1332</v>
      </c>
      <c r="N237" s="303">
        <f t="shared" si="34"/>
        <v>1198.8</v>
      </c>
      <c r="O237" s="156">
        <v>248</v>
      </c>
      <c r="P237" s="57">
        <f t="shared" si="35"/>
        <v>973</v>
      </c>
      <c r="Q237" s="16">
        <f t="shared" si="33"/>
        <v>0.188355021688355</v>
      </c>
      <c r="R237" s="204">
        <v>1649</v>
      </c>
      <c r="S237" s="53">
        <v>0</v>
      </c>
      <c r="T237" s="54">
        <f t="shared" si="36"/>
        <v>1221</v>
      </c>
      <c r="U237" s="14">
        <f t="shared" si="31"/>
        <v>0.25955124317768347</v>
      </c>
      <c r="V237" s="55">
        <v>1649</v>
      </c>
      <c r="W237" s="309">
        <v>0</v>
      </c>
      <c r="X237" s="56">
        <f t="shared" si="37"/>
        <v>1221</v>
      </c>
      <c r="Y237" s="16">
        <f t="shared" si="32"/>
        <v>0.25955124317768347</v>
      </c>
    </row>
    <row r="238" spans="1:25" s="4" customFormat="1" ht="12.75" customHeight="1">
      <c r="A238" s="174" t="s">
        <v>286</v>
      </c>
      <c r="B238" s="118" t="s">
        <v>62</v>
      </c>
      <c r="C238" s="217"/>
      <c r="D238" s="120">
        <v>1.19</v>
      </c>
      <c r="E238" s="121" t="s">
        <v>287</v>
      </c>
      <c r="F238" s="132">
        <v>2309</v>
      </c>
      <c r="G238" s="104">
        <v>2099</v>
      </c>
      <c r="H238" s="104">
        <v>1899</v>
      </c>
      <c r="I238" s="97">
        <v>1500</v>
      </c>
      <c r="J238" s="104">
        <v>0</v>
      </c>
      <c r="K238" s="104">
        <f t="shared" si="38"/>
        <v>1500</v>
      </c>
      <c r="L238" s="142">
        <f t="shared" si="39"/>
        <v>0.28537398761314914</v>
      </c>
      <c r="M238" s="159">
        <v>1666</v>
      </c>
      <c r="N238" s="303">
        <f t="shared" si="34"/>
        <v>1499.4</v>
      </c>
      <c r="O238" s="156">
        <v>275</v>
      </c>
      <c r="P238" s="57">
        <f t="shared" si="35"/>
        <v>1225</v>
      </c>
      <c r="Q238" s="16">
        <f t="shared" si="33"/>
        <v>0.18300653594771246</v>
      </c>
      <c r="R238" s="303">
        <v>1699</v>
      </c>
      <c r="S238" s="156">
        <v>153</v>
      </c>
      <c r="T238" s="54">
        <f t="shared" si="36"/>
        <v>1347</v>
      </c>
      <c r="U238" s="14">
        <f t="shared" si="31"/>
        <v>0.20718069452619187</v>
      </c>
      <c r="V238" s="159">
        <v>1599</v>
      </c>
      <c r="W238" s="356">
        <v>230</v>
      </c>
      <c r="X238" s="56">
        <f t="shared" si="37"/>
        <v>1270</v>
      </c>
      <c r="Y238" s="16">
        <f t="shared" si="32"/>
        <v>0.20575359599749843</v>
      </c>
    </row>
    <row r="239" spans="1:25" s="4" customFormat="1" ht="12.75" customHeight="1">
      <c r="A239" s="174" t="s">
        <v>288</v>
      </c>
      <c r="B239" s="118" t="s">
        <v>62</v>
      </c>
      <c r="C239" s="217"/>
      <c r="D239" s="120">
        <v>1.19</v>
      </c>
      <c r="E239" s="121" t="s">
        <v>289</v>
      </c>
      <c r="F239" s="132">
        <v>2199</v>
      </c>
      <c r="G239" s="104">
        <v>1999</v>
      </c>
      <c r="H239" s="104">
        <v>1799</v>
      </c>
      <c r="I239" s="97">
        <v>1421</v>
      </c>
      <c r="J239" s="104">
        <v>0</v>
      </c>
      <c r="K239" s="104">
        <f t="shared" si="38"/>
        <v>1421</v>
      </c>
      <c r="L239" s="142">
        <f t="shared" si="39"/>
        <v>0.2891445722861431</v>
      </c>
      <c r="M239" s="159">
        <v>1554</v>
      </c>
      <c r="N239" s="303">
        <f t="shared" si="34"/>
        <v>1398.6</v>
      </c>
      <c r="O239" s="156">
        <v>276</v>
      </c>
      <c r="P239" s="57">
        <f t="shared" si="35"/>
        <v>1145</v>
      </c>
      <c r="Q239" s="16">
        <f t="shared" si="33"/>
        <v>0.18132418132418127</v>
      </c>
      <c r="R239" s="303">
        <v>1599</v>
      </c>
      <c r="S239" s="156">
        <v>153</v>
      </c>
      <c r="T239" s="54">
        <f t="shared" si="36"/>
        <v>1268</v>
      </c>
      <c r="U239" s="14">
        <f t="shared" si="31"/>
        <v>0.20700437773608504</v>
      </c>
      <c r="V239" s="159">
        <v>1499</v>
      </c>
      <c r="W239" s="356">
        <v>230</v>
      </c>
      <c r="X239" s="56">
        <f t="shared" si="37"/>
        <v>1191</v>
      </c>
      <c r="Y239" s="16">
        <f t="shared" si="32"/>
        <v>0.20547031354236159</v>
      </c>
    </row>
    <row r="240" spans="1:25" s="4" customFormat="1" ht="12.75" customHeight="1">
      <c r="A240" s="174" t="s">
        <v>77</v>
      </c>
      <c r="B240" s="118" t="s">
        <v>62</v>
      </c>
      <c r="C240" s="227" t="s">
        <v>308</v>
      </c>
      <c r="D240" s="120">
        <v>1.19</v>
      </c>
      <c r="E240" s="121" t="s">
        <v>186</v>
      </c>
      <c r="F240" s="132">
        <v>2529</v>
      </c>
      <c r="G240" s="104">
        <v>2299</v>
      </c>
      <c r="H240" s="104">
        <v>0</v>
      </c>
      <c r="I240" s="97">
        <v>1574</v>
      </c>
      <c r="J240" s="104">
        <v>0</v>
      </c>
      <c r="K240" s="104">
        <f t="shared" si="38"/>
        <v>1574</v>
      </c>
      <c r="L240" s="142">
        <f t="shared" si="39"/>
        <v>0.31535450195737275</v>
      </c>
      <c r="M240" s="55">
        <v>2299</v>
      </c>
      <c r="N240" s="309">
        <f t="shared" si="34"/>
        <v>2069.1</v>
      </c>
      <c r="O240" s="56">
        <v>0</v>
      </c>
      <c r="P240" s="57">
        <f t="shared" si="35"/>
        <v>1574</v>
      </c>
      <c r="Q240" s="16">
        <f t="shared" si="33"/>
        <v>0.23928277995263639</v>
      </c>
      <c r="R240" s="204">
        <v>2299</v>
      </c>
      <c r="S240" s="53">
        <v>0</v>
      </c>
      <c r="T240" s="54">
        <f t="shared" si="36"/>
        <v>1574</v>
      </c>
      <c r="U240" s="14">
        <f t="shared" ref="U240:U286" si="40">(R240-T240)/R240</f>
        <v>0.31535450195737275</v>
      </c>
      <c r="V240" s="55">
        <v>2299</v>
      </c>
      <c r="W240" s="309">
        <v>0</v>
      </c>
      <c r="X240" s="56">
        <f t="shared" si="37"/>
        <v>1574</v>
      </c>
      <c r="Y240" s="16">
        <f t="shared" ref="Y240:Y267" si="41">(V240-X240)/V240</f>
        <v>0.31535450195737275</v>
      </c>
    </row>
    <row r="241" spans="1:25" s="4" customFormat="1" ht="12.75" customHeight="1">
      <c r="A241" s="174" t="s">
        <v>290</v>
      </c>
      <c r="B241" s="118" t="s">
        <v>62</v>
      </c>
      <c r="C241" s="217"/>
      <c r="D241" s="120">
        <v>1.19</v>
      </c>
      <c r="E241" s="121" t="s">
        <v>291</v>
      </c>
      <c r="F241" s="132">
        <v>2749</v>
      </c>
      <c r="G241" s="104">
        <v>2499</v>
      </c>
      <c r="H241" s="104">
        <v>2299</v>
      </c>
      <c r="I241" s="97">
        <v>1814</v>
      </c>
      <c r="J241" s="104">
        <v>0</v>
      </c>
      <c r="K241" s="104">
        <f t="shared" si="38"/>
        <v>1814</v>
      </c>
      <c r="L241" s="142">
        <f t="shared" si="39"/>
        <v>0.27410964385754299</v>
      </c>
      <c r="M241" s="159">
        <v>1999</v>
      </c>
      <c r="N241" s="303">
        <f t="shared" si="34"/>
        <v>1799.1</v>
      </c>
      <c r="O241" s="156">
        <v>355</v>
      </c>
      <c r="P241" s="57">
        <f t="shared" si="35"/>
        <v>1459</v>
      </c>
      <c r="Q241" s="16">
        <f t="shared" si="33"/>
        <v>0.18903896392640759</v>
      </c>
      <c r="R241" s="204">
        <v>2499</v>
      </c>
      <c r="S241" s="53">
        <v>0</v>
      </c>
      <c r="T241" s="54">
        <f t="shared" si="36"/>
        <v>1814</v>
      </c>
      <c r="U241" s="14">
        <f t="shared" si="40"/>
        <v>0.27410964385754299</v>
      </c>
      <c r="V241" s="159">
        <v>1999</v>
      </c>
      <c r="W241" s="356">
        <v>235</v>
      </c>
      <c r="X241" s="56">
        <f t="shared" si="37"/>
        <v>1579</v>
      </c>
      <c r="Y241" s="16">
        <f t="shared" si="41"/>
        <v>0.21010505252626313</v>
      </c>
    </row>
    <row r="242" spans="1:25" s="4" customFormat="1" ht="12.75" customHeight="1" thickBot="1">
      <c r="A242" s="173" t="s">
        <v>292</v>
      </c>
      <c r="B242" s="122" t="s">
        <v>62</v>
      </c>
      <c r="C242" s="126"/>
      <c r="D242" s="123">
        <v>1.19</v>
      </c>
      <c r="E242" s="124" t="s">
        <v>293</v>
      </c>
      <c r="F242" s="133">
        <v>2639</v>
      </c>
      <c r="G242" s="58">
        <v>2399</v>
      </c>
      <c r="H242" s="58">
        <v>2199</v>
      </c>
      <c r="I242" s="98">
        <v>1737</v>
      </c>
      <c r="J242" s="58">
        <v>0</v>
      </c>
      <c r="K242" s="58">
        <f t="shared" si="38"/>
        <v>1737</v>
      </c>
      <c r="L242" s="143">
        <f t="shared" si="39"/>
        <v>0.27594831179658191</v>
      </c>
      <c r="M242" s="158">
        <v>1888</v>
      </c>
      <c r="N242" s="308">
        <f t="shared" si="34"/>
        <v>1699.2</v>
      </c>
      <c r="O242" s="154">
        <v>357</v>
      </c>
      <c r="P242" s="63">
        <f t="shared" si="35"/>
        <v>1380</v>
      </c>
      <c r="Q242" s="17">
        <f t="shared" ref="Q242:Q300" si="42">(N242-P242)/N242</f>
        <v>0.18785310734463279</v>
      </c>
      <c r="R242" s="203">
        <v>2399</v>
      </c>
      <c r="S242" s="59">
        <v>0</v>
      </c>
      <c r="T242" s="60">
        <f t="shared" si="36"/>
        <v>1737</v>
      </c>
      <c r="U242" s="15">
        <f t="shared" si="40"/>
        <v>0.27594831179658191</v>
      </c>
      <c r="V242" s="158">
        <v>1899</v>
      </c>
      <c r="W242" s="357">
        <v>235</v>
      </c>
      <c r="X242" s="62">
        <f t="shared" si="37"/>
        <v>1502</v>
      </c>
      <c r="Y242" s="17">
        <f t="shared" si="41"/>
        <v>0.20905739863085834</v>
      </c>
    </row>
    <row r="243" spans="1:25" s="4" customFormat="1" ht="12.75" customHeight="1">
      <c r="A243" s="172" t="s">
        <v>76</v>
      </c>
      <c r="B243" s="220" t="s">
        <v>62</v>
      </c>
      <c r="C243" s="221"/>
      <c r="D243" s="223">
        <v>1.19</v>
      </c>
      <c r="E243" s="222" t="s">
        <v>187</v>
      </c>
      <c r="F243" s="134">
        <v>3409</v>
      </c>
      <c r="G243" s="105">
        <v>3099</v>
      </c>
      <c r="H243" s="99">
        <v>2699</v>
      </c>
      <c r="I243" s="99">
        <v>2132</v>
      </c>
      <c r="J243" s="99">
        <v>0</v>
      </c>
      <c r="K243" s="134">
        <f t="shared" si="38"/>
        <v>2132</v>
      </c>
      <c r="L243" s="144">
        <f t="shared" si="39"/>
        <v>0.31203614069054536</v>
      </c>
      <c r="M243" s="160">
        <v>2666</v>
      </c>
      <c r="N243" s="304">
        <f t="shared" si="34"/>
        <v>2399.4</v>
      </c>
      <c r="O243" s="155">
        <v>183</v>
      </c>
      <c r="P243" s="80">
        <f t="shared" si="35"/>
        <v>1949</v>
      </c>
      <c r="Q243" s="18">
        <f t="shared" si="42"/>
        <v>0.18771359506543306</v>
      </c>
      <c r="R243" s="202">
        <v>3099</v>
      </c>
      <c r="S243" s="76">
        <v>0</v>
      </c>
      <c r="T243" s="79">
        <f t="shared" si="36"/>
        <v>2132</v>
      </c>
      <c r="U243" s="13">
        <f t="shared" si="40"/>
        <v>0.31203614069054536</v>
      </c>
      <c r="V243" s="77">
        <v>3099</v>
      </c>
      <c r="W243" s="339">
        <v>0</v>
      </c>
      <c r="X243" s="78">
        <f t="shared" si="37"/>
        <v>2132</v>
      </c>
      <c r="Y243" s="18">
        <f t="shared" si="41"/>
        <v>0.31203614069054536</v>
      </c>
    </row>
    <row r="244" spans="1:25" s="4" customFormat="1" ht="12.75" customHeight="1">
      <c r="A244" s="174" t="s">
        <v>75</v>
      </c>
      <c r="B244" s="118" t="s">
        <v>62</v>
      </c>
      <c r="C244" s="228"/>
      <c r="D244" s="120">
        <v>1.19</v>
      </c>
      <c r="E244" s="121" t="s">
        <v>187</v>
      </c>
      <c r="F244" s="132">
        <v>3299</v>
      </c>
      <c r="G244" s="104">
        <v>2999</v>
      </c>
      <c r="H244" s="97">
        <v>2599</v>
      </c>
      <c r="I244" s="97">
        <v>2053</v>
      </c>
      <c r="J244" s="97">
        <v>0</v>
      </c>
      <c r="K244" s="132">
        <f t="shared" si="38"/>
        <v>2053</v>
      </c>
      <c r="L244" s="142">
        <f t="shared" si="39"/>
        <v>0.31543847949316439</v>
      </c>
      <c r="M244" s="159">
        <v>2554</v>
      </c>
      <c r="N244" s="303">
        <f t="shared" si="34"/>
        <v>2298.6</v>
      </c>
      <c r="O244" s="156">
        <v>187</v>
      </c>
      <c r="P244" s="57">
        <f t="shared" si="35"/>
        <v>1866</v>
      </c>
      <c r="Q244" s="16">
        <f t="shared" si="42"/>
        <v>0.18820151396502216</v>
      </c>
      <c r="R244" s="204">
        <v>2999</v>
      </c>
      <c r="S244" s="53">
        <v>0</v>
      </c>
      <c r="T244" s="54">
        <f t="shared" si="36"/>
        <v>2053</v>
      </c>
      <c r="U244" s="14">
        <f t="shared" si="40"/>
        <v>0.31543847949316439</v>
      </c>
      <c r="V244" s="55">
        <v>2999</v>
      </c>
      <c r="W244" s="309">
        <v>0</v>
      </c>
      <c r="X244" s="56">
        <f t="shared" si="37"/>
        <v>2053</v>
      </c>
      <c r="Y244" s="16">
        <f t="shared" si="41"/>
        <v>0.31543847949316439</v>
      </c>
    </row>
    <row r="245" spans="1:25" s="4" customFormat="1" ht="12.75" customHeight="1">
      <c r="A245" s="174" t="s">
        <v>15</v>
      </c>
      <c r="B245" s="118" t="s">
        <v>62</v>
      </c>
      <c r="C245" s="228"/>
      <c r="D245" s="120">
        <v>1.19</v>
      </c>
      <c r="E245" s="121" t="s">
        <v>187</v>
      </c>
      <c r="F245" s="132">
        <v>4179</v>
      </c>
      <c r="G245" s="104">
        <v>3799</v>
      </c>
      <c r="H245" s="97">
        <v>0</v>
      </c>
      <c r="I245" s="97">
        <v>2490</v>
      </c>
      <c r="J245" s="97">
        <v>0</v>
      </c>
      <c r="K245" s="132">
        <f t="shared" si="38"/>
        <v>2490</v>
      </c>
      <c r="L245" s="142">
        <f t="shared" si="39"/>
        <v>0.34456435904185312</v>
      </c>
      <c r="M245" s="159">
        <v>3110</v>
      </c>
      <c r="N245" s="303">
        <f t="shared" si="34"/>
        <v>2799</v>
      </c>
      <c r="O245" s="156">
        <v>251</v>
      </c>
      <c r="P245" s="57">
        <f t="shared" si="35"/>
        <v>2239</v>
      </c>
      <c r="Q245" s="16">
        <f t="shared" si="42"/>
        <v>0.2000714540907467</v>
      </c>
      <c r="R245" s="204">
        <v>3799</v>
      </c>
      <c r="S245" s="53">
        <v>0</v>
      </c>
      <c r="T245" s="54">
        <f t="shared" si="36"/>
        <v>2490</v>
      </c>
      <c r="U245" s="14">
        <f t="shared" si="40"/>
        <v>0.34456435904185312</v>
      </c>
      <c r="V245" s="55">
        <v>3799</v>
      </c>
      <c r="W245" s="309">
        <v>0</v>
      </c>
      <c r="X245" s="56">
        <f t="shared" si="37"/>
        <v>2490</v>
      </c>
      <c r="Y245" s="16">
        <f t="shared" si="41"/>
        <v>0.34456435904185312</v>
      </c>
    </row>
    <row r="246" spans="1:25" s="4" customFormat="1" ht="12.75" customHeight="1" thickBot="1">
      <c r="A246" s="180" t="s">
        <v>853</v>
      </c>
      <c r="B246" s="243" t="s">
        <v>62</v>
      </c>
      <c r="C246" s="126" t="s">
        <v>837</v>
      </c>
      <c r="D246" s="244">
        <v>1.19</v>
      </c>
      <c r="E246" s="230" t="s">
        <v>854</v>
      </c>
      <c r="F246" s="137">
        <v>3299</v>
      </c>
      <c r="G246" s="191">
        <v>2999</v>
      </c>
      <c r="H246" s="102">
        <v>2599</v>
      </c>
      <c r="I246" s="102">
        <v>2029</v>
      </c>
      <c r="J246" s="102">
        <v>0</v>
      </c>
      <c r="K246" s="137">
        <f t="shared" si="38"/>
        <v>2029</v>
      </c>
      <c r="L246" s="153">
        <f t="shared" si="39"/>
        <v>0.32344114704901633</v>
      </c>
      <c r="M246" s="61">
        <v>2999</v>
      </c>
      <c r="N246" s="344">
        <f t="shared" si="34"/>
        <v>2699.1</v>
      </c>
      <c r="O246" s="62">
        <v>0</v>
      </c>
      <c r="P246" s="63">
        <f t="shared" si="35"/>
        <v>2029</v>
      </c>
      <c r="Q246" s="17">
        <f t="shared" si="42"/>
        <v>0.24826794116557369</v>
      </c>
      <c r="R246" s="201">
        <v>2999</v>
      </c>
      <c r="S246" s="85">
        <v>0</v>
      </c>
      <c r="T246" s="86">
        <f t="shared" si="36"/>
        <v>2029</v>
      </c>
      <c r="U246" s="92">
        <f t="shared" si="40"/>
        <v>0.32344114704901633</v>
      </c>
      <c r="V246" s="61">
        <v>2999</v>
      </c>
      <c r="W246" s="344">
        <v>0</v>
      </c>
      <c r="X246" s="62">
        <f t="shared" si="37"/>
        <v>2029</v>
      </c>
      <c r="Y246" s="17">
        <f t="shared" si="41"/>
        <v>0.32344114704901633</v>
      </c>
    </row>
    <row r="247" spans="1:25" s="4" customFormat="1" ht="12.75" customHeight="1">
      <c r="A247" s="174" t="s">
        <v>449</v>
      </c>
      <c r="B247" s="118" t="s">
        <v>62</v>
      </c>
      <c r="C247" s="229"/>
      <c r="D247" s="120">
        <v>1.19</v>
      </c>
      <c r="E247" s="121" t="s">
        <v>451</v>
      </c>
      <c r="F247" s="132">
        <v>3409</v>
      </c>
      <c r="G247" s="104">
        <v>3099</v>
      </c>
      <c r="H247" s="97">
        <v>2699</v>
      </c>
      <c r="I247" s="97">
        <v>2131</v>
      </c>
      <c r="J247" s="97">
        <v>0</v>
      </c>
      <c r="K247" s="132">
        <f t="shared" si="38"/>
        <v>2131</v>
      </c>
      <c r="L247" s="142">
        <f t="shared" si="39"/>
        <v>0.31235882542755727</v>
      </c>
      <c r="M247" s="159">
        <v>2777</v>
      </c>
      <c r="N247" s="303">
        <f t="shared" si="34"/>
        <v>2499.3000000000002</v>
      </c>
      <c r="O247" s="156">
        <v>104</v>
      </c>
      <c r="P247" s="57">
        <f t="shared" si="35"/>
        <v>2027</v>
      </c>
      <c r="Q247" s="16">
        <f t="shared" si="42"/>
        <v>0.1889729124154764</v>
      </c>
      <c r="R247" s="204">
        <v>3099</v>
      </c>
      <c r="S247" s="53">
        <v>0</v>
      </c>
      <c r="T247" s="54">
        <f t="shared" si="36"/>
        <v>2131</v>
      </c>
      <c r="U247" s="14">
        <f t="shared" si="40"/>
        <v>0.31235882542755727</v>
      </c>
      <c r="V247" s="159">
        <v>2599</v>
      </c>
      <c r="W247" s="356">
        <v>78</v>
      </c>
      <c r="X247" s="56">
        <f t="shared" si="37"/>
        <v>2053</v>
      </c>
      <c r="Y247" s="16">
        <f t="shared" si="41"/>
        <v>0.21008080030781071</v>
      </c>
    </row>
    <row r="248" spans="1:25" s="4" customFormat="1" ht="12.75" customHeight="1" thickBot="1">
      <c r="A248" s="173" t="s">
        <v>450</v>
      </c>
      <c r="B248" s="122" t="s">
        <v>62</v>
      </c>
      <c r="C248" s="126"/>
      <c r="D248" s="123">
        <v>1.19</v>
      </c>
      <c r="E248" s="124" t="s">
        <v>451</v>
      </c>
      <c r="F248" s="133">
        <v>3299</v>
      </c>
      <c r="G248" s="58">
        <v>2999</v>
      </c>
      <c r="H248" s="98">
        <v>2599</v>
      </c>
      <c r="I248" s="98">
        <v>2052</v>
      </c>
      <c r="J248" s="98">
        <v>0</v>
      </c>
      <c r="K248" s="133">
        <f t="shared" si="38"/>
        <v>2052</v>
      </c>
      <c r="L248" s="143">
        <f t="shared" si="39"/>
        <v>0.3157719239746582</v>
      </c>
      <c r="M248" s="158">
        <v>2666</v>
      </c>
      <c r="N248" s="308">
        <f t="shared" si="34"/>
        <v>2399.4</v>
      </c>
      <c r="O248" s="154">
        <v>106</v>
      </c>
      <c r="P248" s="63">
        <f t="shared" si="35"/>
        <v>1946</v>
      </c>
      <c r="Q248" s="17">
        <f t="shared" si="42"/>
        <v>0.18896390764357759</v>
      </c>
      <c r="R248" s="203">
        <v>2999</v>
      </c>
      <c r="S248" s="59">
        <v>0</v>
      </c>
      <c r="T248" s="60">
        <f t="shared" si="36"/>
        <v>2052</v>
      </c>
      <c r="U248" s="15">
        <f t="shared" si="40"/>
        <v>0.3157719239746582</v>
      </c>
      <c r="V248" s="158">
        <v>2499</v>
      </c>
      <c r="W248" s="357">
        <v>78</v>
      </c>
      <c r="X248" s="62">
        <f t="shared" si="37"/>
        <v>1974</v>
      </c>
      <c r="Y248" s="17">
        <f t="shared" si="41"/>
        <v>0.21008403361344538</v>
      </c>
    </row>
    <row r="249" spans="1:25" s="4" customFormat="1" ht="12.75" customHeight="1">
      <c r="A249" s="172" t="s">
        <v>294</v>
      </c>
      <c r="B249" s="220" t="s">
        <v>62</v>
      </c>
      <c r="C249" s="229"/>
      <c r="D249" s="223">
        <v>1.19</v>
      </c>
      <c r="E249" s="222" t="s">
        <v>295</v>
      </c>
      <c r="F249" s="134">
        <v>1484</v>
      </c>
      <c r="G249" s="105">
        <v>1349</v>
      </c>
      <c r="H249" s="105">
        <v>1249</v>
      </c>
      <c r="I249" s="99">
        <v>902</v>
      </c>
      <c r="J249" s="105">
        <v>0</v>
      </c>
      <c r="K249" s="105">
        <f t="shared" si="38"/>
        <v>902</v>
      </c>
      <c r="L249" s="144">
        <f t="shared" si="39"/>
        <v>0.33135656041512229</v>
      </c>
      <c r="M249" s="160">
        <v>1110</v>
      </c>
      <c r="N249" s="304">
        <f t="shared" si="34"/>
        <v>999</v>
      </c>
      <c r="O249" s="155">
        <v>180</v>
      </c>
      <c r="P249" s="80">
        <f t="shared" si="35"/>
        <v>722</v>
      </c>
      <c r="Q249" s="18">
        <f t="shared" si="42"/>
        <v>0.2772772772772773</v>
      </c>
      <c r="R249" s="202">
        <v>1349</v>
      </c>
      <c r="S249" s="76">
        <v>0</v>
      </c>
      <c r="T249" s="79">
        <f t="shared" si="36"/>
        <v>902</v>
      </c>
      <c r="U249" s="13">
        <f t="shared" si="40"/>
        <v>0.33135656041512229</v>
      </c>
      <c r="V249" s="77">
        <v>1349</v>
      </c>
      <c r="W249" s="339">
        <v>0</v>
      </c>
      <c r="X249" s="78">
        <f t="shared" si="37"/>
        <v>902</v>
      </c>
      <c r="Y249" s="18">
        <f t="shared" si="41"/>
        <v>0.33135656041512229</v>
      </c>
    </row>
    <row r="250" spans="1:25" s="4" customFormat="1" ht="12.75" customHeight="1">
      <c r="A250" s="174" t="s">
        <v>296</v>
      </c>
      <c r="B250" s="118" t="s">
        <v>62</v>
      </c>
      <c r="C250" s="217"/>
      <c r="D250" s="120">
        <v>1.19</v>
      </c>
      <c r="E250" s="121" t="s">
        <v>297</v>
      </c>
      <c r="F250" s="132">
        <v>2034</v>
      </c>
      <c r="G250" s="105">
        <v>1849</v>
      </c>
      <c r="H250" s="104">
        <v>1749</v>
      </c>
      <c r="I250" s="97">
        <v>1297</v>
      </c>
      <c r="J250" s="104">
        <v>0</v>
      </c>
      <c r="K250" s="104">
        <f t="shared" si="38"/>
        <v>1297</v>
      </c>
      <c r="L250" s="142">
        <f t="shared" si="39"/>
        <v>0.29853975121687398</v>
      </c>
      <c r="M250" s="159">
        <v>1554</v>
      </c>
      <c r="N250" s="303">
        <f t="shared" si="34"/>
        <v>1398.6</v>
      </c>
      <c r="O250" s="156">
        <v>234</v>
      </c>
      <c r="P250" s="57">
        <f t="shared" si="35"/>
        <v>1063</v>
      </c>
      <c r="Q250" s="16">
        <f t="shared" si="42"/>
        <v>0.2399542399542399</v>
      </c>
      <c r="R250" s="204">
        <v>1849</v>
      </c>
      <c r="S250" s="53">
        <v>0</v>
      </c>
      <c r="T250" s="54">
        <f t="shared" si="36"/>
        <v>1297</v>
      </c>
      <c r="U250" s="14">
        <f t="shared" si="40"/>
        <v>0.29853975121687398</v>
      </c>
      <c r="V250" s="55">
        <v>1849</v>
      </c>
      <c r="W250" s="309">
        <v>0</v>
      </c>
      <c r="X250" s="56">
        <f t="shared" si="37"/>
        <v>1297</v>
      </c>
      <c r="Y250" s="16">
        <f t="shared" si="41"/>
        <v>0.29853975121687398</v>
      </c>
    </row>
    <row r="251" spans="1:25" s="4" customFormat="1" ht="12.75" customHeight="1">
      <c r="A251" s="174" t="s">
        <v>298</v>
      </c>
      <c r="B251" s="118" t="s">
        <v>62</v>
      </c>
      <c r="C251" s="217"/>
      <c r="D251" s="120">
        <v>1.19</v>
      </c>
      <c r="E251" s="121" t="s">
        <v>299</v>
      </c>
      <c r="F251" s="132">
        <v>1924</v>
      </c>
      <c r="G251" s="104">
        <v>1749</v>
      </c>
      <c r="H251" s="104">
        <v>1649</v>
      </c>
      <c r="I251" s="97">
        <v>1218</v>
      </c>
      <c r="J251" s="104">
        <v>0</v>
      </c>
      <c r="K251" s="104">
        <f t="shared" si="38"/>
        <v>1218</v>
      </c>
      <c r="L251" s="142">
        <f t="shared" si="39"/>
        <v>0.30360205831903947</v>
      </c>
      <c r="M251" s="159">
        <v>1443</v>
      </c>
      <c r="N251" s="303">
        <f t="shared" si="34"/>
        <v>1298.7</v>
      </c>
      <c r="O251" s="156">
        <v>236</v>
      </c>
      <c r="P251" s="57">
        <f t="shared" si="35"/>
        <v>982</v>
      </c>
      <c r="Q251" s="16">
        <f t="shared" si="42"/>
        <v>0.24385924385924387</v>
      </c>
      <c r="R251" s="204">
        <v>1749</v>
      </c>
      <c r="S251" s="53">
        <v>0</v>
      </c>
      <c r="T251" s="54">
        <f t="shared" si="36"/>
        <v>1218</v>
      </c>
      <c r="U251" s="14">
        <f t="shared" si="40"/>
        <v>0.30360205831903947</v>
      </c>
      <c r="V251" s="55">
        <v>1749</v>
      </c>
      <c r="W251" s="309">
        <v>0</v>
      </c>
      <c r="X251" s="56">
        <f t="shared" si="37"/>
        <v>1218</v>
      </c>
      <c r="Y251" s="16">
        <f t="shared" si="41"/>
        <v>0.30360205831903947</v>
      </c>
    </row>
    <row r="252" spans="1:25" s="4" customFormat="1" ht="12.75" customHeight="1">
      <c r="A252" s="174" t="s">
        <v>300</v>
      </c>
      <c r="B252" s="118" t="s">
        <v>62</v>
      </c>
      <c r="C252" s="217"/>
      <c r="D252" s="120">
        <v>1.19</v>
      </c>
      <c r="E252" s="121" t="s">
        <v>301</v>
      </c>
      <c r="F252" s="132">
        <v>2419</v>
      </c>
      <c r="G252" s="105">
        <v>2199</v>
      </c>
      <c r="H252" s="104">
        <v>1999</v>
      </c>
      <c r="I252" s="97">
        <v>1560</v>
      </c>
      <c r="J252" s="104">
        <v>0</v>
      </c>
      <c r="K252" s="104">
        <f t="shared" si="38"/>
        <v>1560</v>
      </c>
      <c r="L252" s="142">
        <f t="shared" si="39"/>
        <v>0.29058663028649384</v>
      </c>
      <c r="M252" s="159">
        <v>1777</v>
      </c>
      <c r="N252" s="303">
        <f t="shared" si="34"/>
        <v>1599.3</v>
      </c>
      <c r="O252" s="156">
        <v>276</v>
      </c>
      <c r="P252" s="57">
        <f t="shared" si="35"/>
        <v>1284</v>
      </c>
      <c r="Q252" s="16">
        <f t="shared" si="42"/>
        <v>0.19714875257925341</v>
      </c>
      <c r="R252" s="303">
        <v>1799</v>
      </c>
      <c r="S252" s="156">
        <v>155</v>
      </c>
      <c r="T252" s="54">
        <f t="shared" si="36"/>
        <v>1405</v>
      </c>
      <c r="U252" s="14">
        <f t="shared" si="40"/>
        <v>0.21901056142301278</v>
      </c>
      <c r="V252" s="159">
        <v>1699</v>
      </c>
      <c r="W252" s="356">
        <v>230</v>
      </c>
      <c r="X252" s="56">
        <f t="shared" si="37"/>
        <v>1330</v>
      </c>
      <c r="Y252" s="16">
        <f t="shared" si="41"/>
        <v>0.21718658034137728</v>
      </c>
    </row>
    <row r="253" spans="1:25" s="4" customFormat="1" ht="12.75" customHeight="1">
      <c r="A253" s="174" t="s">
        <v>302</v>
      </c>
      <c r="B253" s="118" t="s">
        <v>62</v>
      </c>
      <c r="C253" s="217"/>
      <c r="D253" s="120">
        <v>1.19</v>
      </c>
      <c r="E253" s="121" t="s">
        <v>303</v>
      </c>
      <c r="F253" s="132">
        <v>2309</v>
      </c>
      <c r="G253" s="104">
        <v>2099</v>
      </c>
      <c r="H253" s="104">
        <v>1899</v>
      </c>
      <c r="I253" s="97">
        <v>1482</v>
      </c>
      <c r="J253" s="104">
        <v>0</v>
      </c>
      <c r="K253" s="104">
        <f t="shared" si="38"/>
        <v>1482</v>
      </c>
      <c r="L253" s="142">
        <f t="shared" si="39"/>
        <v>0.29394949976179136</v>
      </c>
      <c r="M253" s="159">
        <v>1666</v>
      </c>
      <c r="N253" s="303">
        <f t="shared" si="34"/>
        <v>1499.4</v>
      </c>
      <c r="O253" s="156">
        <v>278</v>
      </c>
      <c r="P253" s="57">
        <f t="shared" si="35"/>
        <v>1204</v>
      </c>
      <c r="Q253" s="16">
        <f t="shared" si="42"/>
        <v>0.19701213818860883</v>
      </c>
      <c r="R253" s="303">
        <v>1699</v>
      </c>
      <c r="S253" s="156">
        <v>154</v>
      </c>
      <c r="T253" s="54">
        <f t="shared" si="36"/>
        <v>1328</v>
      </c>
      <c r="U253" s="14">
        <f t="shared" si="40"/>
        <v>0.2183637433784579</v>
      </c>
      <c r="V253" s="159">
        <v>1599</v>
      </c>
      <c r="W253" s="356">
        <v>230</v>
      </c>
      <c r="X253" s="56">
        <f t="shared" si="37"/>
        <v>1252</v>
      </c>
      <c r="Y253" s="16">
        <f t="shared" si="41"/>
        <v>0.21701063164477799</v>
      </c>
    </row>
    <row r="254" spans="1:25" s="4" customFormat="1" ht="12.75" customHeight="1">
      <c r="A254" s="174" t="s">
        <v>304</v>
      </c>
      <c r="B254" s="118" t="s">
        <v>62</v>
      </c>
      <c r="C254" s="217"/>
      <c r="D254" s="120">
        <v>1.19</v>
      </c>
      <c r="E254" s="121" t="s">
        <v>305</v>
      </c>
      <c r="F254" s="132">
        <v>2859</v>
      </c>
      <c r="G254" s="104">
        <v>2599</v>
      </c>
      <c r="H254" s="104">
        <v>2399</v>
      </c>
      <c r="I254" s="97">
        <v>1871</v>
      </c>
      <c r="J254" s="104">
        <v>0</v>
      </c>
      <c r="K254" s="104">
        <f t="shared" si="38"/>
        <v>1871</v>
      </c>
      <c r="L254" s="142">
        <f t="shared" si="39"/>
        <v>0.28010773374374759</v>
      </c>
      <c r="M254" s="159">
        <v>2110</v>
      </c>
      <c r="N254" s="303">
        <f t="shared" si="34"/>
        <v>1899</v>
      </c>
      <c r="O254" s="156">
        <v>348</v>
      </c>
      <c r="P254" s="57">
        <f t="shared" si="35"/>
        <v>1523</v>
      </c>
      <c r="Q254" s="16">
        <f t="shared" si="42"/>
        <v>0.1979989468141127</v>
      </c>
      <c r="R254" s="204">
        <v>2599</v>
      </c>
      <c r="S254" s="53">
        <v>0</v>
      </c>
      <c r="T254" s="54">
        <f t="shared" si="36"/>
        <v>1871</v>
      </c>
      <c r="U254" s="14">
        <f t="shared" si="40"/>
        <v>0.28010773374374759</v>
      </c>
      <c r="V254" s="159">
        <v>2099</v>
      </c>
      <c r="W254" s="356">
        <v>233</v>
      </c>
      <c r="X254" s="56">
        <f t="shared" si="37"/>
        <v>1638</v>
      </c>
      <c r="Y254" s="16">
        <f t="shared" si="41"/>
        <v>0.21962839447355884</v>
      </c>
    </row>
    <row r="255" spans="1:25" s="4" customFormat="1" ht="12.75" customHeight="1">
      <c r="A255" s="174" t="s">
        <v>306</v>
      </c>
      <c r="B255" s="118" t="s">
        <v>62</v>
      </c>
      <c r="C255" s="217"/>
      <c r="D255" s="120">
        <v>1.19</v>
      </c>
      <c r="E255" s="121" t="s">
        <v>307</v>
      </c>
      <c r="F255" s="132">
        <v>2749</v>
      </c>
      <c r="G255" s="104">
        <v>2499</v>
      </c>
      <c r="H255" s="104">
        <v>2299</v>
      </c>
      <c r="I255" s="97">
        <v>1794</v>
      </c>
      <c r="J255" s="104">
        <v>0</v>
      </c>
      <c r="K255" s="104">
        <f t="shared" si="38"/>
        <v>1794</v>
      </c>
      <c r="L255" s="142">
        <f t="shared" si="39"/>
        <v>0.28211284513805523</v>
      </c>
      <c r="M255" s="159">
        <v>1999</v>
      </c>
      <c r="N255" s="303">
        <f t="shared" si="34"/>
        <v>1799.1</v>
      </c>
      <c r="O255" s="156">
        <v>350</v>
      </c>
      <c r="P255" s="57">
        <f t="shared" si="35"/>
        <v>1444</v>
      </c>
      <c r="Q255" s="16">
        <f t="shared" si="42"/>
        <v>0.19737646601078312</v>
      </c>
      <c r="R255" s="204">
        <v>2499</v>
      </c>
      <c r="S255" s="53">
        <v>0</v>
      </c>
      <c r="T255" s="54">
        <f t="shared" si="36"/>
        <v>1794</v>
      </c>
      <c r="U255" s="14">
        <f t="shared" si="40"/>
        <v>0.28211284513805523</v>
      </c>
      <c r="V255" s="159">
        <v>1999</v>
      </c>
      <c r="W255" s="356">
        <v>233</v>
      </c>
      <c r="X255" s="56">
        <f t="shared" si="37"/>
        <v>1561</v>
      </c>
      <c r="Y255" s="16">
        <f t="shared" si="41"/>
        <v>0.21910955477738869</v>
      </c>
    </row>
    <row r="256" spans="1:25" s="4" customFormat="1" ht="12.75" customHeight="1">
      <c r="A256" s="172" t="s">
        <v>455</v>
      </c>
      <c r="B256" s="118" t="s">
        <v>62</v>
      </c>
      <c r="C256" s="229"/>
      <c r="D256" s="120">
        <v>1.19</v>
      </c>
      <c r="E256" s="222" t="s">
        <v>457</v>
      </c>
      <c r="F256" s="134">
        <v>3079</v>
      </c>
      <c r="G256" s="105">
        <v>2799</v>
      </c>
      <c r="H256" s="99">
        <v>2499</v>
      </c>
      <c r="I256" s="99">
        <v>1973</v>
      </c>
      <c r="J256" s="99">
        <v>0</v>
      </c>
      <c r="K256" s="134">
        <f t="shared" si="38"/>
        <v>1973</v>
      </c>
      <c r="L256" s="144">
        <f t="shared" si="39"/>
        <v>0.29510539478385139</v>
      </c>
      <c r="M256" s="160">
        <v>2221</v>
      </c>
      <c r="N256" s="304">
        <f t="shared" si="34"/>
        <v>1998.9</v>
      </c>
      <c r="O256" s="155">
        <v>350</v>
      </c>
      <c r="P256" s="80">
        <f t="shared" si="35"/>
        <v>1623</v>
      </c>
      <c r="Q256" s="18">
        <f t="shared" si="42"/>
        <v>0.18805342938616243</v>
      </c>
      <c r="R256" s="304">
        <v>2199</v>
      </c>
      <c r="S256" s="155">
        <v>237</v>
      </c>
      <c r="T256" s="79">
        <f t="shared" si="36"/>
        <v>1736</v>
      </c>
      <c r="U256" s="13">
        <f t="shared" si="40"/>
        <v>0.21055025011368805</v>
      </c>
      <c r="V256" s="160">
        <v>2199</v>
      </c>
      <c r="W256" s="360">
        <v>237</v>
      </c>
      <c r="X256" s="78">
        <f t="shared" si="37"/>
        <v>1736</v>
      </c>
      <c r="Y256" s="18">
        <f t="shared" si="41"/>
        <v>0.21055025011368805</v>
      </c>
    </row>
    <row r="257" spans="1:25" s="4" customFormat="1" ht="12.75" customHeight="1" thickBot="1">
      <c r="A257" s="180" t="s">
        <v>456</v>
      </c>
      <c r="B257" s="122" t="s">
        <v>62</v>
      </c>
      <c r="C257" s="126"/>
      <c r="D257" s="123">
        <v>1.19</v>
      </c>
      <c r="E257" s="230" t="s">
        <v>457</v>
      </c>
      <c r="F257" s="137">
        <v>2969</v>
      </c>
      <c r="G257" s="191">
        <v>2699</v>
      </c>
      <c r="H257" s="102">
        <v>2399</v>
      </c>
      <c r="I257" s="102">
        <v>1894</v>
      </c>
      <c r="J257" s="102">
        <v>0</v>
      </c>
      <c r="K257" s="137">
        <f t="shared" si="38"/>
        <v>1894</v>
      </c>
      <c r="L257" s="153">
        <f t="shared" si="39"/>
        <v>0.29825861430159317</v>
      </c>
      <c r="M257" s="213">
        <v>2110</v>
      </c>
      <c r="N257" s="347">
        <f t="shared" si="34"/>
        <v>1899</v>
      </c>
      <c r="O257" s="214">
        <v>352</v>
      </c>
      <c r="P257" s="88">
        <f t="shared" si="35"/>
        <v>1542</v>
      </c>
      <c r="Q257" s="94">
        <f t="shared" si="42"/>
        <v>0.18799368088467613</v>
      </c>
      <c r="R257" s="347">
        <v>2099</v>
      </c>
      <c r="S257" s="214">
        <v>236</v>
      </c>
      <c r="T257" s="86">
        <f t="shared" si="36"/>
        <v>1658</v>
      </c>
      <c r="U257" s="92">
        <f t="shared" si="40"/>
        <v>0.21010004764173415</v>
      </c>
      <c r="V257" s="213">
        <v>2099</v>
      </c>
      <c r="W257" s="364">
        <v>237</v>
      </c>
      <c r="X257" s="87">
        <f t="shared" si="37"/>
        <v>1657</v>
      </c>
      <c r="Y257" s="94">
        <f t="shared" si="41"/>
        <v>0.21057646498332538</v>
      </c>
    </row>
    <row r="258" spans="1:25" s="4" customFormat="1" ht="12.75" customHeight="1">
      <c r="A258" s="172" t="s">
        <v>452</v>
      </c>
      <c r="B258" s="118" t="s">
        <v>62</v>
      </c>
      <c r="C258" s="229"/>
      <c r="D258" s="120">
        <v>1.19</v>
      </c>
      <c r="E258" s="222" t="s">
        <v>454</v>
      </c>
      <c r="F258" s="134">
        <v>3629</v>
      </c>
      <c r="G258" s="105">
        <v>3299</v>
      </c>
      <c r="H258" s="99">
        <v>2799</v>
      </c>
      <c r="I258" s="99">
        <v>2210</v>
      </c>
      <c r="J258" s="99">
        <v>0</v>
      </c>
      <c r="K258" s="134">
        <f t="shared" si="38"/>
        <v>2210</v>
      </c>
      <c r="L258" s="144">
        <f t="shared" si="39"/>
        <v>0.3301000303122158</v>
      </c>
      <c r="M258" s="160">
        <v>2888</v>
      </c>
      <c r="N258" s="304">
        <f t="shared" si="34"/>
        <v>2599.1999999999998</v>
      </c>
      <c r="O258" s="155">
        <v>102</v>
      </c>
      <c r="P258" s="80">
        <f t="shared" si="35"/>
        <v>2108</v>
      </c>
      <c r="Q258" s="18">
        <f t="shared" si="42"/>
        <v>0.18898122499230527</v>
      </c>
      <c r="R258" s="202">
        <v>3299</v>
      </c>
      <c r="S258" s="76">
        <v>0</v>
      </c>
      <c r="T258" s="79">
        <f t="shared" si="36"/>
        <v>2210</v>
      </c>
      <c r="U258" s="13">
        <f t="shared" si="40"/>
        <v>0.3301000303122158</v>
      </c>
      <c r="V258" s="160">
        <v>2699</v>
      </c>
      <c r="W258" s="360">
        <v>78</v>
      </c>
      <c r="X258" s="78">
        <f t="shared" si="37"/>
        <v>2132</v>
      </c>
      <c r="Y258" s="18">
        <f t="shared" si="41"/>
        <v>0.21007780659503519</v>
      </c>
    </row>
    <row r="259" spans="1:25" s="4" customFormat="1" ht="12.75" customHeight="1" thickBot="1">
      <c r="A259" s="180" t="s">
        <v>453</v>
      </c>
      <c r="B259" s="122" t="s">
        <v>62</v>
      </c>
      <c r="C259" s="126"/>
      <c r="D259" s="123">
        <v>1.19</v>
      </c>
      <c r="E259" s="230" t="s">
        <v>454</v>
      </c>
      <c r="F259" s="137">
        <v>3519</v>
      </c>
      <c r="G259" s="191">
        <v>3199</v>
      </c>
      <c r="H259" s="102">
        <v>2699</v>
      </c>
      <c r="I259" s="102">
        <v>2131</v>
      </c>
      <c r="J259" s="102">
        <v>0</v>
      </c>
      <c r="K259" s="137">
        <f t="shared" si="38"/>
        <v>2131</v>
      </c>
      <c r="L259" s="153">
        <f t="shared" si="39"/>
        <v>0.33385432947796184</v>
      </c>
      <c r="M259" s="213">
        <v>2777</v>
      </c>
      <c r="N259" s="347">
        <f t="shared" si="34"/>
        <v>2499.3000000000002</v>
      </c>
      <c r="O259" s="214">
        <v>104</v>
      </c>
      <c r="P259" s="88">
        <f t="shared" si="35"/>
        <v>2027</v>
      </c>
      <c r="Q259" s="94">
        <f t="shared" si="42"/>
        <v>0.1889729124154764</v>
      </c>
      <c r="R259" s="201">
        <v>3199</v>
      </c>
      <c r="S259" s="85">
        <v>0</v>
      </c>
      <c r="T259" s="86">
        <f t="shared" si="36"/>
        <v>2131</v>
      </c>
      <c r="U259" s="92">
        <f t="shared" si="40"/>
        <v>0.33385432947796184</v>
      </c>
      <c r="V259" s="213">
        <v>2599</v>
      </c>
      <c r="W259" s="364">
        <v>78</v>
      </c>
      <c r="X259" s="87">
        <f t="shared" si="37"/>
        <v>2053</v>
      </c>
      <c r="Y259" s="94">
        <f t="shared" si="41"/>
        <v>0.21008080030781071</v>
      </c>
    </row>
    <row r="260" spans="1:25" s="4" customFormat="1" ht="12.75" customHeight="1">
      <c r="A260" s="172" t="s">
        <v>16</v>
      </c>
      <c r="B260" s="220" t="s">
        <v>62</v>
      </c>
      <c r="C260" s="221"/>
      <c r="D260" s="223">
        <v>0.14000000000000001</v>
      </c>
      <c r="E260" s="222" t="s">
        <v>188</v>
      </c>
      <c r="F260" s="134">
        <v>1319</v>
      </c>
      <c r="G260" s="105">
        <v>1199</v>
      </c>
      <c r="H260" s="99">
        <v>1099</v>
      </c>
      <c r="I260" s="99">
        <v>847</v>
      </c>
      <c r="J260" s="99">
        <v>11</v>
      </c>
      <c r="K260" s="134">
        <f t="shared" si="38"/>
        <v>836</v>
      </c>
      <c r="L260" s="144">
        <f t="shared" si="39"/>
        <v>0.30275229357798167</v>
      </c>
      <c r="M260" s="160">
        <v>999</v>
      </c>
      <c r="N260" s="304">
        <f t="shared" si="34"/>
        <v>899.1</v>
      </c>
      <c r="O260" s="155">
        <v>137</v>
      </c>
      <c r="P260" s="80">
        <f t="shared" si="35"/>
        <v>699</v>
      </c>
      <c r="Q260" s="18">
        <f t="shared" si="42"/>
        <v>0.2225558892225559</v>
      </c>
      <c r="R260" s="202">
        <v>1199</v>
      </c>
      <c r="S260" s="76">
        <v>0</v>
      </c>
      <c r="T260" s="79">
        <f t="shared" si="36"/>
        <v>836</v>
      </c>
      <c r="U260" s="13">
        <f t="shared" si="40"/>
        <v>0.30275229357798167</v>
      </c>
      <c r="V260" s="160">
        <v>999</v>
      </c>
      <c r="W260" s="360">
        <v>78</v>
      </c>
      <c r="X260" s="78">
        <f t="shared" si="37"/>
        <v>758</v>
      </c>
      <c r="Y260" s="18">
        <f t="shared" si="41"/>
        <v>0.24124124124124124</v>
      </c>
    </row>
    <row r="261" spans="1:25" s="4" customFormat="1" ht="12.75" customHeight="1" thickBot="1">
      <c r="A261" s="173" t="s">
        <v>17</v>
      </c>
      <c r="B261" s="122" t="s">
        <v>62</v>
      </c>
      <c r="C261" s="36"/>
      <c r="D261" s="123">
        <v>0.18</v>
      </c>
      <c r="E261" s="124" t="s">
        <v>189</v>
      </c>
      <c r="F261" s="133">
        <v>1429</v>
      </c>
      <c r="G261" s="58">
        <v>1299</v>
      </c>
      <c r="H261" s="98">
        <v>1199</v>
      </c>
      <c r="I261" s="98">
        <v>924</v>
      </c>
      <c r="J261" s="98">
        <v>12</v>
      </c>
      <c r="K261" s="133">
        <f t="shared" si="38"/>
        <v>912</v>
      </c>
      <c r="L261" s="143">
        <f t="shared" si="39"/>
        <v>0.29792147806004621</v>
      </c>
      <c r="M261" s="158">
        <v>1110</v>
      </c>
      <c r="N261" s="308">
        <f t="shared" si="34"/>
        <v>999</v>
      </c>
      <c r="O261" s="154">
        <v>134</v>
      </c>
      <c r="P261" s="63">
        <f t="shared" si="35"/>
        <v>778</v>
      </c>
      <c r="Q261" s="17">
        <f t="shared" si="42"/>
        <v>0.22122122122122123</v>
      </c>
      <c r="R261" s="203">
        <v>1299</v>
      </c>
      <c r="S261" s="59">
        <v>0</v>
      </c>
      <c r="T261" s="60">
        <f t="shared" si="36"/>
        <v>912</v>
      </c>
      <c r="U261" s="15">
        <f t="shared" si="40"/>
        <v>0.29792147806004621</v>
      </c>
      <c r="V261" s="158">
        <v>1099</v>
      </c>
      <c r="W261" s="357">
        <v>78</v>
      </c>
      <c r="X261" s="62">
        <f t="shared" si="37"/>
        <v>834</v>
      </c>
      <c r="Y261" s="17">
        <f t="shared" si="41"/>
        <v>0.24112829845313921</v>
      </c>
    </row>
    <row r="262" spans="1:25" s="4" customFormat="1" ht="12.75" customHeight="1">
      <c r="A262" s="172" t="s">
        <v>78</v>
      </c>
      <c r="B262" s="220" t="s">
        <v>62</v>
      </c>
      <c r="C262" s="221"/>
      <c r="D262" s="223">
        <v>0.22</v>
      </c>
      <c r="E262" s="222" t="s">
        <v>190</v>
      </c>
      <c r="F262" s="134">
        <v>1649</v>
      </c>
      <c r="G262" s="105">
        <v>1499</v>
      </c>
      <c r="H262" s="99">
        <v>1299</v>
      </c>
      <c r="I262" s="99">
        <v>1009</v>
      </c>
      <c r="J262" s="99">
        <v>5</v>
      </c>
      <c r="K262" s="134">
        <f t="shared" si="38"/>
        <v>1004</v>
      </c>
      <c r="L262" s="144">
        <f t="shared" si="39"/>
        <v>0.33022014676450967</v>
      </c>
      <c r="M262" s="160">
        <v>1221</v>
      </c>
      <c r="N262" s="304">
        <f t="shared" si="34"/>
        <v>1098.9000000000001</v>
      </c>
      <c r="O262" s="155">
        <v>132</v>
      </c>
      <c r="P262" s="80">
        <f t="shared" si="35"/>
        <v>872</v>
      </c>
      <c r="Q262" s="18">
        <f t="shared" si="42"/>
        <v>0.20647920647920653</v>
      </c>
      <c r="R262" s="202">
        <v>1499</v>
      </c>
      <c r="S262" s="76">
        <v>0</v>
      </c>
      <c r="T262" s="79">
        <f t="shared" si="36"/>
        <v>1004</v>
      </c>
      <c r="U262" s="13">
        <f t="shared" si="40"/>
        <v>0.33022014676450967</v>
      </c>
      <c r="V262" s="160">
        <v>1199</v>
      </c>
      <c r="W262" s="360">
        <v>78</v>
      </c>
      <c r="X262" s="78">
        <f t="shared" si="37"/>
        <v>926</v>
      </c>
      <c r="Y262" s="18">
        <f t="shared" si="41"/>
        <v>0.22768974145120935</v>
      </c>
    </row>
    <row r="263" spans="1:25" s="4" customFormat="1" ht="12.75" customHeight="1">
      <c r="A263" s="174" t="s">
        <v>18</v>
      </c>
      <c r="B263" s="118" t="s">
        <v>62</v>
      </c>
      <c r="C263" s="228"/>
      <c r="D263" s="120">
        <v>0.22</v>
      </c>
      <c r="E263" s="121" t="s">
        <v>190</v>
      </c>
      <c r="F263" s="132">
        <v>1429</v>
      </c>
      <c r="G263" s="105">
        <v>1299</v>
      </c>
      <c r="H263" s="97">
        <v>1199</v>
      </c>
      <c r="I263" s="97">
        <v>924</v>
      </c>
      <c r="J263" s="97">
        <v>12</v>
      </c>
      <c r="K263" s="132">
        <f t="shared" si="38"/>
        <v>912</v>
      </c>
      <c r="L263" s="142">
        <f t="shared" si="39"/>
        <v>0.29792147806004621</v>
      </c>
      <c r="M263" s="159">
        <v>1110</v>
      </c>
      <c r="N263" s="303">
        <f t="shared" si="34"/>
        <v>999</v>
      </c>
      <c r="O263" s="156">
        <v>134</v>
      </c>
      <c r="P263" s="57">
        <f t="shared" si="35"/>
        <v>778</v>
      </c>
      <c r="Q263" s="16">
        <f t="shared" si="42"/>
        <v>0.22122122122122123</v>
      </c>
      <c r="R263" s="204">
        <v>1299</v>
      </c>
      <c r="S263" s="53">
        <v>0</v>
      </c>
      <c r="T263" s="54">
        <f t="shared" si="36"/>
        <v>912</v>
      </c>
      <c r="U263" s="14">
        <f t="shared" si="40"/>
        <v>0.29792147806004621</v>
      </c>
      <c r="V263" s="159">
        <v>1099</v>
      </c>
      <c r="W263" s="356">
        <v>78</v>
      </c>
      <c r="X263" s="56">
        <f t="shared" si="37"/>
        <v>834</v>
      </c>
      <c r="Y263" s="16">
        <f t="shared" si="41"/>
        <v>0.24112829845313921</v>
      </c>
    </row>
    <row r="264" spans="1:25" s="4" customFormat="1" ht="12.75" customHeight="1">
      <c r="A264" s="174" t="s">
        <v>79</v>
      </c>
      <c r="B264" s="118" t="s">
        <v>62</v>
      </c>
      <c r="C264" s="228"/>
      <c r="D264" s="120">
        <v>0.27</v>
      </c>
      <c r="E264" s="121" t="s">
        <v>191</v>
      </c>
      <c r="F264" s="132">
        <v>1759</v>
      </c>
      <c r="G264" s="104">
        <v>1599</v>
      </c>
      <c r="H264" s="97">
        <v>1399</v>
      </c>
      <c r="I264" s="97">
        <v>1091</v>
      </c>
      <c r="J264" s="97">
        <v>14</v>
      </c>
      <c r="K264" s="132">
        <f t="shared" si="38"/>
        <v>1077</v>
      </c>
      <c r="L264" s="142">
        <f t="shared" si="39"/>
        <v>0.32645403377110693</v>
      </c>
      <c r="M264" s="159">
        <v>1332</v>
      </c>
      <c r="N264" s="303">
        <f t="shared" si="34"/>
        <v>1198.8</v>
      </c>
      <c r="O264" s="156">
        <v>130</v>
      </c>
      <c r="P264" s="57">
        <f t="shared" si="35"/>
        <v>947</v>
      </c>
      <c r="Q264" s="16">
        <f t="shared" si="42"/>
        <v>0.21004337671004333</v>
      </c>
      <c r="R264" s="204">
        <v>1599</v>
      </c>
      <c r="S264" s="53">
        <v>0</v>
      </c>
      <c r="T264" s="54">
        <f t="shared" si="36"/>
        <v>1077</v>
      </c>
      <c r="U264" s="14">
        <f t="shared" si="40"/>
        <v>0.32645403377110693</v>
      </c>
      <c r="V264" s="159">
        <v>1299</v>
      </c>
      <c r="W264" s="356">
        <v>78</v>
      </c>
      <c r="X264" s="56">
        <f t="shared" si="37"/>
        <v>999</v>
      </c>
      <c r="Y264" s="16">
        <f t="shared" si="41"/>
        <v>0.23094688221709006</v>
      </c>
    </row>
    <row r="265" spans="1:25" s="4" customFormat="1" ht="12.75" customHeight="1">
      <c r="A265" s="174" t="s">
        <v>19</v>
      </c>
      <c r="B265" s="118" t="s">
        <v>62</v>
      </c>
      <c r="C265" s="228"/>
      <c r="D265" s="120">
        <v>0.27</v>
      </c>
      <c r="E265" s="121" t="s">
        <v>191</v>
      </c>
      <c r="F265" s="132">
        <v>1539</v>
      </c>
      <c r="G265" s="104">
        <v>1399</v>
      </c>
      <c r="H265" s="97">
        <v>1299</v>
      </c>
      <c r="I265" s="97">
        <v>1001</v>
      </c>
      <c r="J265" s="97">
        <v>13</v>
      </c>
      <c r="K265" s="132">
        <f t="shared" si="38"/>
        <v>988</v>
      </c>
      <c r="L265" s="142">
        <f t="shared" si="39"/>
        <v>0.29378127233738383</v>
      </c>
      <c r="M265" s="159">
        <v>1221</v>
      </c>
      <c r="N265" s="303">
        <f t="shared" ref="N265:N318" si="43">M265-(M265*10%)</f>
        <v>1098.9000000000001</v>
      </c>
      <c r="O265" s="156">
        <v>132</v>
      </c>
      <c r="P265" s="57">
        <f t="shared" ref="P265:P318" si="44">K265-O265</f>
        <v>856</v>
      </c>
      <c r="Q265" s="16">
        <f t="shared" si="42"/>
        <v>0.22103922103922111</v>
      </c>
      <c r="R265" s="204">
        <v>1399</v>
      </c>
      <c r="S265" s="53">
        <v>0</v>
      </c>
      <c r="T265" s="54">
        <f t="shared" ref="T265:T318" si="45">K265-S265</f>
        <v>988</v>
      </c>
      <c r="U265" s="14">
        <f t="shared" si="40"/>
        <v>0.29378127233738383</v>
      </c>
      <c r="V265" s="159">
        <v>1199</v>
      </c>
      <c r="W265" s="356">
        <v>78</v>
      </c>
      <c r="X265" s="56">
        <f t="shared" ref="X265:X318" si="46">K265-W265</f>
        <v>910</v>
      </c>
      <c r="Y265" s="16">
        <f t="shared" si="41"/>
        <v>0.24103419516263552</v>
      </c>
    </row>
    <row r="266" spans="1:25" s="4" customFormat="1" ht="12.75" customHeight="1">
      <c r="A266" s="172" t="s">
        <v>855</v>
      </c>
      <c r="B266" s="220" t="s">
        <v>62</v>
      </c>
      <c r="C266" s="217" t="s">
        <v>837</v>
      </c>
      <c r="D266" s="120">
        <v>0.22</v>
      </c>
      <c r="E266" s="222" t="s">
        <v>861</v>
      </c>
      <c r="F266" s="134">
        <v>1209</v>
      </c>
      <c r="G266" s="105">
        <v>1099</v>
      </c>
      <c r="H266" s="99">
        <v>949</v>
      </c>
      <c r="I266" s="99">
        <v>770</v>
      </c>
      <c r="J266" s="99">
        <v>0</v>
      </c>
      <c r="K266" s="134">
        <f t="shared" si="38"/>
        <v>770</v>
      </c>
      <c r="L266" s="144">
        <f t="shared" si="39"/>
        <v>0.29936305732484075</v>
      </c>
      <c r="M266" s="55">
        <v>1099</v>
      </c>
      <c r="N266" s="309">
        <f t="shared" si="43"/>
        <v>989.1</v>
      </c>
      <c r="O266" s="56">
        <v>0</v>
      </c>
      <c r="P266" s="57">
        <f t="shared" si="44"/>
        <v>770</v>
      </c>
      <c r="Q266" s="16">
        <f t="shared" si="42"/>
        <v>0.22151450813871199</v>
      </c>
      <c r="R266" s="204">
        <v>1099</v>
      </c>
      <c r="S266" s="53">
        <v>0</v>
      </c>
      <c r="T266" s="54">
        <f t="shared" si="45"/>
        <v>770</v>
      </c>
      <c r="U266" s="14">
        <f t="shared" si="40"/>
        <v>0.29936305732484075</v>
      </c>
      <c r="V266" s="55">
        <v>1099</v>
      </c>
      <c r="W266" s="309">
        <v>0</v>
      </c>
      <c r="X266" s="56">
        <f t="shared" si="46"/>
        <v>770</v>
      </c>
      <c r="Y266" s="16">
        <f t="shared" si="41"/>
        <v>0.29936305732484075</v>
      </c>
    </row>
    <row r="267" spans="1:25" s="4" customFormat="1" ht="12.75" customHeight="1">
      <c r="A267" s="174" t="s">
        <v>856</v>
      </c>
      <c r="B267" s="118" t="s">
        <v>62</v>
      </c>
      <c r="C267" s="217" t="s">
        <v>837</v>
      </c>
      <c r="D267" s="120">
        <v>0.22</v>
      </c>
      <c r="E267" s="222" t="s">
        <v>863</v>
      </c>
      <c r="F267" s="132">
        <v>1099</v>
      </c>
      <c r="G267" s="104">
        <v>999</v>
      </c>
      <c r="H267" s="97">
        <v>849</v>
      </c>
      <c r="I267" s="97">
        <v>689</v>
      </c>
      <c r="J267" s="97">
        <v>0</v>
      </c>
      <c r="K267" s="132">
        <f t="shared" si="38"/>
        <v>689</v>
      </c>
      <c r="L267" s="142">
        <f t="shared" si="39"/>
        <v>0.31031031031031031</v>
      </c>
      <c r="M267" s="55">
        <v>999</v>
      </c>
      <c r="N267" s="309">
        <f t="shared" si="43"/>
        <v>899.1</v>
      </c>
      <c r="O267" s="56">
        <v>0</v>
      </c>
      <c r="P267" s="57">
        <f t="shared" si="44"/>
        <v>689</v>
      </c>
      <c r="Q267" s="16">
        <f t="shared" si="42"/>
        <v>0.23367812256701148</v>
      </c>
      <c r="R267" s="204">
        <v>999</v>
      </c>
      <c r="S267" s="53">
        <v>0</v>
      </c>
      <c r="T267" s="54">
        <f t="shared" si="45"/>
        <v>689</v>
      </c>
      <c r="U267" s="14">
        <f t="shared" si="40"/>
        <v>0.31031031031031031</v>
      </c>
      <c r="V267" s="55">
        <v>999</v>
      </c>
      <c r="W267" s="309">
        <v>0</v>
      </c>
      <c r="X267" s="56">
        <f t="shared" si="46"/>
        <v>689</v>
      </c>
      <c r="Y267" s="16">
        <f t="shared" si="41"/>
        <v>0.31031031031031031</v>
      </c>
    </row>
    <row r="268" spans="1:25" s="4" customFormat="1" ht="12.75" customHeight="1">
      <c r="A268" s="174" t="s">
        <v>857</v>
      </c>
      <c r="B268" s="118" t="s">
        <v>62</v>
      </c>
      <c r="C268" s="217" t="s">
        <v>837</v>
      </c>
      <c r="D268" s="120">
        <v>0.27</v>
      </c>
      <c r="E268" s="121" t="s">
        <v>862</v>
      </c>
      <c r="F268" s="132">
        <v>1319</v>
      </c>
      <c r="G268" s="104">
        <v>1199</v>
      </c>
      <c r="H268" s="97">
        <v>1049</v>
      </c>
      <c r="I268" s="97">
        <v>851</v>
      </c>
      <c r="J268" s="97">
        <v>0</v>
      </c>
      <c r="K268" s="132">
        <f t="shared" si="38"/>
        <v>851</v>
      </c>
      <c r="L268" s="142">
        <f t="shared" si="39"/>
        <v>0.29024186822351961</v>
      </c>
      <c r="M268" s="55">
        <v>1199</v>
      </c>
      <c r="N268" s="309">
        <f t="shared" si="43"/>
        <v>1079.0999999999999</v>
      </c>
      <c r="O268" s="56">
        <v>0</v>
      </c>
      <c r="P268" s="57">
        <f t="shared" si="44"/>
        <v>851</v>
      </c>
      <c r="Q268" s="16">
        <f t="shared" si="42"/>
        <v>0.21137985358168837</v>
      </c>
      <c r="R268" s="204">
        <v>1199</v>
      </c>
      <c r="S268" s="53">
        <v>0</v>
      </c>
      <c r="T268" s="54">
        <f t="shared" si="45"/>
        <v>851</v>
      </c>
      <c r="U268" s="14">
        <f t="shared" si="40"/>
        <v>0.29024186822351961</v>
      </c>
      <c r="V268" s="55">
        <v>1199</v>
      </c>
      <c r="W268" s="309">
        <v>0</v>
      </c>
      <c r="X268" s="56">
        <f t="shared" si="46"/>
        <v>851</v>
      </c>
      <c r="Y268" s="16">
        <f>(V268-X268)/V268</f>
        <v>0.29024186822351961</v>
      </c>
    </row>
    <row r="269" spans="1:25" s="4" customFormat="1" ht="12.75" customHeight="1">
      <c r="A269" s="174" t="s">
        <v>858</v>
      </c>
      <c r="B269" s="118" t="s">
        <v>62</v>
      </c>
      <c r="C269" s="217" t="s">
        <v>837</v>
      </c>
      <c r="D269" s="120">
        <v>0.27</v>
      </c>
      <c r="E269" s="121" t="s">
        <v>864</v>
      </c>
      <c r="F269" s="132">
        <v>1209</v>
      </c>
      <c r="G269" s="104">
        <v>1099</v>
      </c>
      <c r="H269" s="97">
        <v>949</v>
      </c>
      <c r="I269" s="97">
        <v>770</v>
      </c>
      <c r="J269" s="97">
        <v>0</v>
      </c>
      <c r="K269" s="132">
        <f t="shared" si="38"/>
        <v>770</v>
      </c>
      <c r="L269" s="142">
        <f t="shared" si="39"/>
        <v>0.29936305732484075</v>
      </c>
      <c r="M269" s="55">
        <v>1099</v>
      </c>
      <c r="N269" s="309">
        <f t="shared" si="43"/>
        <v>989.1</v>
      </c>
      <c r="O269" s="56">
        <v>0</v>
      </c>
      <c r="P269" s="57">
        <f t="shared" si="44"/>
        <v>770</v>
      </c>
      <c r="Q269" s="16">
        <f t="shared" si="42"/>
        <v>0.22151450813871199</v>
      </c>
      <c r="R269" s="204">
        <v>1099</v>
      </c>
      <c r="S269" s="53">
        <v>0</v>
      </c>
      <c r="T269" s="54">
        <f t="shared" si="45"/>
        <v>770</v>
      </c>
      <c r="U269" s="14">
        <f t="shared" si="40"/>
        <v>0.29936305732484075</v>
      </c>
      <c r="V269" s="55">
        <v>1099</v>
      </c>
      <c r="W269" s="309">
        <v>0</v>
      </c>
      <c r="X269" s="56">
        <f t="shared" si="46"/>
        <v>770</v>
      </c>
      <c r="Y269" s="16">
        <f t="shared" ref="Y269:Y318" si="47">(V269-X269)/V269</f>
        <v>0.29936305732484075</v>
      </c>
    </row>
    <row r="270" spans="1:25" s="4" customFormat="1" ht="12.75" customHeight="1">
      <c r="A270" s="174" t="s">
        <v>859</v>
      </c>
      <c r="B270" s="118" t="s">
        <v>62</v>
      </c>
      <c r="C270" s="217" t="s">
        <v>837</v>
      </c>
      <c r="D270" s="120">
        <v>0.22</v>
      </c>
      <c r="E270" s="121" t="s">
        <v>866</v>
      </c>
      <c r="F270" s="132">
        <v>1649</v>
      </c>
      <c r="G270" s="104">
        <v>1499</v>
      </c>
      <c r="H270" s="97">
        <v>1299</v>
      </c>
      <c r="I270" s="97">
        <v>1044</v>
      </c>
      <c r="J270" s="97">
        <v>0</v>
      </c>
      <c r="K270" s="132">
        <f t="shared" si="38"/>
        <v>1044</v>
      </c>
      <c r="L270" s="142">
        <f t="shared" si="39"/>
        <v>0.30353569046030687</v>
      </c>
      <c r="M270" s="55">
        <v>1499</v>
      </c>
      <c r="N270" s="309">
        <f t="shared" si="43"/>
        <v>1349.1</v>
      </c>
      <c r="O270" s="56">
        <v>0</v>
      </c>
      <c r="P270" s="57">
        <f t="shared" si="44"/>
        <v>1044</v>
      </c>
      <c r="Q270" s="16">
        <f t="shared" si="42"/>
        <v>0.22615076717811869</v>
      </c>
      <c r="R270" s="204">
        <v>1499</v>
      </c>
      <c r="S270" s="53">
        <v>0</v>
      </c>
      <c r="T270" s="54">
        <f t="shared" si="45"/>
        <v>1044</v>
      </c>
      <c r="U270" s="14">
        <f t="shared" si="40"/>
        <v>0.30353569046030687</v>
      </c>
      <c r="V270" s="55">
        <v>1499</v>
      </c>
      <c r="W270" s="309">
        <v>0</v>
      </c>
      <c r="X270" s="56">
        <f t="shared" si="46"/>
        <v>1044</v>
      </c>
      <c r="Y270" s="16">
        <f t="shared" si="47"/>
        <v>0.30353569046030687</v>
      </c>
    </row>
    <row r="271" spans="1:25" s="4" customFormat="1" ht="12.75" customHeight="1" thickBot="1">
      <c r="A271" s="173" t="s">
        <v>860</v>
      </c>
      <c r="B271" s="122" t="s">
        <v>62</v>
      </c>
      <c r="C271" s="126" t="s">
        <v>837</v>
      </c>
      <c r="D271" s="123">
        <v>0.27</v>
      </c>
      <c r="E271" s="124" t="s">
        <v>865</v>
      </c>
      <c r="F271" s="133">
        <v>1759</v>
      </c>
      <c r="G271" s="58">
        <v>1599</v>
      </c>
      <c r="H271" s="98">
        <v>1399</v>
      </c>
      <c r="I271" s="98">
        <v>1124</v>
      </c>
      <c r="J271" s="98">
        <v>0</v>
      </c>
      <c r="K271" s="133">
        <f t="shared" si="38"/>
        <v>1124</v>
      </c>
      <c r="L271" s="143">
        <f t="shared" si="39"/>
        <v>0.29706066291432143</v>
      </c>
      <c r="M271" s="61">
        <v>1599</v>
      </c>
      <c r="N271" s="344">
        <f t="shared" si="43"/>
        <v>1439.1</v>
      </c>
      <c r="O271" s="62">
        <v>0</v>
      </c>
      <c r="P271" s="63">
        <f t="shared" si="44"/>
        <v>1124</v>
      </c>
      <c r="Q271" s="17">
        <f t="shared" si="42"/>
        <v>0.21895629212702378</v>
      </c>
      <c r="R271" s="203">
        <v>1599</v>
      </c>
      <c r="S271" s="59">
        <v>0</v>
      </c>
      <c r="T271" s="60">
        <f t="shared" si="45"/>
        <v>1124</v>
      </c>
      <c r="U271" s="15">
        <f t="shared" si="40"/>
        <v>0.29706066291432143</v>
      </c>
      <c r="V271" s="61">
        <v>1599</v>
      </c>
      <c r="W271" s="344">
        <v>0</v>
      </c>
      <c r="X271" s="62">
        <f t="shared" si="46"/>
        <v>1124</v>
      </c>
      <c r="Y271" s="17">
        <f t="shared" si="47"/>
        <v>0.29706066291432143</v>
      </c>
    </row>
    <row r="272" spans="1:25" s="4" customFormat="1" ht="13.5" customHeight="1">
      <c r="A272" s="172" t="s">
        <v>21</v>
      </c>
      <c r="B272" s="220" t="s">
        <v>62</v>
      </c>
      <c r="C272" s="221"/>
      <c r="D272" s="223">
        <v>0.79</v>
      </c>
      <c r="E272" s="222" t="s">
        <v>70</v>
      </c>
      <c r="F272" s="134">
        <v>2639</v>
      </c>
      <c r="G272" s="105">
        <v>2399</v>
      </c>
      <c r="H272" s="99">
        <v>2099</v>
      </c>
      <c r="I272" s="99">
        <v>1617</v>
      </c>
      <c r="J272" s="99">
        <v>21</v>
      </c>
      <c r="K272" s="134">
        <f t="shared" si="38"/>
        <v>1596</v>
      </c>
      <c r="L272" s="144">
        <f t="shared" si="39"/>
        <v>0.33472280116715297</v>
      </c>
      <c r="M272" s="160">
        <v>1888</v>
      </c>
      <c r="N272" s="304">
        <f t="shared" si="43"/>
        <v>1699.2</v>
      </c>
      <c r="O272" s="155">
        <v>275</v>
      </c>
      <c r="P272" s="80">
        <f t="shared" si="44"/>
        <v>1321</v>
      </c>
      <c r="Q272" s="18">
        <f t="shared" si="42"/>
        <v>0.22257532956685502</v>
      </c>
      <c r="R272" s="202">
        <v>2399</v>
      </c>
      <c r="S272" s="76">
        <v>0</v>
      </c>
      <c r="T272" s="79">
        <f t="shared" si="45"/>
        <v>1596</v>
      </c>
      <c r="U272" s="13">
        <f t="shared" si="40"/>
        <v>0.33472280116715297</v>
      </c>
      <c r="V272" s="160">
        <v>1899</v>
      </c>
      <c r="W272" s="360">
        <v>155</v>
      </c>
      <c r="X272" s="78">
        <f t="shared" si="46"/>
        <v>1441</v>
      </c>
      <c r="Y272" s="18">
        <f t="shared" si="47"/>
        <v>0.24117956819378619</v>
      </c>
    </row>
    <row r="273" spans="1:25" s="4" customFormat="1" ht="12.75" customHeight="1">
      <c r="A273" s="174" t="s">
        <v>20</v>
      </c>
      <c r="B273" s="118" t="s">
        <v>62</v>
      </c>
      <c r="C273" s="228"/>
      <c r="D273" s="120">
        <v>0.79</v>
      </c>
      <c r="E273" s="121" t="s">
        <v>70</v>
      </c>
      <c r="F273" s="132">
        <v>2419</v>
      </c>
      <c r="G273" s="104">
        <v>2199</v>
      </c>
      <c r="H273" s="97">
        <v>1999</v>
      </c>
      <c r="I273" s="97">
        <v>1540</v>
      </c>
      <c r="J273" s="97">
        <v>20</v>
      </c>
      <c r="K273" s="132">
        <f t="shared" si="38"/>
        <v>1520</v>
      </c>
      <c r="L273" s="142">
        <f t="shared" si="39"/>
        <v>0.30877671668940426</v>
      </c>
      <c r="M273" s="159">
        <v>1777</v>
      </c>
      <c r="N273" s="303">
        <f t="shared" si="43"/>
        <v>1599.3</v>
      </c>
      <c r="O273" s="156">
        <v>270</v>
      </c>
      <c r="P273" s="57">
        <f t="shared" si="44"/>
        <v>1250</v>
      </c>
      <c r="Q273" s="16">
        <f t="shared" si="42"/>
        <v>0.21840805352341647</v>
      </c>
      <c r="R273" s="204">
        <v>2199</v>
      </c>
      <c r="S273" s="53">
        <v>0</v>
      </c>
      <c r="T273" s="54">
        <f t="shared" si="45"/>
        <v>1520</v>
      </c>
      <c r="U273" s="14">
        <f t="shared" si="40"/>
        <v>0.30877671668940426</v>
      </c>
      <c r="V273" s="159">
        <v>1799</v>
      </c>
      <c r="W273" s="356">
        <v>151</v>
      </c>
      <c r="X273" s="56">
        <f t="shared" si="46"/>
        <v>1369</v>
      </c>
      <c r="Y273" s="16">
        <f t="shared" si="47"/>
        <v>0.23902167871039467</v>
      </c>
    </row>
    <row r="274" spans="1:25" s="4" customFormat="1" ht="12.75" customHeight="1">
      <c r="A274" s="174" t="s">
        <v>867</v>
      </c>
      <c r="B274" s="118" t="s">
        <v>62</v>
      </c>
      <c r="C274" s="217" t="s">
        <v>837</v>
      </c>
      <c r="D274" s="120">
        <v>0.79</v>
      </c>
      <c r="E274" s="121" t="s">
        <v>868</v>
      </c>
      <c r="F274" s="104">
        <v>2309</v>
      </c>
      <c r="G274" s="104">
        <v>2099</v>
      </c>
      <c r="H274" s="104">
        <v>1799</v>
      </c>
      <c r="I274" s="104">
        <v>1460</v>
      </c>
      <c r="J274" s="104">
        <v>0</v>
      </c>
      <c r="K274" s="104">
        <f t="shared" si="38"/>
        <v>1460</v>
      </c>
      <c r="L274" s="142">
        <f t="shared" si="39"/>
        <v>0.30443068127679845</v>
      </c>
      <c r="M274" s="309">
        <v>2099</v>
      </c>
      <c r="N274" s="309">
        <f t="shared" si="43"/>
        <v>1889.1</v>
      </c>
      <c r="O274" s="56">
        <v>0</v>
      </c>
      <c r="P274" s="57">
        <f t="shared" si="44"/>
        <v>1460</v>
      </c>
      <c r="Q274" s="16">
        <f t="shared" si="42"/>
        <v>0.22714520141866493</v>
      </c>
      <c r="R274" s="204">
        <v>2099</v>
      </c>
      <c r="S274" s="53">
        <v>0</v>
      </c>
      <c r="T274" s="54">
        <f t="shared" si="45"/>
        <v>1460</v>
      </c>
      <c r="U274" s="14">
        <f t="shared" si="40"/>
        <v>0.30443068127679845</v>
      </c>
      <c r="V274" s="55">
        <v>2099</v>
      </c>
      <c r="W274" s="309">
        <v>0</v>
      </c>
      <c r="X274" s="56">
        <f t="shared" si="46"/>
        <v>1460</v>
      </c>
      <c r="Y274" s="16">
        <f t="shared" si="47"/>
        <v>0.30443068127679845</v>
      </c>
    </row>
    <row r="275" spans="1:25" s="4" customFormat="1" ht="12.75" customHeight="1">
      <c r="A275" s="174" t="s">
        <v>869</v>
      </c>
      <c r="B275" s="118" t="s">
        <v>62</v>
      </c>
      <c r="C275" s="217" t="s">
        <v>837</v>
      </c>
      <c r="D275" s="120">
        <v>0.79</v>
      </c>
      <c r="E275" s="121" t="s">
        <v>868</v>
      </c>
      <c r="F275" s="104">
        <v>2199</v>
      </c>
      <c r="G275" s="104">
        <v>1999</v>
      </c>
      <c r="H275" s="104">
        <v>1699</v>
      </c>
      <c r="I275" s="104">
        <v>1378</v>
      </c>
      <c r="J275" s="104">
        <v>0</v>
      </c>
      <c r="K275" s="104">
        <f t="shared" si="38"/>
        <v>1378</v>
      </c>
      <c r="L275" s="142">
        <f t="shared" si="39"/>
        <v>0.31065532766383191</v>
      </c>
      <c r="M275" s="309">
        <v>1999</v>
      </c>
      <c r="N275" s="309">
        <f t="shared" si="43"/>
        <v>1799.1</v>
      </c>
      <c r="O275" s="56">
        <v>0</v>
      </c>
      <c r="P275" s="57">
        <f t="shared" si="44"/>
        <v>1378</v>
      </c>
      <c r="Q275" s="16">
        <f t="shared" si="42"/>
        <v>0.23406147518203543</v>
      </c>
      <c r="R275" s="204">
        <v>1999</v>
      </c>
      <c r="S275" s="53">
        <v>0</v>
      </c>
      <c r="T275" s="54">
        <f t="shared" si="45"/>
        <v>1378</v>
      </c>
      <c r="U275" s="14">
        <f t="shared" si="40"/>
        <v>0.31065532766383191</v>
      </c>
      <c r="V275" s="55">
        <v>1999</v>
      </c>
      <c r="W275" s="309">
        <v>0</v>
      </c>
      <c r="X275" s="56">
        <f t="shared" si="46"/>
        <v>1378</v>
      </c>
      <c r="Y275" s="16">
        <f t="shared" si="47"/>
        <v>0.31065532766383191</v>
      </c>
    </row>
    <row r="276" spans="1:25" s="4" customFormat="1" ht="12.75" customHeight="1" thickBot="1">
      <c r="A276" s="173" t="s">
        <v>870</v>
      </c>
      <c r="B276" s="122" t="s">
        <v>62</v>
      </c>
      <c r="C276" s="126" t="s">
        <v>837</v>
      </c>
      <c r="D276" s="123">
        <v>0.79</v>
      </c>
      <c r="E276" s="124" t="s">
        <v>871</v>
      </c>
      <c r="F276" s="58">
        <v>3189</v>
      </c>
      <c r="G276" s="58">
        <v>2899</v>
      </c>
      <c r="H276" s="58">
        <v>2499</v>
      </c>
      <c r="I276" s="58">
        <v>2007</v>
      </c>
      <c r="J276" s="58">
        <v>0</v>
      </c>
      <c r="K276" s="58">
        <f t="shared" si="38"/>
        <v>2007</v>
      </c>
      <c r="L276" s="143">
        <f t="shared" si="39"/>
        <v>0.30769230769230771</v>
      </c>
      <c r="M276" s="344">
        <v>2899</v>
      </c>
      <c r="N276" s="344">
        <f t="shared" si="43"/>
        <v>2609.1</v>
      </c>
      <c r="O276" s="62">
        <v>0</v>
      </c>
      <c r="P276" s="63">
        <f t="shared" si="44"/>
        <v>2007</v>
      </c>
      <c r="Q276" s="17">
        <f t="shared" si="42"/>
        <v>0.23076923076923075</v>
      </c>
      <c r="R276" s="203">
        <v>2899</v>
      </c>
      <c r="S276" s="59">
        <v>0</v>
      </c>
      <c r="T276" s="60">
        <f t="shared" si="45"/>
        <v>2007</v>
      </c>
      <c r="U276" s="15">
        <f t="shared" si="40"/>
        <v>0.30769230769230771</v>
      </c>
      <c r="V276" s="61">
        <v>2899</v>
      </c>
      <c r="W276" s="344">
        <v>0</v>
      </c>
      <c r="X276" s="62">
        <f t="shared" si="46"/>
        <v>2007</v>
      </c>
      <c r="Y276" s="17">
        <f t="shared" si="47"/>
        <v>0.30769230769230771</v>
      </c>
    </row>
    <row r="277" spans="1:25" s="4" customFormat="1" ht="12.75" customHeight="1">
      <c r="A277" s="172" t="s">
        <v>23</v>
      </c>
      <c r="B277" s="220" t="s">
        <v>62</v>
      </c>
      <c r="C277" s="221"/>
      <c r="D277" s="223">
        <v>1.56</v>
      </c>
      <c r="E277" s="222" t="s">
        <v>71</v>
      </c>
      <c r="F277" s="134">
        <v>3739</v>
      </c>
      <c r="G277" s="105">
        <v>3399</v>
      </c>
      <c r="H277" s="99">
        <v>2999</v>
      </c>
      <c r="I277" s="99">
        <v>2310</v>
      </c>
      <c r="J277" s="99">
        <v>30</v>
      </c>
      <c r="K277" s="134">
        <f t="shared" si="38"/>
        <v>2280</v>
      </c>
      <c r="L277" s="144">
        <f t="shared" si="39"/>
        <v>0.32921447484554278</v>
      </c>
      <c r="M277" s="304">
        <v>2888</v>
      </c>
      <c r="N277" s="304">
        <f t="shared" si="43"/>
        <v>2599.1999999999998</v>
      </c>
      <c r="O277" s="155">
        <v>256</v>
      </c>
      <c r="P277" s="80">
        <f t="shared" si="44"/>
        <v>2024</v>
      </c>
      <c r="Q277" s="18">
        <f t="shared" si="42"/>
        <v>0.2212988611880578</v>
      </c>
      <c r="R277" s="202">
        <v>3399</v>
      </c>
      <c r="S277" s="76">
        <v>0</v>
      </c>
      <c r="T277" s="79">
        <f t="shared" si="45"/>
        <v>2280</v>
      </c>
      <c r="U277" s="13">
        <f t="shared" si="40"/>
        <v>0.32921447484554278</v>
      </c>
      <c r="V277" s="160">
        <v>2899</v>
      </c>
      <c r="W277" s="360">
        <v>78</v>
      </c>
      <c r="X277" s="78">
        <f t="shared" si="46"/>
        <v>2202</v>
      </c>
      <c r="Y277" s="18">
        <f t="shared" si="47"/>
        <v>0.24042773370127629</v>
      </c>
    </row>
    <row r="278" spans="1:25" s="4" customFormat="1" ht="12.75" customHeight="1">
      <c r="A278" s="295" t="s">
        <v>22</v>
      </c>
      <c r="B278" s="296" t="s">
        <v>62</v>
      </c>
      <c r="C278" s="297"/>
      <c r="D278" s="298">
        <v>1.56</v>
      </c>
      <c r="E278" s="299" t="s">
        <v>71</v>
      </c>
      <c r="F278" s="300">
        <v>3519</v>
      </c>
      <c r="G278" s="262">
        <v>3199</v>
      </c>
      <c r="H278" s="301">
        <v>2899</v>
      </c>
      <c r="I278" s="301">
        <v>2233</v>
      </c>
      <c r="J278" s="301">
        <v>29</v>
      </c>
      <c r="K278" s="300">
        <f t="shared" si="38"/>
        <v>2204</v>
      </c>
      <c r="L278" s="302">
        <f t="shared" si="39"/>
        <v>0.31103469834323227</v>
      </c>
      <c r="M278" s="305">
        <v>2777</v>
      </c>
      <c r="N278" s="305">
        <f t="shared" si="43"/>
        <v>2499.3000000000002</v>
      </c>
      <c r="O278" s="261">
        <v>258</v>
      </c>
      <c r="P278" s="254">
        <f t="shared" si="44"/>
        <v>1946</v>
      </c>
      <c r="Q278" s="255">
        <f t="shared" si="42"/>
        <v>0.22138198695634784</v>
      </c>
      <c r="R278" s="256">
        <v>3199</v>
      </c>
      <c r="S278" s="257">
        <v>0</v>
      </c>
      <c r="T278" s="258">
        <f t="shared" si="45"/>
        <v>2204</v>
      </c>
      <c r="U278" s="259">
        <f t="shared" si="40"/>
        <v>0.31103469834323227</v>
      </c>
      <c r="V278" s="263">
        <v>2799</v>
      </c>
      <c r="W278" s="358">
        <v>78</v>
      </c>
      <c r="X278" s="253">
        <f t="shared" si="46"/>
        <v>2126</v>
      </c>
      <c r="Y278" s="255">
        <f t="shared" si="47"/>
        <v>0.24044301536262952</v>
      </c>
    </row>
    <row r="279" spans="1:25" s="4" customFormat="1" ht="12.75" customHeight="1">
      <c r="A279" s="174" t="s">
        <v>872</v>
      </c>
      <c r="B279" s="118" t="s">
        <v>62</v>
      </c>
      <c r="C279" s="217" t="s">
        <v>837</v>
      </c>
      <c r="D279" s="120">
        <v>1.56</v>
      </c>
      <c r="E279" s="121" t="s">
        <v>875</v>
      </c>
      <c r="F279" s="104">
        <v>3409</v>
      </c>
      <c r="G279" s="104">
        <v>3099</v>
      </c>
      <c r="H279" s="104">
        <v>2699</v>
      </c>
      <c r="I279" s="104">
        <v>2190</v>
      </c>
      <c r="J279" s="104">
        <v>0</v>
      </c>
      <c r="K279" s="104">
        <f t="shared" si="38"/>
        <v>2190</v>
      </c>
      <c r="L279" s="142">
        <f t="shared" si="39"/>
        <v>0.29332042594385288</v>
      </c>
      <c r="M279" s="309">
        <v>3099</v>
      </c>
      <c r="N279" s="309">
        <f t="shared" si="43"/>
        <v>2789.1</v>
      </c>
      <c r="O279" s="56">
        <v>0</v>
      </c>
      <c r="P279" s="57">
        <f t="shared" si="44"/>
        <v>2190</v>
      </c>
      <c r="Q279" s="16">
        <f t="shared" si="42"/>
        <v>0.21480047327094759</v>
      </c>
      <c r="R279" s="204">
        <v>3099</v>
      </c>
      <c r="S279" s="53">
        <v>0</v>
      </c>
      <c r="T279" s="54">
        <f t="shared" si="45"/>
        <v>2190</v>
      </c>
      <c r="U279" s="14">
        <f t="shared" si="40"/>
        <v>0.29332042594385288</v>
      </c>
      <c r="V279" s="55">
        <v>3099</v>
      </c>
      <c r="W279" s="309">
        <v>0</v>
      </c>
      <c r="X279" s="56">
        <f t="shared" si="46"/>
        <v>2190</v>
      </c>
      <c r="Y279" s="16">
        <f t="shared" si="47"/>
        <v>0.29332042594385288</v>
      </c>
    </row>
    <row r="280" spans="1:25" s="4" customFormat="1" ht="12.75" customHeight="1">
      <c r="A280" s="174" t="s">
        <v>873</v>
      </c>
      <c r="B280" s="118" t="s">
        <v>62</v>
      </c>
      <c r="C280" s="217" t="s">
        <v>837</v>
      </c>
      <c r="D280" s="120">
        <v>1.56</v>
      </c>
      <c r="E280" s="121" t="s">
        <v>875</v>
      </c>
      <c r="F280" s="104">
        <v>3299</v>
      </c>
      <c r="G280" s="104">
        <v>2999</v>
      </c>
      <c r="H280" s="104">
        <v>2599</v>
      </c>
      <c r="I280" s="104">
        <v>2109</v>
      </c>
      <c r="J280" s="104">
        <v>0</v>
      </c>
      <c r="K280" s="104">
        <f t="shared" si="38"/>
        <v>2109</v>
      </c>
      <c r="L280" s="142">
        <f t="shared" si="39"/>
        <v>0.29676558852950985</v>
      </c>
      <c r="M280" s="309">
        <v>2999</v>
      </c>
      <c r="N280" s="309">
        <f t="shared" si="43"/>
        <v>2699.1</v>
      </c>
      <c r="O280" s="56">
        <v>0</v>
      </c>
      <c r="P280" s="57">
        <f t="shared" si="44"/>
        <v>2109</v>
      </c>
      <c r="Q280" s="16">
        <f t="shared" si="42"/>
        <v>0.21862843169945534</v>
      </c>
      <c r="R280" s="204">
        <v>2999</v>
      </c>
      <c r="S280" s="53">
        <v>0</v>
      </c>
      <c r="T280" s="54">
        <f t="shared" si="45"/>
        <v>2109</v>
      </c>
      <c r="U280" s="14">
        <f t="shared" si="40"/>
        <v>0.29676558852950985</v>
      </c>
      <c r="V280" s="55">
        <v>2999</v>
      </c>
      <c r="W280" s="309">
        <v>0</v>
      </c>
      <c r="X280" s="56">
        <f t="shared" si="46"/>
        <v>2109</v>
      </c>
      <c r="Y280" s="16">
        <f t="shared" si="47"/>
        <v>0.29676558852950985</v>
      </c>
    </row>
    <row r="281" spans="1:25" s="4" customFormat="1" ht="12.75" customHeight="1" thickBot="1">
      <c r="A281" s="173" t="s">
        <v>874</v>
      </c>
      <c r="B281" s="122" t="s">
        <v>62</v>
      </c>
      <c r="C281" s="126" t="s">
        <v>837</v>
      </c>
      <c r="D281" s="123">
        <v>1.56</v>
      </c>
      <c r="E281" s="124" t="s">
        <v>876</v>
      </c>
      <c r="F281" s="58">
        <v>4289</v>
      </c>
      <c r="G281" s="58">
        <v>3899</v>
      </c>
      <c r="H281" s="58">
        <v>3399</v>
      </c>
      <c r="I281" s="58">
        <v>2730</v>
      </c>
      <c r="J281" s="58">
        <v>0</v>
      </c>
      <c r="K281" s="58">
        <f t="shared" si="38"/>
        <v>2730</v>
      </c>
      <c r="L281" s="143">
        <f t="shared" si="39"/>
        <v>0.29982046678635549</v>
      </c>
      <c r="M281" s="344">
        <v>3899</v>
      </c>
      <c r="N281" s="344">
        <f t="shared" si="43"/>
        <v>3509.1</v>
      </c>
      <c r="O281" s="62">
        <v>0</v>
      </c>
      <c r="P281" s="63">
        <f t="shared" si="44"/>
        <v>2730</v>
      </c>
      <c r="Q281" s="17">
        <f t="shared" si="42"/>
        <v>0.22202274087372828</v>
      </c>
      <c r="R281" s="203">
        <v>3899</v>
      </c>
      <c r="S281" s="59">
        <v>0</v>
      </c>
      <c r="T281" s="60">
        <f t="shared" si="45"/>
        <v>2730</v>
      </c>
      <c r="U281" s="15">
        <f t="shared" si="40"/>
        <v>0.29982046678635549</v>
      </c>
      <c r="V281" s="61">
        <v>3899</v>
      </c>
      <c r="W281" s="344">
        <v>0</v>
      </c>
      <c r="X281" s="62">
        <f t="shared" si="46"/>
        <v>2730</v>
      </c>
      <c r="Y281" s="17">
        <f t="shared" si="47"/>
        <v>0.29982046678635549</v>
      </c>
    </row>
    <row r="282" spans="1:25" s="4" customFormat="1" ht="12.75" customHeight="1">
      <c r="A282" s="172" t="s">
        <v>81</v>
      </c>
      <c r="B282" s="220" t="s">
        <v>62</v>
      </c>
      <c r="C282" s="221"/>
      <c r="D282" s="223">
        <v>1.19</v>
      </c>
      <c r="E282" s="222" t="s">
        <v>192</v>
      </c>
      <c r="F282" s="134">
        <v>4509</v>
      </c>
      <c r="G282" s="105">
        <v>4099</v>
      </c>
      <c r="H282" s="99">
        <v>3599</v>
      </c>
      <c r="I282" s="99">
        <v>2806</v>
      </c>
      <c r="J282" s="99">
        <v>36</v>
      </c>
      <c r="K282" s="134">
        <f t="shared" si="38"/>
        <v>2770</v>
      </c>
      <c r="L282" s="144">
        <f t="shared" si="39"/>
        <v>0.32422542083434985</v>
      </c>
      <c r="M282" s="304">
        <v>3110</v>
      </c>
      <c r="N282" s="304">
        <f t="shared" si="43"/>
        <v>2799</v>
      </c>
      <c r="O282" s="155">
        <v>570</v>
      </c>
      <c r="P282" s="80">
        <f t="shared" si="44"/>
        <v>2200</v>
      </c>
      <c r="Q282" s="18">
        <f t="shared" si="42"/>
        <v>0.21400500178635226</v>
      </c>
      <c r="R282" s="202">
        <v>4099</v>
      </c>
      <c r="S282" s="76">
        <v>0</v>
      </c>
      <c r="T282" s="79">
        <f t="shared" si="45"/>
        <v>2770</v>
      </c>
      <c r="U282" s="13">
        <f t="shared" si="40"/>
        <v>0.32422542083434985</v>
      </c>
      <c r="V282" s="160">
        <v>3299</v>
      </c>
      <c r="W282" s="360">
        <v>237</v>
      </c>
      <c r="X282" s="78">
        <f t="shared" si="46"/>
        <v>2533</v>
      </c>
      <c r="Y282" s="18">
        <f t="shared" si="47"/>
        <v>0.23219157320400122</v>
      </c>
    </row>
    <row r="283" spans="1:25" s="4" customFormat="1" ht="12.75" customHeight="1">
      <c r="A283" s="174" t="s">
        <v>80</v>
      </c>
      <c r="B283" s="118" t="s">
        <v>62</v>
      </c>
      <c r="C283" s="228"/>
      <c r="D283" s="120">
        <v>1.19</v>
      </c>
      <c r="E283" s="121" t="s">
        <v>192</v>
      </c>
      <c r="F283" s="132">
        <v>4289</v>
      </c>
      <c r="G283" s="104">
        <v>3899</v>
      </c>
      <c r="H283" s="97">
        <v>3399</v>
      </c>
      <c r="I283" s="97">
        <v>2650</v>
      </c>
      <c r="J283" s="97">
        <v>34</v>
      </c>
      <c r="K283" s="132">
        <f t="shared" si="38"/>
        <v>2616</v>
      </c>
      <c r="L283" s="142">
        <f t="shared" si="39"/>
        <v>0.32905873300846372</v>
      </c>
      <c r="M283" s="303">
        <v>2554</v>
      </c>
      <c r="N283" s="303">
        <f t="shared" si="43"/>
        <v>2298.6</v>
      </c>
      <c r="O283" s="156">
        <v>816</v>
      </c>
      <c r="P283" s="57">
        <f t="shared" si="44"/>
        <v>1800</v>
      </c>
      <c r="Q283" s="16">
        <f t="shared" si="42"/>
        <v>0.21691464369616284</v>
      </c>
      <c r="R283" s="204">
        <v>3899</v>
      </c>
      <c r="S283" s="53">
        <v>0</v>
      </c>
      <c r="T283" s="54">
        <f t="shared" si="45"/>
        <v>2616</v>
      </c>
      <c r="U283" s="14">
        <f t="shared" si="40"/>
        <v>0.32905873300846372</v>
      </c>
      <c r="V283" s="159">
        <v>2799</v>
      </c>
      <c r="W283" s="356">
        <v>472</v>
      </c>
      <c r="X283" s="56">
        <f t="shared" si="46"/>
        <v>2144</v>
      </c>
      <c r="Y283" s="16">
        <f t="shared" si="47"/>
        <v>0.23401214719542693</v>
      </c>
    </row>
    <row r="284" spans="1:25" s="4" customFormat="1" ht="12.75" customHeight="1">
      <c r="A284" s="181" t="s">
        <v>877</v>
      </c>
      <c r="B284" s="232" t="s">
        <v>62</v>
      </c>
      <c r="C284" s="217" t="s">
        <v>837</v>
      </c>
      <c r="D284" s="234">
        <v>1.19</v>
      </c>
      <c r="E284" s="121" t="s">
        <v>880</v>
      </c>
      <c r="F284" s="183">
        <v>3849</v>
      </c>
      <c r="G284" s="187">
        <v>3499</v>
      </c>
      <c r="H284" s="182">
        <v>2999</v>
      </c>
      <c r="I284" s="182">
        <v>2433</v>
      </c>
      <c r="J284" s="182">
        <v>0</v>
      </c>
      <c r="K284" s="183">
        <f t="shared" si="38"/>
        <v>2433</v>
      </c>
      <c r="L284" s="146">
        <f t="shared" si="39"/>
        <v>0.30465847384967132</v>
      </c>
      <c r="M284" s="349">
        <v>3499</v>
      </c>
      <c r="N284" s="349">
        <f t="shared" si="43"/>
        <v>3149.1</v>
      </c>
      <c r="O284" s="186">
        <v>0</v>
      </c>
      <c r="P284" s="128">
        <f t="shared" si="44"/>
        <v>2433</v>
      </c>
      <c r="Q284" s="199">
        <f t="shared" si="42"/>
        <v>0.22739830427741256</v>
      </c>
      <c r="R284" s="326">
        <v>3499</v>
      </c>
      <c r="S284" s="184">
        <v>0</v>
      </c>
      <c r="T284" s="127">
        <f t="shared" si="45"/>
        <v>2433</v>
      </c>
      <c r="U284" s="197">
        <f t="shared" si="40"/>
        <v>0.30465847384967132</v>
      </c>
      <c r="V284" s="185">
        <v>3499</v>
      </c>
      <c r="W284" s="349">
        <v>0</v>
      </c>
      <c r="X284" s="186">
        <f t="shared" si="46"/>
        <v>2433</v>
      </c>
      <c r="Y284" s="199">
        <f t="shared" si="47"/>
        <v>0.30465847384967132</v>
      </c>
    </row>
    <row r="285" spans="1:25" s="4" customFormat="1" ht="12.75" customHeight="1">
      <c r="A285" s="295" t="s">
        <v>878</v>
      </c>
      <c r="B285" s="296" t="s">
        <v>62</v>
      </c>
      <c r="C285" s="217" t="s">
        <v>837</v>
      </c>
      <c r="D285" s="298">
        <v>1.19</v>
      </c>
      <c r="E285" s="235" t="s">
        <v>880</v>
      </c>
      <c r="F285" s="300">
        <v>3739</v>
      </c>
      <c r="G285" s="104">
        <v>3399</v>
      </c>
      <c r="H285" s="301">
        <v>2899</v>
      </c>
      <c r="I285" s="301">
        <v>2352</v>
      </c>
      <c r="J285" s="301">
        <v>0</v>
      </c>
      <c r="K285" s="300">
        <f t="shared" si="38"/>
        <v>2352</v>
      </c>
      <c r="L285" s="302">
        <f t="shared" si="39"/>
        <v>0.30803177405119153</v>
      </c>
      <c r="M285" s="341">
        <v>3399</v>
      </c>
      <c r="N285" s="341">
        <f t="shared" si="43"/>
        <v>3059.1</v>
      </c>
      <c r="O285" s="253">
        <v>0</v>
      </c>
      <c r="P285" s="254">
        <f t="shared" si="44"/>
        <v>2352</v>
      </c>
      <c r="Q285" s="255">
        <f t="shared" si="42"/>
        <v>0.23114641561243501</v>
      </c>
      <c r="R285" s="256">
        <v>3399</v>
      </c>
      <c r="S285" s="257">
        <v>0</v>
      </c>
      <c r="T285" s="258">
        <f t="shared" si="45"/>
        <v>2352</v>
      </c>
      <c r="U285" s="259">
        <f t="shared" si="40"/>
        <v>0.30803177405119153</v>
      </c>
      <c r="V285" s="260">
        <v>3399</v>
      </c>
      <c r="W285" s="341">
        <v>0</v>
      </c>
      <c r="X285" s="253">
        <f t="shared" si="46"/>
        <v>2352</v>
      </c>
      <c r="Y285" s="255">
        <f t="shared" si="47"/>
        <v>0.30803177405119153</v>
      </c>
    </row>
    <row r="286" spans="1:25" s="4" customFormat="1" ht="12.75" customHeight="1" thickBot="1">
      <c r="A286" s="173" t="s">
        <v>879</v>
      </c>
      <c r="B286" s="122" t="s">
        <v>62</v>
      </c>
      <c r="C286" s="126" t="s">
        <v>837</v>
      </c>
      <c r="D286" s="123">
        <v>1.19</v>
      </c>
      <c r="E286" s="124" t="s">
        <v>881</v>
      </c>
      <c r="F286" s="133">
        <v>4729</v>
      </c>
      <c r="G286" s="58">
        <v>4299</v>
      </c>
      <c r="H286" s="98">
        <v>3699</v>
      </c>
      <c r="I286" s="98">
        <v>2971</v>
      </c>
      <c r="J286" s="98">
        <v>0</v>
      </c>
      <c r="K286" s="133">
        <f t="shared" si="38"/>
        <v>2971</v>
      </c>
      <c r="L286" s="143">
        <f t="shared" si="39"/>
        <v>0.30890904861595719</v>
      </c>
      <c r="M286" s="344">
        <v>4299</v>
      </c>
      <c r="N286" s="344">
        <f t="shared" si="43"/>
        <v>3869.1</v>
      </c>
      <c r="O286" s="62">
        <v>0</v>
      </c>
      <c r="P286" s="63">
        <f t="shared" si="44"/>
        <v>2971</v>
      </c>
      <c r="Q286" s="17">
        <f t="shared" si="42"/>
        <v>0.23212116512884132</v>
      </c>
      <c r="R286" s="203">
        <v>4299</v>
      </c>
      <c r="S286" s="59">
        <v>0</v>
      </c>
      <c r="T286" s="60">
        <f t="shared" si="45"/>
        <v>2971</v>
      </c>
      <c r="U286" s="15">
        <f t="shared" si="40"/>
        <v>0.30890904861595719</v>
      </c>
      <c r="V286" s="61">
        <v>4299</v>
      </c>
      <c r="W286" s="344">
        <v>0</v>
      </c>
      <c r="X286" s="62">
        <f t="shared" si="46"/>
        <v>2971</v>
      </c>
      <c r="Y286" s="17">
        <f t="shared" si="47"/>
        <v>0.30890904861595719</v>
      </c>
    </row>
    <row r="287" spans="1:25" s="4" customFormat="1" ht="12.75" customHeight="1">
      <c r="A287" s="172" t="s">
        <v>202</v>
      </c>
      <c r="B287" s="220" t="s">
        <v>62</v>
      </c>
      <c r="C287" s="221"/>
      <c r="D287" s="223" t="s">
        <v>205</v>
      </c>
      <c r="E287" s="222" t="s">
        <v>193</v>
      </c>
      <c r="F287" s="134">
        <v>1319</v>
      </c>
      <c r="G287" s="105">
        <v>1199</v>
      </c>
      <c r="H287" s="99">
        <v>1099</v>
      </c>
      <c r="I287" s="99">
        <v>829</v>
      </c>
      <c r="J287" s="99">
        <v>0</v>
      </c>
      <c r="K287" s="134">
        <f t="shared" si="38"/>
        <v>829</v>
      </c>
      <c r="L287" s="144">
        <f t="shared" si="39"/>
        <v>0.30859049207673062</v>
      </c>
      <c r="M287" s="160">
        <v>1110</v>
      </c>
      <c r="N287" s="304">
        <f t="shared" si="43"/>
        <v>999</v>
      </c>
      <c r="O287" s="155">
        <v>57</v>
      </c>
      <c r="P287" s="80">
        <f t="shared" si="44"/>
        <v>772</v>
      </c>
      <c r="Q287" s="18">
        <f t="shared" si="42"/>
        <v>0.22722722722722724</v>
      </c>
      <c r="R287" s="202">
        <v>1199</v>
      </c>
      <c r="S287" s="76">
        <v>0</v>
      </c>
      <c r="T287" s="79">
        <f t="shared" si="45"/>
        <v>829</v>
      </c>
      <c r="U287" s="13">
        <f>(R287-T287)/R287</f>
        <v>0.30859049207673062</v>
      </c>
      <c r="V287" s="160">
        <v>999</v>
      </c>
      <c r="W287" s="360">
        <v>75</v>
      </c>
      <c r="X287" s="78">
        <f t="shared" si="46"/>
        <v>754</v>
      </c>
      <c r="Y287" s="18">
        <f t="shared" si="47"/>
        <v>0.24524524524524524</v>
      </c>
    </row>
    <row r="288" spans="1:25" s="4" customFormat="1" ht="12.75" customHeight="1">
      <c r="A288" s="174" t="s">
        <v>142</v>
      </c>
      <c r="B288" s="118" t="s">
        <v>62</v>
      </c>
      <c r="C288" s="217"/>
      <c r="D288" s="120" t="s">
        <v>205</v>
      </c>
      <c r="E288" s="121" t="s">
        <v>193</v>
      </c>
      <c r="F288" s="132">
        <v>1209</v>
      </c>
      <c r="G288" s="105">
        <v>1099</v>
      </c>
      <c r="H288" s="97">
        <v>999</v>
      </c>
      <c r="I288" s="97">
        <v>753</v>
      </c>
      <c r="J288" s="97">
        <v>0</v>
      </c>
      <c r="K288" s="132">
        <f t="shared" si="38"/>
        <v>753</v>
      </c>
      <c r="L288" s="142">
        <f t="shared" si="39"/>
        <v>0.3148316651501365</v>
      </c>
      <c r="M288" s="159">
        <v>999</v>
      </c>
      <c r="N288" s="303">
        <f t="shared" si="43"/>
        <v>899.1</v>
      </c>
      <c r="O288" s="156">
        <v>59</v>
      </c>
      <c r="P288" s="57">
        <f t="shared" si="44"/>
        <v>694</v>
      </c>
      <c r="Q288" s="16">
        <f t="shared" si="42"/>
        <v>0.2281170058947837</v>
      </c>
      <c r="R288" s="204">
        <v>1099</v>
      </c>
      <c r="S288" s="53">
        <v>0</v>
      </c>
      <c r="T288" s="54">
        <f t="shared" si="45"/>
        <v>753</v>
      </c>
      <c r="U288" s="14">
        <f t="shared" ref="U288:U318" si="48">(R288-T288)/R288</f>
        <v>0.3148316651501365</v>
      </c>
      <c r="V288" s="159">
        <v>899</v>
      </c>
      <c r="W288" s="356">
        <v>75</v>
      </c>
      <c r="X288" s="56">
        <f t="shared" si="46"/>
        <v>678</v>
      </c>
      <c r="Y288" s="16">
        <f t="shared" si="47"/>
        <v>0.24582869855394884</v>
      </c>
    </row>
    <row r="289" spans="1:25" s="4" customFormat="1" ht="12.75" customHeight="1">
      <c r="A289" s="174" t="s">
        <v>203</v>
      </c>
      <c r="B289" s="118" t="s">
        <v>62</v>
      </c>
      <c r="C289" s="228"/>
      <c r="D289" s="120" t="s">
        <v>205</v>
      </c>
      <c r="E289" s="121" t="s">
        <v>196</v>
      </c>
      <c r="F289" s="132">
        <v>1429</v>
      </c>
      <c r="G289" s="104">
        <v>1299</v>
      </c>
      <c r="H289" s="97">
        <v>1199</v>
      </c>
      <c r="I289" s="97">
        <v>904</v>
      </c>
      <c r="J289" s="97">
        <v>0</v>
      </c>
      <c r="K289" s="132">
        <f t="shared" si="38"/>
        <v>904</v>
      </c>
      <c r="L289" s="142">
        <f t="shared" si="39"/>
        <v>0.30408006158583528</v>
      </c>
      <c r="M289" s="159">
        <v>1221</v>
      </c>
      <c r="N289" s="303">
        <f t="shared" si="43"/>
        <v>1098.9000000000001</v>
      </c>
      <c r="O289" s="156">
        <v>56</v>
      </c>
      <c r="P289" s="57">
        <f t="shared" si="44"/>
        <v>848</v>
      </c>
      <c r="Q289" s="16">
        <f t="shared" si="42"/>
        <v>0.22831922831922838</v>
      </c>
      <c r="R289" s="204">
        <v>1299</v>
      </c>
      <c r="S289" s="53">
        <v>0</v>
      </c>
      <c r="T289" s="54">
        <f t="shared" si="45"/>
        <v>904</v>
      </c>
      <c r="U289" s="14">
        <f t="shared" si="48"/>
        <v>0.30408006158583528</v>
      </c>
      <c r="V289" s="159">
        <v>1099</v>
      </c>
      <c r="W289" s="356">
        <v>75</v>
      </c>
      <c r="X289" s="56">
        <f t="shared" si="46"/>
        <v>829</v>
      </c>
      <c r="Y289" s="16">
        <f t="shared" si="47"/>
        <v>0.24567788898999091</v>
      </c>
    </row>
    <row r="290" spans="1:25" s="4" customFormat="1" ht="12.75" customHeight="1" thickBot="1">
      <c r="A290" s="173" t="s">
        <v>143</v>
      </c>
      <c r="B290" s="122" t="s">
        <v>62</v>
      </c>
      <c r="C290" s="126"/>
      <c r="D290" s="123" t="s">
        <v>205</v>
      </c>
      <c r="E290" s="124" t="s">
        <v>196</v>
      </c>
      <c r="F290" s="133">
        <v>1319</v>
      </c>
      <c r="G290" s="191">
        <v>1199</v>
      </c>
      <c r="H290" s="98">
        <v>1099</v>
      </c>
      <c r="I290" s="98">
        <v>829</v>
      </c>
      <c r="J290" s="98">
        <v>0</v>
      </c>
      <c r="K290" s="133">
        <f t="shared" si="38"/>
        <v>829</v>
      </c>
      <c r="L290" s="143">
        <f t="shared" si="39"/>
        <v>0.30859049207673062</v>
      </c>
      <c r="M290" s="158">
        <v>1110</v>
      </c>
      <c r="N290" s="308">
        <f t="shared" si="43"/>
        <v>999</v>
      </c>
      <c r="O290" s="154">
        <v>57</v>
      </c>
      <c r="P290" s="63">
        <f t="shared" si="44"/>
        <v>772</v>
      </c>
      <c r="Q290" s="17">
        <f t="shared" si="42"/>
        <v>0.22722722722722724</v>
      </c>
      <c r="R290" s="203">
        <v>1199</v>
      </c>
      <c r="S290" s="59">
        <v>0</v>
      </c>
      <c r="T290" s="60">
        <f t="shared" si="45"/>
        <v>829</v>
      </c>
      <c r="U290" s="15">
        <f t="shared" si="48"/>
        <v>0.30859049207673062</v>
      </c>
      <c r="V290" s="158">
        <v>999</v>
      </c>
      <c r="W290" s="357">
        <v>75</v>
      </c>
      <c r="X290" s="62">
        <f t="shared" si="46"/>
        <v>754</v>
      </c>
      <c r="Y290" s="17">
        <f t="shared" si="47"/>
        <v>0.24524524524524524</v>
      </c>
    </row>
    <row r="291" spans="1:25" s="4" customFormat="1" ht="12.75" customHeight="1">
      <c r="A291" s="175" t="s">
        <v>391</v>
      </c>
      <c r="B291" s="224" t="s">
        <v>61</v>
      </c>
      <c r="C291" s="231"/>
      <c r="D291" s="225" t="s">
        <v>205</v>
      </c>
      <c r="E291" s="226" t="s">
        <v>393</v>
      </c>
      <c r="F291" s="131">
        <v>2529</v>
      </c>
      <c r="G291" s="109">
        <v>2299</v>
      </c>
      <c r="H291" s="101">
        <v>1999</v>
      </c>
      <c r="I291" s="101">
        <v>1605</v>
      </c>
      <c r="J291" s="101">
        <v>0</v>
      </c>
      <c r="K291" s="131">
        <f t="shared" si="38"/>
        <v>1605</v>
      </c>
      <c r="L291" s="145">
        <f t="shared" si="39"/>
        <v>0.30187037842540237</v>
      </c>
      <c r="M291" s="157">
        <v>1888</v>
      </c>
      <c r="N291" s="342">
        <f t="shared" si="43"/>
        <v>1699.2</v>
      </c>
      <c r="O291" s="212">
        <v>199</v>
      </c>
      <c r="P291" s="114">
        <f t="shared" si="44"/>
        <v>1406</v>
      </c>
      <c r="Q291" s="115">
        <f t="shared" si="42"/>
        <v>0.17255178907721283</v>
      </c>
      <c r="R291" s="318">
        <v>2299</v>
      </c>
      <c r="S291" s="110">
        <v>0</v>
      </c>
      <c r="T291" s="111">
        <f t="shared" si="45"/>
        <v>1605</v>
      </c>
      <c r="U291" s="170">
        <f t="shared" si="48"/>
        <v>0.30187037842540237</v>
      </c>
      <c r="V291" s="112">
        <v>2299</v>
      </c>
      <c r="W291" s="340">
        <v>0</v>
      </c>
      <c r="X291" s="113">
        <f t="shared" si="46"/>
        <v>1605</v>
      </c>
      <c r="Y291" s="115">
        <f t="shared" si="47"/>
        <v>0.30187037842540237</v>
      </c>
    </row>
    <row r="292" spans="1:25" s="4" customFormat="1" ht="12.75" customHeight="1" thickBot="1">
      <c r="A292" s="173" t="s">
        <v>392</v>
      </c>
      <c r="B292" s="122" t="s">
        <v>61</v>
      </c>
      <c r="C292" s="126"/>
      <c r="D292" s="123" t="s">
        <v>205</v>
      </c>
      <c r="E292" s="124" t="s">
        <v>394</v>
      </c>
      <c r="F292" s="133">
        <v>2419</v>
      </c>
      <c r="G292" s="58">
        <v>2199</v>
      </c>
      <c r="H292" s="98">
        <v>1899</v>
      </c>
      <c r="I292" s="98">
        <v>1525</v>
      </c>
      <c r="J292" s="98">
        <v>0</v>
      </c>
      <c r="K292" s="133">
        <f t="shared" si="38"/>
        <v>1525</v>
      </c>
      <c r="L292" s="143">
        <f t="shared" si="39"/>
        <v>0.30650295588904047</v>
      </c>
      <c r="M292" s="158">
        <v>1999</v>
      </c>
      <c r="N292" s="308">
        <f t="shared" si="43"/>
        <v>1799.1</v>
      </c>
      <c r="O292" s="154">
        <v>40</v>
      </c>
      <c r="P292" s="63">
        <f t="shared" si="44"/>
        <v>1485</v>
      </c>
      <c r="Q292" s="17">
        <f t="shared" si="42"/>
        <v>0.17458729364682338</v>
      </c>
      <c r="R292" s="203">
        <v>2199</v>
      </c>
      <c r="S292" s="59">
        <v>0</v>
      </c>
      <c r="T292" s="60">
        <f t="shared" si="45"/>
        <v>1525</v>
      </c>
      <c r="U292" s="15">
        <f t="shared" si="48"/>
        <v>0.30650295588904047</v>
      </c>
      <c r="V292" s="158">
        <v>1899</v>
      </c>
      <c r="W292" s="344">
        <v>0</v>
      </c>
      <c r="X292" s="62">
        <f t="shared" si="46"/>
        <v>1525</v>
      </c>
      <c r="Y292" s="17">
        <f t="shared" si="47"/>
        <v>0.19694576092680358</v>
      </c>
    </row>
    <row r="293" spans="1:25" s="4" customFormat="1" ht="12.75" customHeight="1">
      <c r="A293" s="174" t="s">
        <v>252</v>
      </c>
      <c r="B293" s="118" t="s">
        <v>61</v>
      </c>
      <c r="C293" s="228"/>
      <c r="D293" s="120">
        <v>0.3</v>
      </c>
      <c r="E293" s="121" t="s">
        <v>197</v>
      </c>
      <c r="F293" s="132">
        <v>307</v>
      </c>
      <c r="G293" s="104">
        <v>279</v>
      </c>
      <c r="H293" s="97">
        <v>259</v>
      </c>
      <c r="I293" s="97">
        <v>218</v>
      </c>
      <c r="J293" s="97">
        <v>3</v>
      </c>
      <c r="K293" s="132">
        <f t="shared" ref="K293:K303" si="49">IFERROR(I293-J293,I293)</f>
        <v>215</v>
      </c>
      <c r="L293" s="142">
        <f t="shared" ref="L293:L318" si="50">IFERROR((G293-K293)/G293, " ")</f>
        <v>0.22939068100358423</v>
      </c>
      <c r="M293" s="159">
        <v>254</v>
      </c>
      <c r="N293" s="303">
        <f t="shared" si="43"/>
        <v>228.6</v>
      </c>
      <c r="O293" s="156">
        <v>17</v>
      </c>
      <c r="P293" s="57">
        <f t="shared" si="44"/>
        <v>198</v>
      </c>
      <c r="Q293" s="16">
        <f t="shared" si="42"/>
        <v>0.13385826771653542</v>
      </c>
      <c r="R293" s="204">
        <v>279</v>
      </c>
      <c r="S293" s="53">
        <v>0</v>
      </c>
      <c r="T293" s="54">
        <f t="shared" si="45"/>
        <v>215</v>
      </c>
      <c r="U293" s="14">
        <f t="shared" si="48"/>
        <v>0.22939068100358423</v>
      </c>
      <c r="V293" s="159">
        <v>249</v>
      </c>
      <c r="W293" s="356">
        <v>8</v>
      </c>
      <c r="X293" s="56">
        <f t="shared" si="46"/>
        <v>207</v>
      </c>
      <c r="Y293" s="16">
        <f t="shared" si="47"/>
        <v>0.16867469879518071</v>
      </c>
    </row>
    <row r="294" spans="1:25" s="4" customFormat="1" ht="12" customHeight="1">
      <c r="A294" s="174" t="s">
        <v>458</v>
      </c>
      <c r="B294" s="118" t="s">
        <v>61</v>
      </c>
      <c r="C294" s="229"/>
      <c r="D294" s="120">
        <v>0.3</v>
      </c>
      <c r="E294" s="121" t="s">
        <v>460</v>
      </c>
      <c r="F294" s="132">
        <v>483</v>
      </c>
      <c r="G294" s="105">
        <v>439</v>
      </c>
      <c r="H294" s="97">
        <v>399</v>
      </c>
      <c r="I294" s="97">
        <v>325</v>
      </c>
      <c r="J294" s="97">
        <v>0</v>
      </c>
      <c r="K294" s="132">
        <f t="shared" si="49"/>
        <v>325</v>
      </c>
      <c r="L294" s="142">
        <f t="shared" si="50"/>
        <v>0.25968109339407747</v>
      </c>
      <c r="M294" s="159">
        <v>388</v>
      </c>
      <c r="N294" s="303">
        <f t="shared" si="43"/>
        <v>349.2</v>
      </c>
      <c r="O294" s="156">
        <v>32</v>
      </c>
      <c r="P294" s="57">
        <f t="shared" si="44"/>
        <v>293</v>
      </c>
      <c r="Q294" s="16">
        <f t="shared" si="42"/>
        <v>0.16093928980526917</v>
      </c>
      <c r="R294" s="204">
        <v>439</v>
      </c>
      <c r="S294" s="53">
        <v>0</v>
      </c>
      <c r="T294" s="54">
        <f t="shared" si="45"/>
        <v>325</v>
      </c>
      <c r="U294" s="14">
        <f t="shared" si="48"/>
        <v>0.25968109339407747</v>
      </c>
      <c r="V294" s="159">
        <v>349</v>
      </c>
      <c r="W294" s="356">
        <v>40</v>
      </c>
      <c r="X294" s="56">
        <f t="shared" si="46"/>
        <v>285</v>
      </c>
      <c r="Y294" s="16">
        <f t="shared" si="47"/>
        <v>0.18338108882521489</v>
      </c>
    </row>
    <row r="295" spans="1:25" s="4" customFormat="1" ht="12" customHeight="1">
      <c r="A295" s="174" t="s">
        <v>459</v>
      </c>
      <c r="B295" s="118" t="s">
        <v>61</v>
      </c>
      <c r="C295" s="229"/>
      <c r="D295" s="120">
        <v>0.3</v>
      </c>
      <c r="E295" s="121" t="s">
        <v>460</v>
      </c>
      <c r="F295" s="132">
        <v>428</v>
      </c>
      <c r="G295" s="105">
        <v>389</v>
      </c>
      <c r="H295" s="97">
        <v>349</v>
      </c>
      <c r="I295" s="97">
        <v>284</v>
      </c>
      <c r="J295" s="97">
        <v>0</v>
      </c>
      <c r="K295" s="132">
        <f t="shared" si="49"/>
        <v>284</v>
      </c>
      <c r="L295" s="142">
        <f t="shared" si="50"/>
        <v>0.26992287917737789</v>
      </c>
      <c r="M295" s="159">
        <v>332</v>
      </c>
      <c r="N295" s="303">
        <f t="shared" si="43"/>
        <v>298.8</v>
      </c>
      <c r="O295" s="156">
        <v>33</v>
      </c>
      <c r="P295" s="57">
        <f t="shared" si="44"/>
        <v>251</v>
      </c>
      <c r="Q295" s="16">
        <f t="shared" si="42"/>
        <v>0.1599732262382865</v>
      </c>
      <c r="R295" s="204">
        <v>389</v>
      </c>
      <c r="S295" s="53">
        <v>0</v>
      </c>
      <c r="T295" s="54">
        <f t="shared" si="45"/>
        <v>284</v>
      </c>
      <c r="U295" s="14">
        <f t="shared" si="48"/>
        <v>0.26992287917737789</v>
      </c>
      <c r="V295" s="159">
        <v>299</v>
      </c>
      <c r="W295" s="356">
        <v>40</v>
      </c>
      <c r="X295" s="56">
        <f t="shared" si="46"/>
        <v>244</v>
      </c>
      <c r="Y295" s="16">
        <f t="shared" si="47"/>
        <v>0.18394648829431437</v>
      </c>
    </row>
    <row r="296" spans="1:25" s="4" customFormat="1" ht="12.75" customHeight="1">
      <c r="A296" s="174" t="s">
        <v>461</v>
      </c>
      <c r="B296" s="118" t="s">
        <v>61</v>
      </c>
      <c r="C296" s="229"/>
      <c r="D296" s="120">
        <v>0.3</v>
      </c>
      <c r="E296" s="121" t="s">
        <v>463</v>
      </c>
      <c r="F296" s="132">
        <v>560</v>
      </c>
      <c r="G296" s="105">
        <v>509</v>
      </c>
      <c r="H296" s="97">
        <v>449</v>
      </c>
      <c r="I296" s="97">
        <v>366</v>
      </c>
      <c r="J296" s="97">
        <v>0</v>
      </c>
      <c r="K296" s="132">
        <f t="shared" si="49"/>
        <v>366</v>
      </c>
      <c r="L296" s="142">
        <f t="shared" si="50"/>
        <v>0.28094302554027506</v>
      </c>
      <c r="M296" s="159">
        <v>443</v>
      </c>
      <c r="N296" s="303">
        <f t="shared" si="43"/>
        <v>398.7</v>
      </c>
      <c r="O296" s="156">
        <v>31</v>
      </c>
      <c r="P296" s="57">
        <f t="shared" si="44"/>
        <v>335</v>
      </c>
      <c r="Q296" s="16">
        <f t="shared" si="42"/>
        <v>0.15976925006270376</v>
      </c>
      <c r="R296" s="303">
        <v>449</v>
      </c>
      <c r="S296" s="53">
        <v>0</v>
      </c>
      <c r="T296" s="54">
        <f t="shared" si="45"/>
        <v>366</v>
      </c>
      <c r="U296" s="14">
        <f t="shared" si="48"/>
        <v>0.18485523385300667</v>
      </c>
      <c r="V296" s="159">
        <v>449</v>
      </c>
      <c r="W296" s="309">
        <v>0</v>
      </c>
      <c r="X296" s="56">
        <f t="shared" si="46"/>
        <v>366</v>
      </c>
      <c r="Y296" s="16">
        <f t="shared" si="47"/>
        <v>0.18485523385300667</v>
      </c>
    </row>
    <row r="297" spans="1:25" s="4" customFormat="1" ht="12.75" customHeight="1">
      <c r="A297" s="174" t="s">
        <v>462</v>
      </c>
      <c r="B297" s="118" t="s">
        <v>61</v>
      </c>
      <c r="C297" s="229"/>
      <c r="D297" s="120">
        <v>0.3</v>
      </c>
      <c r="E297" s="121" t="s">
        <v>463</v>
      </c>
      <c r="F297" s="132">
        <v>505</v>
      </c>
      <c r="G297" s="105">
        <v>459</v>
      </c>
      <c r="H297" s="97">
        <v>399</v>
      </c>
      <c r="I297" s="97">
        <v>326</v>
      </c>
      <c r="J297" s="97">
        <v>0</v>
      </c>
      <c r="K297" s="132">
        <f t="shared" si="49"/>
        <v>326</v>
      </c>
      <c r="L297" s="142">
        <f t="shared" si="50"/>
        <v>0.289760348583878</v>
      </c>
      <c r="M297" s="159">
        <v>388</v>
      </c>
      <c r="N297" s="303">
        <f t="shared" si="43"/>
        <v>349.2</v>
      </c>
      <c r="O297" s="156">
        <v>32</v>
      </c>
      <c r="P297" s="57">
        <f t="shared" si="44"/>
        <v>294</v>
      </c>
      <c r="Q297" s="16">
        <f t="shared" si="42"/>
        <v>0.15807560137457041</v>
      </c>
      <c r="R297" s="303">
        <v>399</v>
      </c>
      <c r="S297" s="53">
        <v>0</v>
      </c>
      <c r="T297" s="54">
        <f t="shared" si="45"/>
        <v>326</v>
      </c>
      <c r="U297" s="14">
        <f t="shared" si="48"/>
        <v>0.18295739348370926</v>
      </c>
      <c r="V297" s="159">
        <v>399</v>
      </c>
      <c r="W297" s="309">
        <v>0</v>
      </c>
      <c r="X297" s="56">
        <f t="shared" si="46"/>
        <v>326</v>
      </c>
      <c r="Y297" s="16">
        <f t="shared" si="47"/>
        <v>0.18295739348370926</v>
      </c>
    </row>
    <row r="298" spans="1:25" s="4" customFormat="1" ht="12.75" customHeight="1">
      <c r="A298" s="174" t="s">
        <v>464</v>
      </c>
      <c r="B298" s="118" t="s">
        <v>61</v>
      </c>
      <c r="C298" s="229"/>
      <c r="D298" s="120">
        <v>0.3</v>
      </c>
      <c r="E298" s="121" t="s">
        <v>470</v>
      </c>
      <c r="F298" s="132">
        <v>824</v>
      </c>
      <c r="G298" s="104">
        <v>749</v>
      </c>
      <c r="H298" s="97">
        <v>649</v>
      </c>
      <c r="I298" s="97">
        <v>513</v>
      </c>
      <c r="J298" s="97">
        <v>0</v>
      </c>
      <c r="K298" s="132">
        <f t="shared" si="49"/>
        <v>513</v>
      </c>
      <c r="L298" s="142">
        <f t="shared" si="50"/>
        <v>0.31508678237650201</v>
      </c>
      <c r="M298" s="159">
        <v>666</v>
      </c>
      <c r="N298" s="303">
        <f t="shared" si="43"/>
        <v>599.4</v>
      </c>
      <c r="O298" s="156">
        <v>26</v>
      </c>
      <c r="P298" s="57">
        <f t="shared" si="44"/>
        <v>487</v>
      </c>
      <c r="Q298" s="16">
        <f t="shared" si="42"/>
        <v>0.18752085418752082</v>
      </c>
      <c r="R298" s="204">
        <v>749</v>
      </c>
      <c r="S298" s="53">
        <v>0</v>
      </c>
      <c r="T298" s="54">
        <f t="shared" si="45"/>
        <v>513</v>
      </c>
      <c r="U298" s="14">
        <f t="shared" si="48"/>
        <v>0.31508678237650201</v>
      </c>
      <c r="V298" s="159">
        <v>649</v>
      </c>
      <c r="W298" s="309">
        <v>0</v>
      </c>
      <c r="X298" s="56">
        <f t="shared" si="46"/>
        <v>513</v>
      </c>
      <c r="Y298" s="16">
        <f t="shared" si="47"/>
        <v>0.20955315870570107</v>
      </c>
    </row>
    <row r="299" spans="1:25" s="4" customFormat="1" ht="12.75" customHeight="1">
      <c r="A299" s="172" t="s">
        <v>465</v>
      </c>
      <c r="B299" s="118" t="s">
        <v>61</v>
      </c>
      <c r="C299" s="229"/>
      <c r="D299" s="120">
        <v>0.3</v>
      </c>
      <c r="E299" s="121" t="s">
        <v>470</v>
      </c>
      <c r="F299" s="134">
        <v>769</v>
      </c>
      <c r="G299" s="105">
        <v>699</v>
      </c>
      <c r="H299" s="99">
        <v>599</v>
      </c>
      <c r="I299" s="99">
        <v>474</v>
      </c>
      <c r="J299" s="99">
        <v>0</v>
      </c>
      <c r="K299" s="134">
        <f t="shared" si="49"/>
        <v>474</v>
      </c>
      <c r="L299" s="144">
        <f t="shared" si="50"/>
        <v>0.32188841201716739</v>
      </c>
      <c r="M299" s="160">
        <v>610</v>
      </c>
      <c r="N299" s="304">
        <f t="shared" si="43"/>
        <v>549</v>
      </c>
      <c r="O299" s="155">
        <v>27</v>
      </c>
      <c r="P299" s="80">
        <f t="shared" si="44"/>
        <v>447</v>
      </c>
      <c r="Q299" s="18">
        <f t="shared" si="42"/>
        <v>0.18579234972677597</v>
      </c>
      <c r="R299" s="202">
        <v>699</v>
      </c>
      <c r="S299" s="76">
        <v>0</v>
      </c>
      <c r="T299" s="79">
        <f t="shared" si="45"/>
        <v>474</v>
      </c>
      <c r="U299" s="13">
        <f t="shared" si="48"/>
        <v>0.32188841201716739</v>
      </c>
      <c r="V299" s="160">
        <v>599</v>
      </c>
      <c r="W299" s="339">
        <v>0</v>
      </c>
      <c r="X299" s="78">
        <f t="shared" si="46"/>
        <v>474</v>
      </c>
      <c r="Y299" s="18">
        <f t="shared" si="47"/>
        <v>0.20868113522537562</v>
      </c>
    </row>
    <row r="300" spans="1:25" s="4" customFormat="1" ht="12.75" customHeight="1">
      <c r="A300" s="174" t="s">
        <v>466</v>
      </c>
      <c r="B300" s="118" t="s">
        <v>61</v>
      </c>
      <c r="C300" s="217"/>
      <c r="D300" s="120">
        <v>0.3</v>
      </c>
      <c r="E300" s="121" t="s">
        <v>471</v>
      </c>
      <c r="F300" s="132">
        <v>637</v>
      </c>
      <c r="G300" s="104">
        <v>579</v>
      </c>
      <c r="H300" s="97">
        <v>519</v>
      </c>
      <c r="I300" s="97">
        <v>410</v>
      </c>
      <c r="J300" s="97">
        <v>0</v>
      </c>
      <c r="K300" s="132">
        <f t="shared" si="49"/>
        <v>410</v>
      </c>
      <c r="L300" s="142">
        <f t="shared" si="50"/>
        <v>0.2918825561312608</v>
      </c>
      <c r="M300" s="160">
        <v>499</v>
      </c>
      <c r="N300" s="304">
        <f t="shared" si="43"/>
        <v>449.1</v>
      </c>
      <c r="O300" s="155">
        <v>45</v>
      </c>
      <c r="P300" s="80">
        <f t="shared" si="44"/>
        <v>365</v>
      </c>
      <c r="Q300" s="18">
        <f t="shared" si="42"/>
        <v>0.18726341572032959</v>
      </c>
      <c r="R300" s="202">
        <v>579</v>
      </c>
      <c r="S300" s="76">
        <v>0</v>
      </c>
      <c r="T300" s="79">
        <f t="shared" si="45"/>
        <v>410</v>
      </c>
      <c r="U300" s="13">
        <f t="shared" si="48"/>
        <v>0.2918825561312608</v>
      </c>
      <c r="V300" s="160">
        <v>519</v>
      </c>
      <c r="W300" s="339">
        <v>0</v>
      </c>
      <c r="X300" s="78">
        <f t="shared" si="46"/>
        <v>410</v>
      </c>
      <c r="Y300" s="18">
        <f t="shared" si="47"/>
        <v>0.21001926782273603</v>
      </c>
    </row>
    <row r="301" spans="1:25" s="4" customFormat="1" ht="12.75" customHeight="1">
      <c r="A301" s="172" t="s">
        <v>467</v>
      </c>
      <c r="B301" s="118" t="s">
        <v>61</v>
      </c>
      <c r="C301" s="229"/>
      <c r="D301" s="120">
        <v>0.3</v>
      </c>
      <c r="E301" s="222" t="s">
        <v>471</v>
      </c>
      <c r="F301" s="134">
        <v>582</v>
      </c>
      <c r="G301" s="105">
        <v>529</v>
      </c>
      <c r="H301" s="99">
        <v>469</v>
      </c>
      <c r="I301" s="99">
        <v>371</v>
      </c>
      <c r="J301" s="99">
        <v>0</v>
      </c>
      <c r="K301" s="134">
        <f t="shared" si="49"/>
        <v>371</v>
      </c>
      <c r="L301" s="144">
        <f t="shared" si="50"/>
        <v>0.29867674858223064</v>
      </c>
      <c r="M301" s="160">
        <v>443</v>
      </c>
      <c r="N301" s="304">
        <f t="shared" si="43"/>
        <v>398.7</v>
      </c>
      <c r="O301" s="155">
        <v>46</v>
      </c>
      <c r="P301" s="80">
        <f t="shared" si="44"/>
        <v>325</v>
      </c>
      <c r="Q301" s="18">
        <f t="shared" ref="Q301:Q318" si="51">(N301-P301)/N301</f>
        <v>0.18485076498620515</v>
      </c>
      <c r="R301" s="202">
        <v>529</v>
      </c>
      <c r="S301" s="76">
        <v>0</v>
      </c>
      <c r="T301" s="79">
        <f t="shared" si="45"/>
        <v>371</v>
      </c>
      <c r="U301" s="13">
        <f t="shared" si="48"/>
        <v>0.29867674858223064</v>
      </c>
      <c r="V301" s="160">
        <v>469</v>
      </c>
      <c r="W301" s="339">
        <v>0</v>
      </c>
      <c r="X301" s="78">
        <f t="shared" si="46"/>
        <v>371</v>
      </c>
      <c r="Y301" s="18">
        <f t="shared" si="47"/>
        <v>0.20895522388059701</v>
      </c>
    </row>
    <row r="302" spans="1:25" s="4" customFormat="1" ht="12.75" customHeight="1">
      <c r="A302" s="172" t="s">
        <v>468</v>
      </c>
      <c r="B302" s="118" t="s">
        <v>61</v>
      </c>
      <c r="C302" s="229"/>
      <c r="D302" s="120">
        <v>0.3</v>
      </c>
      <c r="E302" s="222" t="s">
        <v>472</v>
      </c>
      <c r="F302" s="134">
        <v>714</v>
      </c>
      <c r="G302" s="105">
        <v>649</v>
      </c>
      <c r="H302" s="99">
        <v>599</v>
      </c>
      <c r="I302" s="99">
        <v>473</v>
      </c>
      <c r="J302" s="99">
        <v>0</v>
      </c>
      <c r="K302" s="134">
        <f t="shared" si="49"/>
        <v>473</v>
      </c>
      <c r="L302" s="144">
        <f t="shared" si="50"/>
        <v>0.2711864406779661</v>
      </c>
      <c r="M302" s="160">
        <v>610</v>
      </c>
      <c r="N302" s="304">
        <f t="shared" si="43"/>
        <v>549</v>
      </c>
      <c r="O302" s="155">
        <v>27</v>
      </c>
      <c r="P302" s="80">
        <f t="shared" si="44"/>
        <v>446</v>
      </c>
      <c r="Q302" s="18">
        <f t="shared" si="51"/>
        <v>0.18761384335154827</v>
      </c>
      <c r="R302" s="304">
        <v>549</v>
      </c>
      <c r="S302" s="155">
        <v>39</v>
      </c>
      <c r="T302" s="79">
        <f t="shared" si="45"/>
        <v>434</v>
      </c>
      <c r="U302" s="13">
        <f t="shared" si="48"/>
        <v>0.20947176684881602</v>
      </c>
      <c r="V302" s="160">
        <v>599</v>
      </c>
      <c r="W302" s="339">
        <v>0</v>
      </c>
      <c r="X302" s="78">
        <f t="shared" si="46"/>
        <v>473</v>
      </c>
      <c r="Y302" s="18">
        <f t="shared" si="47"/>
        <v>0.21035058430717862</v>
      </c>
    </row>
    <row r="303" spans="1:25" s="4" customFormat="1" ht="12.75" customHeight="1" thickBot="1">
      <c r="A303" s="180" t="s">
        <v>469</v>
      </c>
      <c r="B303" s="122" t="s">
        <v>61</v>
      </c>
      <c r="C303" s="240"/>
      <c r="D303" s="123">
        <v>0.3</v>
      </c>
      <c r="E303" s="230" t="s">
        <v>472</v>
      </c>
      <c r="F303" s="137">
        <v>659</v>
      </c>
      <c r="G303" s="191">
        <v>599</v>
      </c>
      <c r="H303" s="102">
        <v>549</v>
      </c>
      <c r="I303" s="102">
        <v>434</v>
      </c>
      <c r="J303" s="102">
        <v>0</v>
      </c>
      <c r="K303" s="137">
        <f t="shared" si="49"/>
        <v>434</v>
      </c>
      <c r="L303" s="153">
        <f t="shared" si="50"/>
        <v>0.27545909849749584</v>
      </c>
      <c r="M303" s="213">
        <v>554</v>
      </c>
      <c r="N303" s="347">
        <f t="shared" si="43"/>
        <v>498.6</v>
      </c>
      <c r="O303" s="214">
        <v>28</v>
      </c>
      <c r="P303" s="88">
        <f t="shared" si="44"/>
        <v>406</v>
      </c>
      <c r="Q303" s="94">
        <f t="shared" si="51"/>
        <v>0.18572001604492583</v>
      </c>
      <c r="R303" s="347">
        <v>499</v>
      </c>
      <c r="S303" s="214">
        <v>40</v>
      </c>
      <c r="T303" s="86">
        <f t="shared" si="45"/>
        <v>394</v>
      </c>
      <c r="U303" s="92">
        <f t="shared" si="48"/>
        <v>0.21042084168336672</v>
      </c>
      <c r="V303" s="213">
        <v>549</v>
      </c>
      <c r="W303" s="348">
        <v>0</v>
      </c>
      <c r="X303" s="87">
        <f t="shared" si="46"/>
        <v>434</v>
      </c>
      <c r="Y303" s="94">
        <f t="shared" si="47"/>
        <v>0.20947176684881602</v>
      </c>
    </row>
    <row r="304" spans="1:25" s="4" customFormat="1" ht="12.75" customHeight="1">
      <c r="A304" s="172" t="s">
        <v>37</v>
      </c>
      <c r="B304" s="220" t="s">
        <v>72</v>
      </c>
      <c r="C304" s="221"/>
      <c r="D304" s="223">
        <v>0.22</v>
      </c>
      <c r="E304" s="222" t="s">
        <v>66</v>
      </c>
      <c r="F304" s="134">
        <v>307</v>
      </c>
      <c r="G304" s="105">
        <v>279</v>
      </c>
      <c r="H304" s="99">
        <v>0</v>
      </c>
      <c r="I304" s="99">
        <v>206</v>
      </c>
      <c r="J304" s="99">
        <v>0</v>
      </c>
      <c r="K304" s="134">
        <f t="shared" ref="K304:K308" si="52">IFERROR(I304-J304,I304)</f>
        <v>206</v>
      </c>
      <c r="L304" s="144">
        <f t="shared" si="50"/>
        <v>0.26164874551971329</v>
      </c>
      <c r="M304" s="160">
        <v>254</v>
      </c>
      <c r="N304" s="304">
        <f t="shared" si="43"/>
        <v>228.6</v>
      </c>
      <c r="O304" s="155">
        <v>17</v>
      </c>
      <c r="P304" s="80">
        <f t="shared" si="44"/>
        <v>189</v>
      </c>
      <c r="Q304" s="18">
        <f t="shared" si="51"/>
        <v>0.17322834645669288</v>
      </c>
      <c r="R304" s="202">
        <v>279</v>
      </c>
      <c r="S304" s="76">
        <v>0</v>
      </c>
      <c r="T304" s="79">
        <f t="shared" si="45"/>
        <v>206</v>
      </c>
      <c r="U304" s="13">
        <f t="shared" si="48"/>
        <v>0.26164874551971329</v>
      </c>
      <c r="V304" s="160">
        <v>249</v>
      </c>
      <c r="W304" s="360">
        <v>1</v>
      </c>
      <c r="X304" s="78">
        <f t="shared" si="46"/>
        <v>205</v>
      </c>
      <c r="Y304" s="18">
        <f t="shared" si="47"/>
        <v>0.17670682730923695</v>
      </c>
    </row>
    <row r="305" spans="1:25" s="4" customFormat="1" ht="12.75" customHeight="1" thickBot="1">
      <c r="A305" s="211" t="s">
        <v>36</v>
      </c>
      <c r="B305" s="249" t="s">
        <v>72</v>
      </c>
      <c r="C305" s="246"/>
      <c r="D305" s="250">
        <v>0.22</v>
      </c>
      <c r="E305" s="247" t="s">
        <v>66</v>
      </c>
      <c r="F305" s="300">
        <v>285</v>
      </c>
      <c r="G305" s="58">
        <v>259</v>
      </c>
      <c r="H305" s="301">
        <v>0</v>
      </c>
      <c r="I305" s="301">
        <v>191</v>
      </c>
      <c r="J305" s="301">
        <v>0</v>
      </c>
      <c r="K305" s="135">
        <f t="shared" si="52"/>
        <v>191</v>
      </c>
      <c r="L305" s="152">
        <f t="shared" si="50"/>
        <v>0.26254826254826252</v>
      </c>
      <c r="M305" s="263">
        <v>232</v>
      </c>
      <c r="N305" s="305">
        <f t="shared" si="43"/>
        <v>208.8</v>
      </c>
      <c r="O305" s="261">
        <v>19</v>
      </c>
      <c r="P305" s="254">
        <f t="shared" si="44"/>
        <v>172</v>
      </c>
      <c r="Q305" s="255">
        <f t="shared" si="51"/>
        <v>0.17624521072796939</v>
      </c>
      <c r="R305" s="256">
        <v>259</v>
      </c>
      <c r="S305" s="257">
        <v>0</v>
      </c>
      <c r="T305" s="258">
        <f t="shared" si="45"/>
        <v>191</v>
      </c>
      <c r="U305" s="259">
        <f t="shared" si="48"/>
        <v>0.26254826254826252</v>
      </c>
      <c r="V305" s="263">
        <v>229</v>
      </c>
      <c r="W305" s="358">
        <v>3</v>
      </c>
      <c r="X305" s="253">
        <f t="shared" si="46"/>
        <v>188</v>
      </c>
      <c r="Y305" s="255">
        <f t="shared" si="47"/>
        <v>0.17903930131004367</v>
      </c>
    </row>
    <row r="306" spans="1:25" s="4" customFormat="1" ht="12.75" customHeight="1">
      <c r="A306" s="179" t="s">
        <v>11</v>
      </c>
      <c r="B306" s="236" t="s">
        <v>50</v>
      </c>
      <c r="C306" s="237"/>
      <c r="D306" s="238" t="s">
        <v>205</v>
      </c>
      <c r="E306" s="239" t="s">
        <v>84</v>
      </c>
      <c r="F306" s="131">
        <v>54.99</v>
      </c>
      <c r="G306" s="104">
        <v>55</v>
      </c>
      <c r="H306" s="101">
        <v>0</v>
      </c>
      <c r="I306" s="101">
        <v>41</v>
      </c>
      <c r="J306" s="101">
        <v>0</v>
      </c>
      <c r="K306" s="131">
        <f t="shared" si="52"/>
        <v>41</v>
      </c>
      <c r="L306" s="145">
        <f t="shared" si="50"/>
        <v>0.25454545454545452</v>
      </c>
      <c r="M306" s="112">
        <v>55</v>
      </c>
      <c r="N306" s="340">
        <f t="shared" si="43"/>
        <v>49.5</v>
      </c>
      <c r="O306" s="113">
        <v>0</v>
      </c>
      <c r="P306" s="114">
        <f t="shared" si="44"/>
        <v>41</v>
      </c>
      <c r="Q306" s="115">
        <f t="shared" si="51"/>
        <v>0.17171717171717171</v>
      </c>
      <c r="R306" s="318">
        <v>55</v>
      </c>
      <c r="S306" s="110">
        <v>0</v>
      </c>
      <c r="T306" s="111">
        <f t="shared" si="45"/>
        <v>41</v>
      </c>
      <c r="U306" s="170">
        <f t="shared" si="48"/>
        <v>0.25454545454545452</v>
      </c>
      <c r="V306" s="112">
        <v>55</v>
      </c>
      <c r="W306" s="340">
        <v>0</v>
      </c>
      <c r="X306" s="113">
        <f t="shared" si="46"/>
        <v>41</v>
      </c>
      <c r="Y306" s="115">
        <f t="shared" si="47"/>
        <v>0.25454545454545452</v>
      </c>
    </row>
    <row r="307" spans="1:25" s="4" customFormat="1" ht="12.75" customHeight="1">
      <c r="A307" s="174" t="s">
        <v>7</v>
      </c>
      <c r="B307" s="118" t="s">
        <v>50</v>
      </c>
      <c r="C307" s="228"/>
      <c r="D307" s="120" t="s">
        <v>205</v>
      </c>
      <c r="E307" s="121" t="s">
        <v>82</v>
      </c>
      <c r="F307" s="132">
        <v>54.99</v>
      </c>
      <c r="G307" s="104">
        <v>55</v>
      </c>
      <c r="H307" s="97">
        <v>0</v>
      </c>
      <c r="I307" s="97">
        <v>41</v>
      </c>
      <c r="J307" s="97">
        <v>0</v>
      </c>
      <c r="K307" s="132">
        <f t="shared" si="52"/>
        <v>41</v>
      </c>
      <c r="L307" s="142">
        <f t="shared" si="50"/>
        <v>0.25454545454545452</v>
      </c>
      <c r="M307" s="55">
        <v>55</v>
      </c>
      <c r="N307" s="309">
        <f t="shared" si="43"/>
        <v>49.5</v>
      </c>
      <c r="O307" s="56">
        <v>0</v>
      </c>
      <c r="P307" s="57">
        <f t="shared" si="44"/>
        <v>41</v>
      </c>
      <c r="Q307" s="16">
        <f t="shared" si="51"/>
        <v>0.17171717171717171</v>
      </c>
      <c r="R307" s="204">
        <v>55</v>
      </c>
      <c r="S307" s="53">
        <v>0</v>
      </c>
      <c r="T307" s="54">
        <f t="shared" si="45"/>
        <v>41</v>
      </c>
      <c r="U307" s="14">
        <f t="shared" si="48"/>
        <v>0.25454545454545452</v>
      </c>
      <c r="V307" s="55">
        <v>55</v>
      </c>
      <c r="W307" s="309">
        <v>0</v>
      </c>
      <c r="X307" s="56">
        <f t="shared" si="46"/>
        <v>41</v>
      </c>
      <c r="Y307" s="16">
        <f t="shared" si="47"/>
        <v>0.25454545454545452</v>
      </c>
    </row>
    <row r="308" spans="1:25" s="4" customFormat="1" ht="12.75" customHeight="1">
      <c r="A308" s="174" t="s">
        <v>8</v>
      </c>
      <c r="B308" s="118" t="s">
        <v>50</v>
      </c>
      <c r="C308" s="228"/>
      <c r="D308" s="120" t="s">
        <v>205</v>
      </c>
      <c r="E308" s="121" t="s">
        <v>83</v>
      </c>
      <c r="F308" s="132">
        <v>49.99</v>
      </c>
      <c r="G308" s="104">
        <v>55</v>
      </c>
      <c r="H308" s="97">
        <v>0</v>
      </c>
      <c r="I308" s="97">
        <v>41</v>
      </c>
      <c r="J308" s="97">
        <v>0</v>
      </c>
      <c r="K308" s="132">
        <f t="shared" si="52"/>
        <v>41</v>
      </c>
      <c r="L308" s="142">
        <f t="shared" si="50"/>
        <v>0.25454545454545452</v>
      </c>
      <c r="M308" s="55">
        <v>55</v>
      </c>
      <c r="N308" s="309">
        <f t="shared" si="43"/>
        <v>49.5</v>
      </c>
      <c r="O308" s="56">
        <v>0</v>
      </c>
      <c r="P308" s="57">
        <f t="shared" si="44"/>
        <v>41</v>
      </c>
      <c r="Q308" s="16">
        <f t="shared" si="51"/>
        <v>0.17171717171717171</v>
      </c>
      <c r="R308" s="204">
        <v>55</v>
      </c>
      <c r="S308" s="53">
        <v>0</v>
      </c>
      <c r="T308" s="54">
        <f t="shared" si="45"/>
        <v>41</v>
      </c>
      <c r="U308" s="14">
        <f t="shared" si="48"/>
        <v>0.25454545454545452</v>
      </c>
      <c r="V308" s="55">
        <v>55</v>
      </c>
      <c r="W308" s="309">
        <v>0</v>
      </c>
      <c r="X308" s="56">
        <f t="shared" si="46"/>
        <v>41</v>
      </c>
      <c r="Y308" s="16">
        <f t="shared" si="47"/>
        <v>0.25454545454545452</v>
      </c>
    </row>
    <row r="309" spans="1:25" s="4" customFormat="1" ht="12.75" customHeight="1">
      <c r="A309" s="174" t="s">
        <v>9</v>
      </c>
      <c r="B309" s="118" t="s">
        <v>50</v>
      </c>
      <c r="C309" s="228"/>
      <c r="D309" s="120" t="s">
        <v>205</v>
      </c>
      <c r="E309" s="121" t="s">
        <v>84</v>
      </c>
      <c r="F309" s="132">
        <v>54.99</v>
      </c>
      <c r="G309" s="104">
        <v>55</v>
      </c>
      <c r="H309" s="97">
        <v>0</v>
      </c>
      <c r="I309" s="97">
        <v>41</v>
      </c>
      <c r="J309" s="97">
        <v>0</v>
      </c>
      <c r="K309" s="132">
        <f t="shared" ref="K309:K318" si="53">IFERROR(I309-J309,I309)</f>
        <v>41</v>
      </c>
      <c r="L309" s="142">
        <f t="shared" si="50"/>
        <v>0.25454545454545452</v>
      </c>
      <c r="M309" s="55">
        <v>55</v>
      </c>
      <c r="N309" s="309">
        <f t="shared" si="43"/>
        <v>49.5</v>
      </c>
      <c r="O309" s="56">
        <v>0</v>
      </c>
      <c r="P309" s="57">
        <f t="shared" si="44"/>
        <v>41</v>
      </c>
      <c r="Q309" s="16">
        <f t="shared" si="51"/>
        <v>0.17171717171717171</v>
      </c>
      <c r="R309" s="204">
        <v>55</v>
      </c>
      <c r="S309" s="53">
        <v>0</v>
      </c>
      <c r="T309" s="54">
        <f t="shared" si="45"/>
        <v>41</v>
      </c>
      <c r="U309" s="14">
        <f t="shared" si="48"/>
        <v>0.25454545454545452</v>
      </c>
      <c r="V309" s="55">
        <v>55</v>
      </c>
      <c r="W309" s="309">
        <v>0</v>
      </c>
      <c r="X309" s="56">
        <f t="shared" si="46"/>
        <v>41</v>
      </c>
      <c r="Y309" s="16">
        <f t="shared" si="47"/>
        <v>0.25454545454545452</v>
      </c>
    </row>
    <row r="310" spans="1:25" s="4" customFormat="1" ht="12.75" customHeight="1" thickBot="1">
      <c r="A310" s="173" t="s">
        <v>10</v>
      </c>
      <c r="B310" s="122" t="s">
        <v>50</v>
      </c>
      <c r="C310" s="36"/>
      <c r="D310" s="123" t="s">
        <v>205</v>
      </c>
      <c r="E310" s="124" t="s">
        <v>84</v>
      </c>
      <c r="F310" s="133">
        <v>54.99</v>
      </c>
      <c r="G310" s="104">
        <v>55</v>
      </c>
      <c r="H310" s="98">
        <v>0</v>
      </c>
      <c r="I310" s="98">
        <v>41</v>
      </c>
      <c r="J310" s="98">
        <v>0</v>
      </c>
      <c r="K310" s="133">
        <f t="shared" si="53"/>
        <v>41</v>
      </c>
      <c r="L310" s="143">
        <f t="shared" si="50"/>
        <v>0.25454545454545452</v>
      </c>
      <c r="M310" s="61">
        <v>55</v>
      </c>
      <c r="N310" s="344">
        <f t="shared" si="43"/>
        <v>49.5</v>
      </c>
      <c r="O310" s="62">
        <v>0</v>
      </c>
      <c r="P310" s="63">
        <f t="shared" si="44"/>
        <v>41</v>
      </c>
      <c r="Q310" s="17">
        <f t="shared" si="51"/>
        <v>0.17171717171717171</v>
      </c>
      <c r="R310" s="203">
        <v>55</v>
      </c>
      <c r="S310" s="59">
        <v>0</v>
      </c>
      <c r="T310" s="60">
        <f t="shared" si="45"/>
        <v>41</v>
      </c>
      <c r="U310" s="15">
        <f t="shared" si="48"/>
        <v>0.25454545454545452</v>
      </c>
      <c r="V310" s="61">
        <v>55</v>
      </c>
      <c r="W310" s="344">
        <v>0</v>
      </c>
      <c r="X310" s="62">
        <f t="shared" si="46"/>
        <v>41</v>
      </c>
      <c r="Y310" s="17">
        <f t="shared" si="47"/>
        <v>0.25454545454545452</v>
      </c>
    </row>
    <row r="311" spans="1:25" s="4" customFormat="1" ht="12.75" customHeight="1" thickBot="1">
      <c r="A311" s="180" t="s">
        <v>12</v>
      </c>
      <c r="B311" s="243" t="s">
        <v>50</v>
      </c>
      <c r="C311" s="251"/>
      <c r="D311" s="244" t="s">
        <v>205</v>
      </c>
      <c r="E311" s="230" t="s">
        <v>41</v>
      </c>
      <c r="F311" s="137">
        <v>28.99</v>
      </c>
      <c r="G311" s="58">
        <v>29</v>
      </c>
      <c r="H311" s="102">
        <v>0</v>
      </c>
      <c r="I311" s="102">
        <v>20</v>
      </c>
      <c r="J311" s="102">
        <v>0</v>
      </c>
      <c r="K311" s="137">
        <f t="shared" si="53"/>
        <v>20</v>
      </c>
      <c r="L311" s="153">
        <f t="shared" si="50"/>
        <v>0.31034482758620691</v>
      </c>
      <c r="M311" s="93">
        <v>29</v>
      </c>
      <c r="N311" s="348">
        <f t="shared" si="43"/>
        <v>26.1</v>
      </c>
      <c r="O311" s="87">
        <v>0</v>
      </c>
      <c r="P311" s="88">
        <f t="shared" si="44"/>
        <v>20</v>
      </c>
      <c r="Q311" s="94">
        <f t="shared" si="51"/>
        <v>0.23371647509578547</v>
      </c>
      <c r="R311" s="201">
        <v>29</v>
      </c>
      <c r="S311" s="85">
        <v>0</v>
      </c>
      <c r="T311" s="86">
        <f t="shared" si="45"/>
        <v>20</v>
      </c>
      <c r="U311" s="92">
        <f t="shared" si="48"/>
        <v>0.31034482758620691</v>
      </c>
      <c r="V311" s="93">
        <v>29</v>
      </c>
      <c r="W311" s="348">
        <v>0</v>
      </c>
      <c r="X311" s="87">
        <f t="shared" si="46"/>
        <v>20</v>
      </c>
      <c r="Y311" s="94">
        <f t="shared" si="47"/>
        <v>0.31034482758620691</v>
      </c>
    </row>
    <row r="312" spans="1:25" s="4" customFormat="1" ht="12.75" customHeight="1">
      <c r="A312" s="181" t="s">
        <v>91</v>
      </c>
      <c r="B312" s="232" t="s">
        <v>50</v>
      </c>
      <c r="C312" s="252"/>
      <c r="D312" s="234" t="s">
        <v>205</v>
      </c>
      <c r="E312" s="235" t="s">
        <v>118</v>
      </c>
      <c r="F312" s="183">
        <v>164</v>
      </c>
      <c r="G312" s="262">
        <v>149</v>
      </c>
      <c r="H312" s="182">
        <v>0</v>
      </c>
      <c r="I312" s="182">
        <v>117</v>
      </c>
      <c r="J312" s="182">
        <v>0</v>
      </c>
      <c r="K312" s="183">
        <f t="shared" si="53"/>
        <v>117</v>
      </c>
      <c r="L312" s="146">
        <f t="shared" si="50"/>
        <v>0.21476510067114093</v>
      </c>
      <c r="M312" s="185">
        <v>149</v>
      </c>
      <c r="N312" s="349">
        <f t="shared" si="43"/>
        <v>134.1</v>
      </c>
      <c r="O312" s="186">
        <v>0</v>
      </c>
      <c r="P312" s="128">
        <f t="shared" si="44"/>
        <v>117</v>
      </c>
      <c r="Q312" s="199">
        <f t="shared" si="51"/>
        <v>0.12751677852348989</v>
      </c>
      <c r="R312" s="326">
        <v>149</v>
      </c>
      <c r="S312" s="184">
        <v>0</v>
      </c>
      <c r="T312" s="127">
        <f t="shared" si="45"/>
        <v>117</v>
      </c>
      <c r="U312" s="197">
        <f t="shared" si="48"/>
        <v>0.21476510067114093</v>
      </c>
      <c r="V312" s="185">
        <v>149</v>
      </c>
      <c r="W312" s="349">
        <v>0</v>
      </c>
      <c r="X312" s="186">
        <f t="shared" si="46"/>
        <v>117</v>
      </c>
      <c r="Y312" s="199">
        <f t="shared" si="47"/>
        <v>0.21476510067114093</v>
      </c>
    </row>
    <row r="313" spans="1:25" s="4" customFormat="1" ht="12.75" customHeight="1" thickBot="1">
      <c r="A313" s="173" t="s">
        <v>381</v>
      </c>
      <c r="B313" s="122" t="s">
        <v>50</v>
      </c>
      <c r="C313" s="36"/>
      <c r="D313" s="123" t="s">
        <v>205</v>
      </c>
      <c r="E313" s="124" t="s">
        <v>382</v>
      </c>
      <c r="F313" s="133">
        <v>164</v>
      </c>
      <c r="G313" s="58">
        <v>149</v>
      </c>
      <c r="H313" s="58">
        <v>0</v>
      </c>
      <c r="I313" s="58">
        <v>117</v>
      </c>
      <c r="J313" s="58">
        <v>0</v>
      </c>
      <c r="K313" s="58">
        <f t="shared" si="53"/>
        <v>117</v>
      </c>
      <c r="L313" s="143">
        <f t="shared" si="50"/>
        <v>0.21476510067114093</v>
      </c>
      <c r="M313" s="61">
        <v>149</v>
      </c>
      <c r="N313" s="344">
        <f t="shared" si="43"/>
        <v>134.1</v>
      </c>
      <c r="O313" s="62">
        <v>0</v>
      </c>
      <c r="P313" s="63">
        <f t="shared" si="44"/>
        <v>117</v>
      </c>
      <c r="Q313" s="17">
        <f t="shared" si="51"/>
        <v>0.12751677852348989</v>
      </c>
      <c r="R313" s="203">
        <v>149</v>
      </c>
      <c r="S313" s="59">
        <v>0</v>
      </c>
      <c r="T313" s="60">
        <f t="shared" si="45"/>
        <v>117</v>
      </c>
      <c r="U313" s="15">
        <f t="shared" si="48"/>
        <v>0.21476510067114093</v>
      </c>
      <c r="V313" s="61">
        <v>149</v>
      </c>
      <c r="W313" s="344">
        <v>0</v>
      </c>
      <c r="X313" s="62">
        <f t="shared" si="46"/>
        <v>117</v>
      </c>
      <c r="Y313" s="17">
        <f t="shared" si="47"/>
        <v>0.21476510067114093</v>
      </c>
    </row>
    <row r="314" spans="1:25" s="4" customFormat="1" ht="12.75" customHeight="1">
      <c r="A314" s="172" t="s">
        <v>89</v>
      </c>
      <c r="B314" s="220" t="s">
        <v>50</v>
      </c>
      <c r="C314" s="221"/>
      <c r="D314" s="223">
        <v>0.1</v>
      </c>
      <c r="E314" s="222" t="s">
        <v>67</v>
      </c>
      <c r="F314" s="134">
        <v>307</v>
      </c>
      <c r="G314" s="105">
        <v>279</v>
      </c>
      <c r="H314" s="99">
        <v>0</v>
      </c>
      <c r="I314" s="99">
        <v>214</v>
      </c>
      <c r="J314" s="99">
        <v>0</v>
      </c>
      <c r="K314" s="134">
        <f t="shared" si="53"/>
        <v>214</v>
      </c>
      <c r="L314" s="144">
        <f t="shared" si="50"/>
        <v>0.23297491039426524</v>
      </c>
      <c r="M314" s="77">
        <v>279</v>
      </c>
      <c r="N314" s="339">
        <f t="shared" si="43"/>
        <v>251.1</v>
      </c>
      <c r="O314" s="78">
        <v>0</v>
      </c>
      <c r="P314" s="80">
        <f t="shared" si="44"/>
        <v>214</v>
      </c>
      <c r="Q314" s="18">
        <f t="shared" si="51"/>
        <v>0.14774990043807246</v>
      </c>
      <c r="R314" s="202">
        <v>279</v>
      </c>
      <c r="S314" s="76">
        <v>0</v>
      </c>
      <c r="T314" s="79">
        <f t="shared" si="45"/>
        <v>214</v>
      </c>
      <c r="U314" s="13">
        <f t="shared" si="48"/>
        <v>0.23297491039426524</v>
      </c>
      <c r="V314" s="77">
        <v>279</v>
      </c>
      <c r="W314" s="339">
        <v>0</v>
      </c>
      <c r="X314" s="78">
        <f t="shared" si="46"/>
        <v>214</v>
      </c>
      <c r="Y314" s="18">
        <f t="shared" si="47"/>
        <v>0.23297491039426524</v>
      </c>
    </row>
    <row r="315" spans="1:25" s="4" customFormat="1" ht="12.75" customHeight="1" thickBot="1">
      <c r="A315" s="173" t="s">
        <v>88</v>
      </c>
      <c r="B315" s="122" t="s">
        <v>50</v>
      </c>
      <c r="C315" s="36"/>
      <c r="D315" s="123">
        <v>0.1</v>
      </c>
      <c r="E315" s="124" t="s">
        <v>67</v>
      </c>
      <c r="F315" s="133">
        <v>285</v>
      </c>
      <c r="G315" s="58">
        <v>259</v>
      </c>
      <c r="H315" s="98">
        <v>0</v>
      </c>
      <c r="I315" s="98">
        <v>199</v>
      </c>
      <c r="J315" s="98">
        <v>0</v>
      </c>
      <c r="K315" s="133">
        <f t="shared" si="53"/>
        <v>199</v>
      </c>
      <c r="L315" s="143">
        <f t="shared" si="50"/>
        <v>0.23166023166023167</v>
      </c>
      <c r="M315" s="61">
        <v>259</v>
      </c>
      <c r="N315" s="344">
        <f t="shared" si="43"/>
        <v>233.1</v>
      </c>
      <c r="O315" s="62">
        <v>0</v>
      </c>
      <c r="P315" s="63">
        <f t="shared" si="44"/>
        <v>199</v>
      </c>
      <c r="Q315" s="17">
        <f t="shared" si="51"/>
        <v>0.14628914628914627</v>
      </c>
      <c r="R315" s="203">
        <v>259</v>
      </c>
      <c r="S315" s="59">
        <v>0</v>
      </c>
      <c r="T315" s="60">
        <f t="shared" si="45"/>
        <v>199</v>
      </c>
      <c r="U315" s="15">
        <f t="shared" si="48"/>
        <v>0.23166023166023167</v>
      </c>
      <c r="V315" s="61">
        <v>259</v>
      </c>
      <c r="W315" s="344">
        <v>0</v>
      </c>
      <c r="X315" s="62">
        <f t="shared" si="46"/>
        <v>199</v>
      </c>
      <c r="Y315" s="17">
        <f t="shared" si="47"/>
        <v>0.23166023166023167</v>
      </c>
    </row>
    <row r="316" spans="1:25" s="4" customFormat="1" ht="12.75" customHeight="1">
      <c r="A316" s="172" t="s">
        <v>30</v>
      </c>
      <c r="B316" s="220" t="s">
        <v>50</v>
      </c>
      <c r="C316" s="221"/>
      <c r="D316" s="223" t="s">
        <v>205</v>
      </c>
      <c r="E316" s="222" t="s">
        <v>68</v>
      </c>
      <c r="F316" s="134">
        <v>39.99</v>
      </c>
      <c r="G316" s="105">
        <v>40</v>
      </c>
      <c r="H316" s="99">
        <v>0</v>
      </c>
      <c r="I316" s="99">
        <v>32</v>
      </c>
      <c r="J316" s="99">
        <v>0</v>
      </c>
      <c r="K316" s="134">
        <f t="shared" si="53"/>
        <v>32</v>
      </c>
      <c r="L316" s="144">
        <f t="shared" si="50"/>
        <v>0.2</v>
      </c>
      <c r="M316" s="77">
        <v>40</v>
      </c>
      <c r="N316" s="339">
        <f t="shared" si="43"/>
        <v>36</v>
      </c>
      <c r="O316" s="78">
        <v>0</v>
      </c>
      <c r="P316" s="80">
        <f t="shared" si="44"/>
        <v>32</v>
      </c>
      <c r="Q316" s="18">
        <f t="shared" si="51"/>
        <v>0.1111111111111111</v>
      </c>
      <c r="R316" s="202">
        <v>40</v>
      </c>
      <c r="S316" s="76">
        <v>0</v>
      </c>
      <c r="T316" s="79">
        <f t="shared" si="45"/>
        <v>32</v>
      </c>
      <c r="U316" s="13">
        <f t="shared" si="48"/>
        <v>0.2</v>
      </c>
      <c r="V316" s="77">
        <v>40</v>
      </c>
      <c r="W316" s="339">
        <v>0</v>
      </c>
      <c r="X316" s="78">
        <f t="shared" si="46"/>
        <v>32</v>
      </c>
      <c r="Y316" s="18">
        <f t="shared" si="47"/>
        <v>0.2</v>
      </c>
    </row>
    <row r="317" spans="1:25" s="4" customFormat="1" ht="12.75" customHeight="1">
      <c r="A317" s="174" t="s">
        <v>31</v>
      </c>
      <c r="B317" s="118" t="s">
        <v>50</v>
      </c>
      <c r="C317" s="228"/>
      <c r="D317" s="120" t="s">
        <v>205</v>
      </c>
      <c r="E317" s="121" t="s">
        <v>69</v>
      </c>
      <c r="F317" s="132">
        <v>49.99</v>
      </c>
      <c r="G317" s="104">
        <v>50</v>
      </c>
      <c r="H317" s="97">
        <v>0</v>
      </c>
      <c r="I317" s="97">
        <v>37</v>
      </c>
      <c r="J317" s="97">
        <v>0</v>
      </c>
      <c r="K317" s="132">
        <f t="shared" si="53"/>
        <v>37</v>
      </c>
      <c r="L317" s="142">
        <f t="shared" si="50"/>
        <v>0.26</v>
      </c>
      <c r="M317" s="55">
        <v>50</v>
      </c>
      <c r="N317" s="309">
        <f t="shared" si="43"/>
        <v>45</v>
      </c>
      <c r="O317" s="56">
        <v>0</v>
      </c>
      <c r="P317" s="57">
        <f t="shared" si="44"/>
        <v>37</v>
      </c>
      <c r="Q317" s="16">
        <f t="shared" si="51"/>
        <v>0.17777777777777778</v>
      </c>
      <c r="R317" s="204">
        <v>50</v>
      </c>
      <c r="S317" s="53">
        <v>0</v>
      </c>
      <c r="T317" s="54">
        <f t="shared" si="45"/>
        <v>37</v>
      </c>
      <c r="U317" s="14">
        <f t="shared" si="48"/>
        <v>0.26</v>
      </c>
      <c r="V317" s="55">
        <v>50</v>
      </c>
      <c r="W317" s="309">
        <v>0</v>
      </c>
      <c r="X317" s="56">
        <f t="shared" si="46"/>
        <v>37</v>
      </c>
      <c r="Y317" s="16">
        <f t="shared" si="47"/>
        <v>0.26</v>
      </c>
    </row>
    <row r="318" spans="1:25" s="4" customFormat="1" ht="12.75" customHeight="1" thickBot="1">
      <c r="A318" s="180" t="s">
        <v>112</v>
      </c>
      <c r="B318" s="243" t="s">
        <v>50</v>
      </c>
      <c r="C318" s="251"/>
      <c r="D318" s="244" t="s">
        <v>205</v>
      </c>
      <c r="E318" s="230" t="s">
        <v>113</v>
      </c>
      <c r="F318" s="137">
        <v>65</v>
      </c>
      <c r="G318" s="191">
        <v>59</v>
      </c>
      <c r="H318" s="102">
        <v>0</v>
      </c>
      <c r="I318" s="102">
        <v>47</v>
      </c>
      <c r="J318" s="102">
        <v>0</v>
      </c>
      <c r="K318" s="137">
        <f t="shared" si="53"/>
        <v>47</v>
      </c>
      <c r="L318" s="153">
        <f t="shared" si="50"/>
        <v>0.20338983050847459</v>
      </c>
      <c r="M318" s="93">
        <v>59</v>
      </c>
      <c r="N318" s="348">
        <f t="shared" si="43"/>
        <v>53.1</v>
      </c>
      <c r="O318" s="87">
        <v>0</v>
      </c>
      <c r="P318" s="88">
        <f t="shared" si="44"/>
        <v>47</v>
      </c>
      <c r="Q318" s="94">
        <f t="shared" si="51"/>
        <v>0.11487758945386066</v>
      </c>
      <c r="R318" s="201">
        <v>59</v>
      </c>
      <c r="S318" s="85">
        <v>0</v>
      </c>
      <c r="T318" s="86">
        <f t="shared" si="45"/>
        <v>47</v>
      </c>
      <c r="U318" s="92">
        <f t="shared" si="48"/>
        <v>0.20338983050847459</v>
      </c>
      <c r="V318" s="93">
        <v>59</v>
      </c>
      <c r="W318" s="348">
        <v>0</v>
      </c>
      <c r="X318" s="87">
        <f t="shared" si="46"/>
        <v>47</v>
      </c>
      <c r="Y318" s="94">
        <f t="shared" si="47"/>
        <v>0.20338983050847459</v>
      </c>
    </row>
    <row r="319" spans="1:25" ht="12" thickBot="1">
      <c r="L319" s="148"/>
      <c r="Y319" s="365"/>
    </row>
    <row r="320" spans="1:25" s="29" customFormat="1" ht="12.75" customHeight="1" thickBot="1">
      <c r="A320" s="10" t="s">
        <v>51</v>
      </c>
      <c r="B320" s="21"/>
      <c r="C320" s="21"/>
      <c r="D320" s="40"/>
      <c r="E320" s="9" t="s">
        <v>44</v>
      </c>
      <c r="F320" s="28"/>
      <c r="G320" s="28"/>
      <c r="H320" s="28"/>
      <c r="I320" s="49"/>
      <c r="J320" s="49"/>
      <c r="K320" s="49"/>
      <c r="L320" s="149"/>
      <c r="M320" s="195"/>
      <c r="N320" s="195"/>
      <c r="O320" s="195"/>
      <c r="P320" s="195"/>
      <c r="Q320" s="195"/>
      <c r="R320" s="195"/>
      <c r="S320" s="195"/>
      <c r="T320" s="195"/>
      <c r="U320" s="195"/>
      <c r="V320" s="195"/>
      <c r="W320" s="195"/>
      <c r="X320" s="195"/>
      <c r="Y320" s="195"/>
    </row>
    <row r="321" spans="1:25" s="22" customFormat="1" ht="24.95" customHeight="1" thickBot="1">
      <c r="A321" s="67" t="s">
        <v>0</v>
      </c>
      <c r="B321" s="67" t="s">
        <v>59</v>
      </c>
      <c r="C321" s="67" t="s">
        <v>1</v>
      </c>
      <c r="D321" s="67" t="s">
        <v>73</v>
      </c>
      <c r="E321" s="67" t="s">
        <v>2</v>
      </c>
      <c r="F321" s="67" t="s">
        <v>3</v>
      </c>
      <c r="G321" s="67" t="s">
        <v>4</v>
      </c>
      <c r="H321" s="67" t="s">
        <v>259</v>
      </c>
      <c r="I321" s="67" t="s">
        <v>32</v>
      </c>
      <c r="J321" s="67" t="s">
        <v>482</v>
      </c>
      <c r="K321" s="103" t="str">
        <f>K7</f>
        <v>Net</v>
      </c>
      <c r="L321" s="141" t="s">
        <v>261</v>
      </c>
      <c r="M321" s="192" t="s">
        <v>47</v>
      </c>
      <c r="N321" s="338" t="s">
        <v>976</v>
      </c>
      <c r="O321" s="193" t="s">
        <v>38</v>
      </c>
      <c r="P321" s="193" t="s">
        <v>46</v>
      </c>
      <c r="Q321" s="194" t="s">
        <v>260</v>
      </c>
      <c r="R321" s="192" t="s">
        <v>47</v>
      </c>
      <c r="S321" s="193" t="s">
        <v>38</v>
      </c>
      <c r="T321" s="193" t="s">
        <v>46</v>
      </c>
      <c r="U321" s="194" t="s">
        <v>260</v>
      </c>
      <c r="V321" s="192" t="s">
        <v>47</v>
      </c>
      <c r="W321" s="338" t="s">
        <v>38</v>
      </c>
      <c r="X321" s="193" t="s">
        <v>46</v>
      </c>
      <c r="Y321" s="194" t="s">
        <v>260</v>
      </c>
    </row>
    <row r="322" spans="1:25" s="4" customFormat="1" ht="12.75" customHeight="1" thickBot="1">
      <c r="A322" s="173" t="s">
        <v>45</v>
      </c>
      <c r="B322" s="33" t="s">
        <v>52</v>
      </c>
      <c r="C322" s="7"/>
      <c r="D322" s="42">
        <v>2.08</v>
      </c>
      <c r="E322" s="2" t="s">
        <v>63</v>
      </c>
      <c r="F322" s="65">
        <v>0</v>
      </c>
      <c r="G322" s="65">
        <v>1999</v>
      </c>
      <c r="H322" s="73">
        <v>0</v>
      </c>
      <c r="I322" s="98">
        <v>1382</v>
      </c>
      <c r="J322" s="98">
        <v>0</v>
      </c>
      <c r="K322" s="133">
        <v>1382</v>
      </c>
      <c r="L322" s="150"/>
      <c r="M322" s="167">
        <v>1554</v>
      </c>
      <c r="N322" s="350">
        <f t="shared" ref="N322:N324" si="54">M322-(M322*10%)</f>
        <v>1398.6</v>
      </c>
      <c r="O322" s="95">
        <v>0</v>
      </c>
      <c r="P322" s="96">
        <f>K322-O322</f>
        <v>1382</v>
      </c>
      <c r="Q322" s="200" t="str">
        <f>IFERROR(IF((IFERROR(IF(O322&gt;1,(M322-P322)/M322,""),(($G322*0.9)-P322)/($G322*0.9)))&gt;1%,IFERROR(IF(O322&gt;1,(M322-P322)/M322,""),(($G322*0.9)-P322)/($G322*0.9)),""),"")</f>
        <v/>
      </c>
      <c r="R322" s="167">
        <v>1499</v>
      </c>
      <c r="S322" s="90">
        <v>0</v>
      </c>
      <c r="T322" s="91">
        <f t="shared" ref="T322:T324" si="55">K322-S322</f>
        <v>1382</v>
      </c>
      <c r="U322" s="198"/>
      <c r="V322" s="167">
        <v>1499</v>
      </c>
      <c r="W322" s="346">
        <v>0</v>
      </c>
      <c r="X322" s="95">
        <f t="shared" ref="X322:X324" si="56">K322-W322</f>
        <v>1382</v>
      </c>
      <c r="Y322" s="366"/>
    </row>
    <row r="323" spans="1:25" s="4" customFormat="1" ht="12.75" customHeight="1" thickBot="1">
      <c r="A323" s="173" t="s">
        <v>249</v>
      </c>
      <c r="B323" s="33" t="s">
        <v>52</v>
      </c>
      <c r="C323" s="7"/>
      <c r="D323" s="42">
        <v>2.08</v>
      </c>
      <c r="E323" s="2" t="s">
        <v>250</v>
      </c>
      <c r="F323" s="65">
        <v>0</v>
      </c>
      <c r="G323" s="65">
        <v>2099</v>
      </c>
      <c r="H323" s="73">
        <v>0</v>
      </c>
      <c r="I323" s="98">
        <v>1481</v>
      </c>
      <c r="J323" s="98">
        <v>0</v>
      </c>
      <c r="K323" s="133">
        <f>I323-J323</f>
        <v>1481</v>
      </c>
      <c r="L323" s="150"/>
      <c r="M323" s="167">
        <v>1666</v>
      </c>
      <c r="N323" s="350">
        <f t="shared" si="54"/>
        <v>1499.4</v>
      </c>
      <c r="O323" s="95">
        <v>0</v>
      </c>
      <c r="P323" s="96">
        <f t="shared" ref="P323:P324" si="57">K323-O323</f>
        <v>1481</v>
      </c>
      <c r="Q323" s="200" t="str">
        <f>IFERROR(IF((IFERROR(IF(O323&gt;1,(M323-P323)/M323,""),(($G323*0.9)-P323)/($G323*0.9)))&gt;1%,IFERROR(IF(O323&gt;1,(M323-P323)/M323,""),(($G323*0.9)-P323)/($G323*0.9)),""),"")</f>
        <v/>
      </c>
      <c r="R323" s="167">
        <v>1599</v>
      </c>
      <c r="S323" s="90">
        <v>0</v>
      </c>
      <c r="T323" s="91">
        <f t="shared" si="55"/>
        <v>1481</v>
      </c>
      <c r="U323" s="198" t="str">
        <f>IFERROR(IF((IFERROR(IF(S323&gt;1,(R323-T323)/R323,""),(($G323*0.9)-T323)/($G323*0.9)))&gt;1%,IFERROR(IF(S323&gt;1,(R323-T323)/R323,""),(($G323*0.9)-T323)/($G323*0.9)),""),"")</f>
        <v/>
      </c>
      <c r="V323" s="167">
        <v>1599</v>
      </c>
      <c r="W323" s="346">
        <v>0</v>
      </c>
      <c r="X323" s="95">
        <f t="shared" si="56"/>
        <v>1481</v>
      </c>
      <c r="Y323" s="366" t="str">
        <f>IFERROR(IF((IFERROR(IF(W323&gt;1,(V323-X323)/V323,""),(($G323*0.9)-X323)/($G323*0.9)))&gt;1%,IFERROR(IF(W323&gt;1,(V323-X323)/V323,""),(($G323*0.9)-X323)/($G323*0.9)),""),"")</f>
        <v/>
      </c>
    </row>
    <row r="324" spans="1:25" s="4" customFormat="1" ht="12.75" customHeight="1" thickBot="1">
      <c r="A324" s="173" t="s">
        <v>820</v>
      </c>
      <c r="B324" s="33" t="s">
        <v>52</v>
      </c>
      <c r="C324" s="275" t="s">
        <v>5</v>
      </c>
      <c r="D324" s="42">
        <v>2.08</v>
      </c>
      <c r="E324" s="2" t="s">
        <v>821</v>
      </c>
      <c r="F324" s="65">
        <v>0</v>
      </c>
      <c r="G324" s="65">
        <v>2221</v>
      </c>
      <c r="H324" s="73">
        <v>0</v>
      </c>
      <c r="I324" s="98">
        <v>1561</v>
      </c>
      <c r="J324" s="98">
        <v>0</v>
      </c>
      <c r="K324" s="133">
        <f>I324-J324</f>
        <v>1561</v>
      </c>
      <c r="L324" s="150"/>
      <c r="M324" s="167">
        <v>1777</v>
      </c>
      <c r="N324" s="350">
        <f t="shared" si="54"/>
        <v>1599.3</v>
      </c>
      <c r="O324" s="95">
        <v>0</v>
      </c>
      <c r="P324" s="96">
        <f t="shared" si="57"/>
        <v>1561</v>
      </c>
      <c r="Q324" s="200" t="str">
        <f>IFERROR(IF((IFERROR(IF(O324&gt;1,(M324-P324)/M324,""),(($G324*0.9)-P324)/($G324*0.9)))&gt;1%,IFERROR(IF(O324&gt;1,(M324-P324)/M324,""),(($G324*0.9)-P324)/($G324*0.9)),""),"")</f>
        <v/>
      </c>
      <c r="R324" s="167">
        <v>1699</v>
      </c>
      <c r="S324" s="90">
        <v>0</v>
      </c>
      <c r="T324" s="91">
        <f t="shared" si="55"/>
        <v>1561</v>
      </c>
      <c r="U324" s="198" t="str">
        <f>IFERROR(IF((IFERROR(IF(S324&gt;1,(R324-T324)/R324,""),(($G324*0.9)-T324)/($G324*0.9)))&gt;1%,IFERROR(IF(S324&gt;1,(R324-T324)/R324,""),(($G324*0.9)-T324)/($G324*0.9)),""),"")</f>
        <v/>
      </c>
      <c r="V324" s="167">
        <v>1699</v>
      </c>
      <c r="W324" s="346">
        <v>0</v>
      </c>
      <c r="X324" s="95">
        <f t="shared" si="56"/>
        <v>1561</v>
      </c>
      <c r="Y324" s="366" t="str">
        <f>IFERROR(IF((IFERROR(IF(W324&gt;1,(V324-X324)/V324,""),(($G324*0.9)-X324)/($G324*0.9)))&gt;1%,IFERROR(IF(W324&gt;1,(V324-X324)/V324,""),(($G324*0.9)-X324)/($G324*0.9)),""),"")</f>
        <v/>
      </c>
    </row>
  </sheetData>
  <sortState ref="A71:H84">
    <sortCondition ref="A71"/>
  </sortState>
  <mergeCells count="4">
    <mergeCell ref="F2:G2"/>
    <mergeCell ref="M3:Q3"/>
    <mergeCell ref="R3:U3"/>
    <mergeCell ref="V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Y10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8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3">
        <v>44977</v>
      </c>
      <c r="G2" s="373"/>
      <c r="H2" s="367"/>
    </row>
    <row r="3" spans="1:25" ht="37.5" customHeight="1" thickBot="1">
      <c r="M3" s="374" t="s">
        <v>977</v>
      </c>
      <c r="N3" s="374"/>
      <c r="O3" s="374"/>
      <c r="P3" s="374"/>
      <c r="Q3" s="374"/>
      <c r="R3" s="375" t="s">
        <v>262</v>
      </c>
      <c r="S3" s="375"/>
      <c r="T3" s="375"/>
      <c r="U3" s="375"/>
      <c r="V3" s="375" t="s">
        <v>262</v>
      </c>
      <c r="W3" s="375"/>
      <c r="X3" s="375"/>
      <c r="Y3" s="375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9"/>
      <c r="M4" s="280" t="s">
        <v>978</v>
      </c>
      <c r="N4" s="281"/>
      <c r="O4" s="281"/>
      <c r="P4" s="276"/>
      <c r="Q4" s="277"/>
      <c r="R4" s="287" t="s">
        <v>981</v>
      </c>
      <c r="S4" s="288"/>
      <c r="T4" s="289"/>
      <c r="U4" s="290"/>
      <c r="V4" s="280" t="s">
        <v>982</v>
      </c>
      <c r="W4" s="281"/>
      <c r="X4" s="281"/>
      <c r="Y4" s="276"/>
    </row>
    <row r="5" spans="1:25" s="27" customFormat="1" ht="15" customHeight="1" thickBot="1">
      <c r="A5" s="20"/>
      <c r="B5" s="30"/>
      <c r="C5" s="20"/>
      <c r="D5" s="39"/>
      <c r="E5" s="171"/>
      <c r="F5" s="3"/>
      <c r="G5" s="3"/>
      <c r="H5" s="3"/>
      <c r="I5" s="3"/>
      <c r="J5" s="3"/>
      <c r="K5" s="3"/>
      <c r="L5" s="139"/>
      <c r="M5" s="282" t="s">
        <v>39</v>
      </c>
      <c r="N5" s="52">
        <v>44966</v>
      </c>
      <c r="O5" s="52"/>
      <c r="P5" s="52"/>
      <c r="Q5" s="283"/>
      <c r="R5" s="291" t="s">
        <v>39</v>
      </c>
      <c r="S5" s="50">
        <v>44987</v>
      </c>
      <c r="T5" s="50"/>
      <c r="U5" s="292"/>
      <c r="V5" s="282" t="s">
        <v>39</v>
      </c>
      <c r="W5" s="52">
        <v>45001</v>
      </c>
      <c r="X5" s="52"/>
      <c r="Y5" s="52"/>
    </row>
    <row r="6" spans="1:25" s="29" customFormat="1" ht="15" customHeight="1" thickBot="1">
      <c r="A6" s="106"/>
      <c r="B6" s="106"/>
      <c r="C6" s="106"/>
      <c r="D6" s="107"/>
      <c r="E6" s="108"/>
      <c r="F6" s="12"/>
      <c r="G6" s="12"/>
      <c r="H6" s="12"/>
      <c r="I6" s="12"/>
      <c r="J6" s="12"/>
      <c r="K6" s="12"/>
      <c r="L6" s="140"/>
      <c r="M6" s="284" t="s">
        <v>40</v>
      </c>
      <c r="N6" s="285">
        <v>44986</v>
      </c>
      <c r="O6" s="285"/>
      <c r="P6" s="285"/>
      <c r="Q6" s="286"/>
      <c r="R6" s="293" t="s">
        <v>40</v>
      </c>
      <c r="S6" s="279">
        <v>45000</v>
      </c>
      <c r="T6" s="279"/>
      <c r="U6" s="294"/>
      <c r="V6" s="284" t="s">
        <v>40</v>
      </c>
      <c r="W6" s="285">
        <v>45021</v>
      </c>
      <c r="X6" s="285"/>
      <c r="Y6" s="285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1" t="s">
        <v>261</v>
      </c>
      <c r="M7" s="192" t="s">
        <v>328</v>
      </c>
      <c r="N7" s="338" t="s">
        <v>976</v>
      </c>
      <c r="O7" s="193" t="s">
        <v>38</v>
      </c>
      <c r="P7" s="193" t="s">
        <v>46</v>
      </c>
      <c r="Q7" s="194" t="s">
        <v>260</v>
      </c>
      <c r="R7" s="192" t="s">
        <v>328</v>
      </c>
      <c r="S7" s="193" t="s">
        <v>38</v>
      </c>
      <c r="T7" s="193" t="s">
        <v>46</v>
      </c>
      <c r="U7" s="194" t="s">
        <v>260</v>
      </c>
      <c r="V7" s="192" t="s">
        <v>328</v>
      </c>
      <c r="W7" s="338" t="s">
        <v>38</v>
      </c>
      <c r="X7" s="193" t="s">
        <v>46</v>
      </c>
      <c r="Y7" s="194" t="s">
        <v>260</v>
      </c>
    </row>
    <row r="8" spans="1:25" s="4" customFormat="1" ht="12.75" customHeight="1">
      <c r="A8" s="174" t="s">
        <v>428</v>
      </c>
      <c r="B8" s="118" t="s">
        <v>58</v>
      </c>
      <c r="C8" s="217"/>
      <c r="D8" s="120" t="s">
        <v>205</v>
      </c>
      <c r="E8" s="121" t="s">
        <v>429</v>
      </c>
      <c r="F8" s="104">
        <v>714</v>
      </c>
      <c r="G8" s="104">
        <v>649</v>
      </c>
      <c r="H8" s="104">
        <v>0</v>
      </c>
      <c r="I8" s="104">
        <v>513</v>
      </c>
      <c r="J8" s="104">
        <v>0</v>
      </c>
      <c r="K8" s="104">
        <f>IFERROR(I8-J8,I8)</f>
        <v>513</v>
      </c>
      <c r="L8" s="216">
        <f t="shared" ref="L8:L71" si="0">IFERROR((G8-K8)/G8, " ")</f>
        <v>0.20955315870570107</v>
      </c>
      <c r="M8" s="55">
        <v>649</v>
      </c>
      <c r="N8" s="309">
        <f>M8-(M8*10%)</f>
        <v>584.1</v>
      </c>
      <c r="O8" s="56">
        <v>0</v>
      </c>
      <c r="P8" s="57">
        <f>K8-O8</f>
        <v>513</v>
      </c>
      <c r="Q8" s="16">
        <f t="shared" ref="Q8:Q9" si="1">(N8-P8)/N8</f>
        <v>0.12172573189522345</v>
      </c>
      <c r="R8" s="204">
        <v>649</v>
      </c>
      <c r="S8" s="53">
        <v>0</v>
      </c>
      <c r="T8" s="54">
        <f>K8-S8</f>
        <v>513</v>
      </c>
      <c r="U8" s="14">
        <f>(R8-T8)/R8</f>
        <v>0.20955315870570107</v>
      </c>
      <c r="V8" s="55">
        <v>649</v>
      </c>
      <c r="W8" s="309">
        <v>0</v>
      </c>
      <c r="X8" s="56">
        <f>K8-W8</f>
        <v>513</v>
      </c>
      <c r="Y8" s="16">
        <f>(V8-X8)/V8</f>
        <v>0.20955315870570107</v>
      </c>
    </row>
    <row r="9" spans="1:25" s="4" customFormat="1" ht="12.75" customHeight="1">
      <c r="A9" s="172" t="s">
        <v>101</v>
      </c>
      <c r="B9" s="220" t="s">
        <v>58</v>
      </c>
      <c r="C9" s="221"/>
      <c r="D9" s="223">
        <v>1.38</v>
      </c>
      <c r="E9" s="222" t="s">
        <v>161</v>
      </c>
      <c r="F9" s="134">
        <v>769</v>
      </c>
      <c r="G9" s="105">
        <v>699</v>
      </c>
      <c r="H9" s="105">
        <v>0</v>
      </c>
      <c r="I9" s="99">
        <v>552</v>
      </c>
      <c r="J9" s="105">
        <v>0</v>
      </c>
      <c r="K9" s="134">
        <f>IFERROR(I9-J9,I9)</f>
        <v>552</v>
      </c>
      <c r="L9" s="215">
        <f t="shared" si="0"/>
        <v>0.21030042918454936</v>
      </c>
      <c r="M9" s="77">
        <v>699</v>
      </c>
      <c r="N9" s="339">
        <f t="shared" ref="N9:N72" si="2">M9-(M9*10%)</f>
        <v>629.1</v>
      </c>
      <c r="O9" s="78">
        <v>0</v>
      </c>
      <c r="P9" s="80">
        <f t="shared" ref="P9:P72" si="3">K9-O9</f>
        <v>552</v>
      </c>
      <c r="Q9" s="18">
        <f t="shared" si="1"/>
        <v>0.1225560324272771</v>
      </c>
      <c r="R9" s="202">
        <v>699</v>
      </c>
      <c r="S9" s="76">
        <v>0</v>
      </c>
      <c r="T9" s="79">
        <f t="shared" ref="T9:T72" si="4">K9-S9</f>
        <v>552</v>
      </c>
      <c r="U9" s="13">
        <f t="shared" ref="U9:U72" si="5">(R9-T9)/R9</f>
        <v>0.21030042918454936</v>
      </c>
      <c r="V9" s="77">
        <v>699</v>
      </c>
      <c r="W9" s="339">
        <v>0</v>
      </c>
      <c r="X9" s="78">
        <f t="shared" ref="X9:X72" si="6">K9-W9</f>
        <v>552</v>
      </c>
      <c r="Y9" s="18">
        <f t="shared" ref="Y9:Y72" si="7">(V9-X9)/V9</f>
        <v>0.21030042918454936</v>
      </c>
    </row>
    <row r="10" spans="1:25" s="4" customFormat="1" ht="12.75" customHeight="1">
      <c r="A10" s="174" t="s">
        <v>201</v>
      </c>
      <c r="B10" s="118" t="s">
        <v>58</v>
      </c>
      <c r="C10" s="217"/>
      <c r="D10" s="120">
        <v>2.08</v>
      </c>
      <c r="E10" s="121" t="s">
        <v>204</v>
      </c>
      <c r="F10" s="132">
        <v>1221</v>
      </c>
      <c r="G10" s="104">
        <v>1110</v>
      </c>
      <c r="H10" s="104">
        <v>0</v>
      </c>
      <c r="I10" s="97">
        <v>883</v>
      </c>
      <c r="J10" s="104">
        <v>0</v>
      </c>
      <c r="K10" s="132">
        <f t="shared" ref="K10:K73" si="8">IFERROR(I10-J10,I10)</f>
        <v>883</v>
      </c>
      <c r="L10" s="142">
        <f t="shared" si="0"/>
        <v>0.2045045045045045</v>
      </c>
      <c r="M10" s="159">
        <v>999</v>
      </c>
      <c r="N10" s="303">
        <f t="shared" si="2"/>
        <v>899.1</v>
      </c>
      <c r="O10" s="156">
        <v>87</v>
      </c>
      <c r="P10" s="57">
        <f t="shared" si="3"/>
        <v>796</v>
      </c>
      <c r="Q10" s="16">
        <f>(N10-P10)/N10</f>
        <v>0.11467022578133691</v>
      </c>
      <c r="R10" s="303">
        <v>899</v>
      </c>
      <c r="S10" s="53">
        <v>0</v>
      </c>
      <c r="T10" s="54">
        <f t="shared" si="4"/>
        <v>883</v>
      </c>
      <c r="U10" s="14">
        <f t="shared" si="5"/>
        <v>1.7797552836484983E-2</v>
      </c>
      <c r="V10" s="159">
        <v>899</v>
      </c>
      <c r="W10" s="309">
        <v>0</v>
      </c>
      <c r="X10" s="56">
        <f t="shared" si="6"/>
        <v>883</v>
      </c>
      <c r="Y10" s="16">
        <f t="shared" si="7"/>
        <v>1.7797552836484983E-2</v>
      </c>
    </row>
    <row r="11" spans="1:25" s="4" customFormat="1" ht="12.75" customHeight="1" thickBot="1">
      <c r="A11" s="173" t="s">
        <v>345</v>
      </c>
      <c r="B11" s="122" t="s">
        <v>58</v>
      </c>
      <c r="C11" s="126"/>
      <c r="D11" s="123">
        <v>3.12</v>
      </c>
      <c r="E11" s="124" t="s">
        <v>346</v>
      </c>
      <c r="F11" s="133">
        <v>1282</v>
      </c>
      <c r="G11" s="58">
        <v>1165</v>
      </c>
      <c r="H11" s="58">
        <v>0</v>
      </c>
      <c r="I11" s="98">
        <v>943</v>
      </c>
      <c r="J11" s="58">
        <v>20</v>
      </c>
      <c r="K11" s="133">
        <f t="shared" si="8"/>
        <v>923</v>
      </c>
      <c r="L11" s="143">
        <f t="shared" si="0"/>
        <v>0.20772532188841203</v>
      </c>
      <c r="M11" s="158">
        <v>1110</v>
      </c>
      <c r="N11" s="308">
        <f t="shared" si="2"/>
        <v>999</v>
      </c>
      <c r="O11" s="154">
        <v>43</v>
      </c>
      <c r="P11" s="63">
        <f t="shared" si="3"/>
        <v>880</v>
      </c>
      <c r="Q11" s="17">
        <f t="shared" ref="Q11:Q74" si="9">(N11-P11)/N11</f>
        <v>0.11911911911911911</v>
      </c>
      <c r="R11" s="308">
        <v>999</v>
      </c>
      <c r="S11" s="59">
        <v>0</v>
      </c>
      <c r="T11" s="60">
        <f t="shared" si="4"/>
        <v>923</v>
      </c>
      <c r="U11" s="15">
        <f t="shared" si="5"/>
        <v>7.6076076076076082E-2</v>
      </c>
      <c r="V11" s="158">
        <v>899</v>
      </c>
      <c r="W11" s="357">
        <v>83</v>
      </c>
      <c r="X11" s="62">
        <f t="shared" si="6"/>
        <v>840</v>
      </c>
      <c r="Y11" s="17">
        <f t="shared" si="7"/>
        <v>6.5628476084538381E-2</v>
      </c>
    </row>
    <row r="12" spans="1:25" s="4" customFormat="1" ht="12.75" customHeight="1">
      <c r="A12" s="172" t="s">
        <v>111</v>
      </c>
      <c r="B12" s="220" t="s">
        <v>58</v>
      </c>
      <c r="C12" s="221"/>
      <c r="D12" s="223">
        <v>1.49</v>
      </c>
      <c r="E12" s="222" t="s">
        <v>162</v>
      </c>
      <c r="F12" s="134">
        <v>1429</v>
      </c>
      <c r="G12" s="105">
        <v>1299</v>
      </c>
      <c r="H12" s="105">
        <v>0</v>
      </c>
      <c r="I12" s="99">
        <v>1074</v>
      </c>
      <c r="J12" s="105">
        <v>0</v>
      </c>
      <c r="K12" s="134">
        <f t="shared" si="8"/>
        <v>1074</v>
      </c>
      <c r="L12" s="144">
        <f t="shared" si="0"/>
        <v>0.17321016166281755</v>
      </c>
      <c r="M12" s="77">
        <v>1299</v>
      </c>
      <c r="N12" s="339">
        <f t="shared" si="2"/>
        <v>1169.0999999999999</v>
      </c>
      <c r="O12" s="78">
        <v>0</v>
      </c>
      <c r="P12" s="80">
        <f t="shared" si="3"/>
        <v>1074</v>
      </c>
      <c r="Q12" s="18">
        <f t="shared" si="9"/>
        <v>8.1344624069797214E-2</v>
      </c>
      <c r="R12" s="202">
        <v>1299</v>
      </c>
      <c r="S12" s="76">
        <v>0</v>
      </c>
      <c r="T12" s="79">
        <f t="shared" si="4"/>
        <v>1074</v>
      </c>
      <c r="U12" s="13">
        <f t="shared" si="5"/>
        <v>0.17321016166281755</v>
      </c>
      <c r="V12" s="77">
        <v>1299</v>
      </c>
      <c r="W12" s="339">
        <v>0</v>
      </c>
      <c r="X12" s="78">
        <f t="shared" si="6"/>
        <v>1074</v>
      </c>
      <c r="Y12" s="18">
        <f t="shared" si="7"/>
        <v>0.17321016166281755</v>
      </c>
    </row>
    <row r="13" spans="1:25" s="4" customFormat="1" ht="12.75" customHeight="1">
      <c r="A13" s="174" t="s">
        <v>251</v>
      </c>
      <c r="B13" s="118" t="s">
        <v>58</v>
      </c>
      <c r="C13" s="119"/>
      <c r="D13" s="120">
        <v>3.12</v>
      </c>
      <c r="E13" s="121" t="s">
        <v>163</v>
      </c>
      <c r="F13" s="132">
        <v>2089</v>
      </c>
      <c r="G13" s="104">
        <v>1899</v>
      </c>
      <c r="H13" s="104">
        <v>1699</v>
      </c>
      <c r="I13" s="97">
        <v>1416</v>
      </c>
      <c r="J13" s="104">
        <v>28</v>
      </c>
      <c r="K13" s="132">
        <f t="shared" si="8"/>
        <v>1388</v>
      </c>
      <c r="L13" s="142">
        <f t="shared" si="0"/>
        <v>0.26908899420747762</v>
      </c>
      <c r="M13" s="55">
        <v>1899</v>
      </c>
      <c r="N13" s="309">
        <f t="shared" si="2"/>
        <v>1709.1</v>
      </c>
      <c r="O13" s="56">
        <v>0</v>
      </c>
      <c r="P13" s="57">
        <f t="shared" si="3"/>
        <v>1388</v>
      </c>
      <c r="Q13" s="16">
        <f t="shared" si="9"/>
        <v>0.18787666023053065</v>
      </c>
      <c r="R13" s="303">
        <v>1699</v>
      </c>
      <c r="S13" s="53">
        <v>0</v>
      </c>
      <c r="T13" s="54">
        <f t="shared" si="4"/>
        <v>1388</v>
      </c>
      <c r="U13" s="14">
        <f t="shared" si="5"/>
        <v>0.18304885226603884</v>
      </c>
      <c r="V13" s="159">
        <v>1699</v>
      </c>
      <c r="W13" s="309">
        <v>0</v>
      </c>
      <c r="X13" s="56">
        <f t="shared" si="6"/>
        <v>1388</v>
      </c>
      <c r="Y13" s="16">
        <f t="shared" si="7"/>
        <v>0.18304885226603884</v>
      </c>
    </row>
    <row r="14" spans="1:25" s="4" customFormat="1" ht="12.75" customHeight="1" thickBot="1">
      <c r="A14" s="173" t="s">
        <v>127</v>
      </c>
      <c r="B14" s="122" t="s">
        <v>58</v>
      </c>
      <c r="C14" s="126"/>
      <c r="D14" s="123">
        <v>3.12</v>
      </c>
      <c r="E14" s="124" t="s">
        <v>163</v>
      </c>
      <c r="F14" s="133">
        <v>1979</v>
      </c>
      <c r="G14" s="58">
        <v>1799</v>
      </c>
      <c r="H14" s="58">
        <v>1599</v>
      </c>
      <c r="I14" s="98">
        <v>1333</v>
      </c>
      <c r="J14" s="58">
        <v>27</v>
      </c>
      <c r="K14" s="133">
        <f t="shared" si="8"/>
        <v>1306</v>
      </c>
      <c r="L14" s="143">
        <f t="shared" si="0"/>
        <v>0.27404113396331298</v>
      </c>
      <c r="M14" s="158">
        <v>1666</v>
      </c>
      <c r="N14" s="308">
        <f t="shared" si="2"/>
        <v>1499.4</v>
      </c>
      <c r="O14" s="154">
        <v>43</v>
      </c>
      <c r="P14" s="63">
        <f t="shared" si="3"/>
        <v>1263</v>
      </c>
      <c r="Q14" s="17">
        <f t="shared" si="9"/>
        <v>0.1576630652260905</v>
      </c>
      <c r="R14" s="308">
        <v>1599</v>
      </c>
      <c r="S14" s="59">
        <v>0</v>
      </c>
      <c r="T14" s="60">
        <f t="shared" si="4"/>
        <v>1306</v>
      </c>
      <c r="U14" s="15">
        <f t="shared" si="5"/>
        <v>0.18323952470293933</v>
      </c>
      <c r="V14" s="158">
        <v>1599</v>
      </c>
      <c r="W14" s="344">
        <v>0</v>
      </c>
      <c r="X14" s="62">
        <f t="shared" si="6"/>
        <v>1306</v>
      </c>
      <c r="Y14" s="17">
        <f t="shared" si="7"/>
        <v>0.18323952470293933</v>
      </c>
    </row>
    <row r="15" spans="1:25" s="4" customFormat="1" ht="12.75" customHeight="1">
      <c r="A15" s="172" t="s">
        <v>129</v>
      </c>
      <c r="B15" s="220" t="s">
        <v>58</v>
      </c>
      <c r="C15" s="229"/>
      <c r="D15" s="223">
        <v>3.57</v>
      </c>
      <c r="E15" s="222" t="s">
        <v>211</v>
      </c>
      <c r="F15" s="134">
        <v>4289</v>
      </c>
      <c r="G15" s="105">
        <v>3899</v>
      </c>
      <c r="H15" s="105">
        <v>3599</v>
      </c>
      <c r="I15" s="99">
        <v>2850</v>
      </c>
      <c r="J15" s="105">
        <v>36</v>
      </c>
      <c r="K15" s="134">
        <f t="shared" si="8"/>
        <v>2814</v>
      </c>
      <c r="L15" s="144">
        <f t="shared" si="0"/>
        <v>0.27827648114901254</v>
      </c>
      <c r="M15" s="77">
        <v>3899</v>
      </c>
      <c r="N15" s="339">
        <f t="shared" si="2"/>
        <v>3509.1</v>
      </c>
      <c r="O15" s="78">
        <v>0</v>
      </c>
      <c r="P15" s="80">
        <f t="shared" si="3"/>
        <v>2814</v>
      </c>
      <c r="Q15" s="18">
        <f t="shared" si="9"/>
        <v>0.19808497905445838</v>
      </c>
      <c r="R15" s="202">
        <v>3899</v>
      </c>
      <c r="S15" s="76">
        <v>0</v>
      </c>
      <c r="T15" s="79">
        <f t="shared" si="4"/>
        <v>2814</v>
      </c>
      <c r="U15" s="13">
        <f t="shared" si="5"/>
        <v>0.27827648114901254</v>
      </c>
      <c r="V15" s="77">
        <v>3899</v>
      </c>
      <c r="W15" s="339">
        <v>0</v>
      </c>
      <c r="X15" s="78">
        <f t="shared" si="6"/>
        <v>2814</v>
      </c>
      <c r="Y15" s="18">
        <f t="shared" si="7"/>
        <v>0.27827648114901254</v>
      </c>
    </row>
    <row r="16" spans="1:25" s="4" customFormat="1" ht="12.75" customHeight="1">
      <c r="A16" s="174" t="s">
        <v>128</v>
      </c>
      <c r="B16" s="118" t="s">
        <v>58</v>
      </c>
      <c r="C16" s="217"/>
      <c r="D16" s="120">
        <v>3.57</v>
      </c>
      <c r="E16" s="121" t="s">
        <v>211</v>
      </c>
      <c r="F16" s="132">
        <v>4179</v>
      </c>
      <c r="G16" s="104">
        <v>3799</v>
      </c>
      <c r="H16" s="104">
        <v>3499</v>
      </c>
      <c r="I16" s="97">
        <v>2769</v>
      </c>
      <c r="J16" s="104">
        <v>35</v>
      </c>
      <c r="K16" s="132">
        <f t="shared" si="8"/>
        <v>2734</v>
      </c>
      <c r="L16" s="142">
        <f t="shared" si="0"/>
        <v>0.2803369307712556</v>
      </c>
      <c r="M16" s="159">
        <v>2888</v>
      </c>
      <c r="N16" s="303">
        <f t="shared" si="2"/>
        <v>2599.1999999999998</v>
      </c>
      <c r="O16" s="156">
        <v>660</v>
      </c>
      <c r="P16" s="57">
        <f t="shared" si="3"/>
        <v>2074</v>
      </c>
      <c r="Q16" s="16">
        <f t="shared" si="9"/>
        <v>0.20206217297630033</v>
      </c>
      <c r="R16" s="303">
        <v>3499</v>
      </c>
      <c r="S16" s="53">
        <v>0</v>
      </c>
      <c r="T16" s="54">
        <f t="shared" si="4"/>
        <v>2734</v>
      </c>
      <c r="U16" s="14">
        <f t="shared" si="5"/>
        <v>0.21863389539868533</v>
      </c>
      <c r="V16" s="159">
        <v>2799</v>
      </c>
      <c r="W16" s="356">
        <v>560</v>
      </c>
      <c r="X16" s="56">
        <f t="shared" si="6"/>
        <v>2174</v>
      </c>
      <c r="Y16" s="16">
        <f t="shared" si="7"/>
        <v>0.22329403358342265</v>
      </c>
    </row>
    <row r="17" spans="1:25" s="4" customFormat="1" ht="12.75" customHeight="1">
      <c r="A17" s="174" t="s">
        <v>130</v>
      </c>
      <c r="B17" s="118" t="s">
        <v>58</v>
      </c>
      <c r="C17" s="228"/>
      <c r="D17" s="120">
        <v>3.57</v>
      </c>
      <c r="E17" s="121" t="s">
        <v>210</v>
      </c>
      <c r="F17" s="132">
        <v>4619</v>
      </c>
      <c r="G17" s="104">
        <v>4199</v>
      </c>
      <c r="H17" s="104">
        <v>3799</v>
      </c>
      <c r="I17" s="97">
        <v>3046</v>
      </c>
      <c r="J17" s="104">
        <v>0</v>
      </c>
      <c r="K17" s="132">
        <f t="shared" si="8"/>
        <v>3046</v>
      </c>
      <c r="L17" s="142">
        <f t="shared" si="0"/>
        <v>0.27458918790188142</v>
      </c>
      <c r="M17" s="55">
        <v>4199</v>
      </c>
      <c r="N17" s="309">
        <f t="shared" si="2"/>
        <v>3779.1</v>
      </c>
      <c r="O17" s="56">
        <v>0</v>
      </c>
      <c r="P17" s="57">
        <f t="shared" si="3"/>
        <v>3046</v>
      </c>
      <c r="Q17" s="16">
        <f t="shared" si="9"/>
        <v>0.19398798655764599</v>
      </c>
      <c r="R17" s="204">
        <v>4199</v>
      </c>
      <c r="S17" s="53">
        <v>0</v>
      </c>
      <c r="T17" s="54">
        <f t="shared" si="4"/>
        <v>3046</v>
      </c>
      <c r="U17" s="14">
        <f t="shared" si="5"/>
        <v>0.27458918790188142</v>
      </c>
      <c r="V17" s="55">
        <v>4199</v>
      </c>
      <c r="W17" s="309">
        <v>0</v>
      </c>
      <c r="X17" s="56">
        <f t="shared" si="6"/>
        <v>3046</v>
      </c>
      <c r="Y17" s="16">
        <f t="shared" si="7"/>
        <v>0.27458918790188142</v>
      </c>
    </row>
    <row r="18" spans="1:25" s="4" customFormat="1" ht="12.75" customHeight="1">
      <c r="A18" s="174" t="s">
        <v>106</v>
      </c>
      <c r="B18" s="118" t="s">
        <v>58</v>
      </c>
      <c r="C18" s="228"/>
      <c r="D18" s="120">
        <v>3.57</v>
      </c>
      <c r="E18" s="121" t="s">
        <v>213</v>
      </c>
      <c r="F18" s="132">
        <v>5059</v>
      </c>
      <c r="G18" s="104">
        <v>4599</v>
      </c>
      <c r="H18" s="104">
        <v>4199</v>
      </c>
      <c r="I18" s="97">
        <v>3324</v>
      </c>
      <c r="J18" s="104">
        <v>42</v>
      </c>
      <c r="K18" s="132">
        <f t="shared" si="8"/>
        <v>3282</v>
      </c>
      <c r="L18" s="142">
        <f t="shared" si="0"/>
        <v>0.28636660143509457</v>
      </c>
      <c r="M18" s="55">
        <v>4599</v>
      </c>
      <c r="N18" s="309">
        <f t="shared" si="2"/>
        <v>4139.1000000000004</v>
      </c>
      <c r="O18" s="56">
        <v>0</v>
      </c>
      <c r="P18" s="57">
        <f t="shared" si="3"/>
        <v>3282</v>
      </c>
      <c r="Q18" s="16">
        <f t="shared" si="9"/>
        <v>0.20707400159454961</v>
      </c>
      <c r="R18" s="204">
        <v>4599</v>
      </c>
      <c r="S18" s="53">
        <v>0</v>
      </c>
      <c r="T18" s="54">
        <f t="shared" si="4"/>
        <v>3282</v>
      </c>
      <c r="U18" s="14">
        <f t="shared" si="5"/>
        <v>0.28636660143509457</v>
      </c>
      <c r="V18" s="55">
        <v>4599</v>
      </c>
      <c r="W18" s="309">
        <v>0</v>
      </c>
      <c r="X18" s="56">
        <f t="shared" si="6"/>
        <v>3282</v>
      </c>
      <c r="Y18" s="16">
        <f t="shared" si="7"/>
        <v>0.28636660143509457</v>
      </c>
    </row>
    <row r="19" spans="1:25" s="4" customFormat="1" ht="12.75" customHeight="1">
      <c r="A19" s="174" t="s">
        <v>844</v>
      </c>
      <c r="B19" s="118" t="s">
        <v>58</v>
      </c>
      <c r="C19" s="217" t="s">
        <v>837</v>
      </c>
      <c r="D19" s="120">
        <v>3.57</v>
      </c>
      <c r="E19" s="121" t="s">
        <v>847</v>
      </c>
      <c r="F19" s="132">
        <v>3959</v>
      </c>
      <c r="G19" s="104">
        <v>3599</v>
      </c>
      <c r="H19" s="104">
        <v>3299</v>
      </c>
      <c r="I19" s="97">
        <v>2780</v>
      </c>
      <c r="J19" s="104">
        <v>40</v>
      </c>
      <c r="K19" s="132">
        <f t="shared" si="8"/>
        <v>2740</v>
      </c>
      <c r="L19" s="142">
        <f t="shared" si="0"/>
        <v>0.23867741039177548</v>
      </c>
      <c r="M19" s="55">
        <v>3599</v>
      </c>
      <c r="N19" s="309">
        <f t="shared" si="2"/>
        <v>3239.1</v>
      </c>
      <c r="O19" s="56">
        <v>0</v>
      </c>
      <c r="P19" s="57">
        <f t="shared" si="3"/>
        <v>2740</v>
      </c>
      <c r="Q19" s="16">
        <f t="shared" si="9"/>
        <v>0.15408601154641718</v>
      </c>
      <c r="R19" s="204">
        <v>3599</v>
      </c>
      <c r="S19" s="53">
        <v>0</v>
      </c>
      <c r="T19" s="54">
        <f t="shared" si="4"/>
        <v>2740</v>
      </c>
      <c r="U19" s="14">
        <f t="shared" si="5"/>
        <v>0.23867741039177548</v>
      </c>
      <c r="V19" s="55">
        <v>3599</v>
      </c>
      <c r="W19" s="309">
        <v>0</v>
      </c>
      <c r="X19" s="56">
        <f t="shared" si="6"/>
        <v>2740</v>
      </c>
      <c r="Y19" s="16">
        <f t="shared" si="7"/>
        <v>0.23867741039177548</v>
      </c>
    </row>
    <row r="20" spans="1:25" s="4" customFormat="1" ht="12.75" customHeight="1">
      <c r="A20" s="174" t="s">
        <v>845</v>
      </c>
      <c r="B20" s="118" t="s">
        <v>58</v>
      </c>
      <c r="C20" s="217" t="s">
        <v>837</v>
      </c>
      <c r="D20" s="120">
        <v>3.57</v>
      </c>
      <c r="E20" s="121" t="s">
        <v>847</v>
      </c>
      <c r="F20" s="132">
        <v>3849</v>
      </c>
      <c r="G20" s="104">
        <v>3499</v>
      </c>
      <c r="H20" s="104">
        <v>3199</v>
      </c>
      <c r="I20" s="97">
        <v>2696</v>
      </c>
      <c r="J20" s="104">
        <v>38</v>
      </c>
      <c r="K20" s="132">
        <f t="shared" si="8"/>
        <v>2658</v>
      </c>
      <c r="L20" s="142">
        <f t="shared" si="0"/>
        <v>0.24035438696770506</v>
      </c>
      <c r="M20" s="55">
        <v>3499</v>
      </c>
      <c r="N20" s="309">
        <f t="shared" si="2"/>
        <v>3149.1</v>
      </c>
      <c r="O20" s="56">
        <v>0</v>
      </c>
      <c r="P20" s="57">
        <f t="shared" si="3"/>
        <v>2658</v>
      </c>
      <c r="Q20" s="16">
        <f t="shared" si="9"/>
        <v>0.15594931885300559</v>
      </c>
      <c r="R20" s="204">
        <v>3499</v>
      </c>
      <c r="S20" s="53">
        <v>0</v>
      </c>
      <c r="T20" s="54">
        <f t="shared" si="4"/>
        <v>2658</v>
      </c>
      <c r="U20" s="14">
        <f t="shared" si="5"/>
        <v>0.24035438696770506</v>
      </c>
      <c r="V20" s="55">
        <v>3499</v>
      </c>
      <c r="W20" s="309">
        <v>0</v>
      </c>
      <c r="X20" s="56">
        <f t="shared" si="6"/>
        <v>2658</v>
      </c>
      <c r="Y20" s="16">
        <f t="shared" si="7"/>
        <v>0.24035438696770506</v>
      </c>
    </row>
    <row r="21" spans="1:25" s="4" customFormat="1" ht="12.75" customHeight="1">
      <c r="A21" s="174" t="s">
        <v>848</v>
      </c>
      <c r="B21" s="118" t="s">
        <v>58</v>
      </c>
      <c r="C21" s="217" t="s">
        <v>837</v>
      </c>
      <c r="D21" s="120">
        <v>3.57</v>
      </c>
      <c r="E21" s="121" t="s">
        <v>850</v>
      </c>
      <c r="F21" s="132">
        <v>4619</v>
      </c>
      <c r="G21" s="104">
        <v>4199</v>
      </c>
      <c r="H21" s="104">
        <v>3799</v>
      </c>
      <c r="I21" s="97">
        <v>3205</v>
      </c>
      <c r="J21" s="104">
        <v>42</v>
      </c>
      <c r="K21" s="132">
        <f t="shared" si="8"/>
        <v>3163</v>
      </c>
      <c r="L21" s="142">
        <f t="shared" si="0"/>
        <v>0.24672541081209812</v>
      </c>
      <c r="M21" s="55">
        <v>4199</v>
      </c>
      <c r="N21" s="309">
        <f t="shared" si="2"/>
        <v>3779.1</v>
      </c>
      <c r="O21" s="56">
        <v>0</v>
      </c>
      <c r="P21" s="57">
        <f t="shared" si="3"/>
        <v>3163</v>
      </c>
      <c r="Q21" s="16">
        <f>(N21-P21)/N21</f>
        <v>0.16302823423566457</v>
      </c>
      <c r="R21" s="204">
        <v>4199</v>
      </c>
      <c r="S21" s="53">
        <v>0</v>
      </c>
      <c r="T21" s="54">
        <f t="shared" si="4"/>
        <v>3163</v>
      </c>
      <c r="U21" s="14">
        <f t="shared" si="5"/>
        <v>0.24672541081209812</v>
      </c>
      <c r="V21" s="55">
        <v>4199</v>
      </c>
      <c r="W21" s="309">
        <v>0</v>
      </c>
      <c r="X21" s="56">
        <f t="shared" si="6"/>
        <v>3163</v>
      </c>
      <c r="Y21" s="16">
        <f t="shared" si="7"/>
        <v>0.24672541081209812</v>
      </c>
    </row>
    <row r="22" spans="1:25" s="4" customFormat="1" ht="12.75" customHeight="1">
      <c r="A22" s="174" t="s">
        <v>849</v>
      </c>
      <c r="B22" s="118" t="s">
        <v>58</v>
      </c>
      <c r="C22" s="217" t="s">
        <v>837</v>
      </c>
      <c r="D22" s="120">
        <v>3.57</v>
      </c>
      <c r="E22" s="121" t="s">
        <v>850</v>
      </c>
      <c r="F22" s="132">
        <v>4509</v>
      </c>
      <c r="G22" s="104">
        <v>4099</v>
      </c>
      <c r="H22" s="104">
        <v>3699</v>
      </c>
      <c r="I22" s="97">
        <v>3123</v>
      </c>
      <c r="J22" s="104">
        <v>40</v>
      </c>
      <c r="K22" s="132">
        <f t="shared" si="8"/>
        <v>3083</v>
      </c>
      <c r="L22" s="142">
        <f t="shared" si="0"/>
        <v>0.24786533300805075</v>
      </c>
      <c r="M22" s="55">
        <v>4099</v>
      </c>
      <c r="N22" s="309">
        <f t="shared" si="2"/>
        <v>3689.1</v>
      </c>
      <c r="O22" s="56">
        <v>0</v>
      </c>
      <c r="P22" s="57">
        <f t="shared" si="3"/>
        <v>3083</v>
      </c>
      <c r="Q22" s="16">
        <f t="shared" si="9"/>
        <v>0.1642948144533897</v>
      </c>
      <c r="R22" s="204">
        <v>4099</v>
      </c>
      <c r="S22" s="53">
        <v>0</v>
      </c>
      <c r="T22" s="54">
        <f t="shared" si="4"/>
        <v>3083</v>
      </c>
      <c r="U22" s="14">
        <f t="shared" si="5"/>
        <v>0.24786533300805075</v>
      </c>
      <c r="V22" s="55">
        <v>4099</v>
      </c>
      <c r="W22" s="309">
        <v>0</v>
      </c>
      <c r="X22" s="56">
        <f t="shared" si="6"/>
        <v>3083</v>
      </c>
      <c r="Y22" s="16">
        <f t="shared" si="7"/>
        <v>0.24786533300805075</v>
      </c>
    </row>
    <row r="23" spans="1:25" s="4" customFormat="1" ht="12.75" customHeight="1">
      <c r="A23" s="174" t="s">
        <v>105</v>
      </c>
      <c r="B23" s="118" t="s">
        <v>58</v>
      </c>
      <c r="C23" s="228"/>
      <c r="D23" s="120">
        <v>3.57</v>
      </c>
      <c r="E23" s="121" t="s">
        <v>387</v>
      </c>
      <c r="F23" s="132">
        <v>4949</v>
      </c>
      <c r="G23" s="104">
        <v>4499</v>
      </c>
      <c r="H23" s="104">
        <v>0</v>
      </c>
      <c r="I23" s="97">
        <v>3277</v>
      </c>
      <c r="J23" s="104">
        <v>0</v>
      </c>
      <c r="K23" s="132">
        <f t="shared" si="8"/>
        <v>3277</v>
      </c>
      <c r="L23" s="142">
        <f t="shared" si="0"/>
        <v>0.27161591464769946</v>
      </c>
      <c r="M23" s="159">
        <v>3332</v>
      </c>
      <c r="N23" s="303">
        <f t="shared" si="2"/>
        <v>2998.8</v>
      </c>
      <c r="O23" s="156">
        <v>814</v>
      </c>
      <c r="P23" s="57">
        <f t="shared" si="3"/>
        <v>2463</v>
      </c>
      <c r="Q23" s="16">
        <f t="shared" si="9"/>
        <v>0.17867146858743502</v>
      </c>
      <c r="R23" s="303">
        <v>4099</v>
      </c>
      <c r="S23" s="53">
        <v>0</v>
      </c>
      <c r="T23" s="54">
        <f t="shared" si="4"/>
        <v>3277</v>
      </c>
      <c r="U23" s="14">
        <f t="shared" si="5"/>
        <v>0.20053671627226152</v>
      </c>
      <c r="V23" s="159">
        <v>3199</v>
      </c>
      <c r="W23" s="356">
        <v>720</v>
      </c>
      <c r="X23" s="56">
        <f t="shared" si="6"/>
        <v>2557</v>
      </c>
      <c r="Y23" s="16">
        <f t="shared" si="7"/>
        <v>0.20068771491090967</v>
      </c>
    </row>
    <row r="24" spans="1:25" s="4" customFormat="1" ht="12.75" customHeight="1">
      <c r="A24" s="174" t="s">
        <v>430</v>
      </c>
      <c r="B24" s="118" t="s">
        <v>58</v>
      </c>
      <c r="C24" s="217"/>
      <c r="D24" s="120">
        <v>3.57</v>
      </c>
      <c r="E24" s="121" t="s">
        <v>431</v>
      </c>
      <c r="F24" s="132">
        <v>2749</v>
      </c>
      <c r="G24" s="104">
        <v>2499</v>
      </c>
      <c r="H24" s="104">
        <v>2299</v>
      </c>
      <c r="I24" s="97">
        <v>1940</v>
      </c>
      <c r="J24" s="104">
        <v>25</v>
      </c>
      <c r="K24" s="132">
        <f t="shared" si="8"/>
        <v>1915</v>
      </c>
      <c r="L24" s="142">
        <f t="shared" si="0"/>
        <v>0.23369347739095639</v>
      </c>
      <c r="M24" s="159">
        <v>1999</v>
      </c>
      <c r="N24" s="303">
        <f t="shared" si="2"/>
        <v>1799.1</v>
      </c>
      <c r="O24" s="156">
        <v>375</v>
      </c>
      <c r="P24" s="57">
        <f t="shared" si="3"/>
        <v>1540</v>
      </c>
      <c r="Q24" s="16">
        <f t="shared" si="9"/>
        <v>0.14401645267077978</v>
      </c>
      <c r="R24" s="303">
        <v>2099</v>
      </c>
      <c r="S24" s="156">
        <v>170</v>
      </c>
      <c r="T24" s="54">
        <f t="shared" si="4"/>
        <v>1745</v>
      </c>
      <c r="U24" s="14">
        <f t="shared" si="5"/>
        <v>0.1686517389232968</v>
      </c>
      <c r="V24" s="159">
        <v>1899</v>
      </c>
      <c r="W24" s="356">
        <v>340</v>
      </c>
      <c r="X24" s="56">
        <f t="shared" si="6"/>
        <v>1575</v>
      </c>
      <c r="Y24" s="16">
        <f t="shared" si="7"/>
        <v>0.17061611374407584</v>
      </c>
    </row>
    <row r="25" spans="1:25" s="4" customFormat="1" ht="12.75" customHeight="1">
      <c r="A25" s="174" t="s">
        <v>432</v>
      </c>
      <c r="B25" s="118" t="s">
        <v>58</v>
      </c>
      <c r="C25" s="217"/>
      <c r="D25" s="120">
        <v>3.57</v>
      </c>
      <c r="E25" s="121" t="s">
        <v>433</v>
      </c>
      <c r="F25" s="132">
        <v>3189</v>
      </c>
      <c r="G25" s="104">
        <v>2899</v>
      </c>
      <c r="H25" s="104">
        <v>2599</v>
      </c>
      <c r="I25" s="97">
        <v>2222</v>
      </c>
      <c r="J25" s="104">
        <v>0</v>
      </c>
      <c r="K25" s="132">
        <f t="shared" si="8"/>
        <v>2222</v>
      </c>
      <c r="L25" s="142">
        <f t="shared" si="0"/>
        <v>0.2335288030355295</v>
      </c>
      <c r="M25" s="159">
        <v>2221</v>
      </c>
      <c r="N25" s="303">
        <f t="shared" si="2"/>
        <v>1998.9</v>
      </c>
      <c r="O25" s="156">
        <v>454</v>
      </c>
      <c r="P25" s="57">
        <f t="shared" si="3"/>
        <v>1768</v>
      </c>
      <c r="Q25" s="16">
        <f t="shared" si="9"/>
        <v>0.11551353244284361</v>
      </c>
      <c r="R25" s="303">
        <v>2599</v>
      </c>
      <c r="S25" s="53">
        <v>0</v>
      </c>
      <c r="T25" s="54">
        <f t="shared" si="4"/>
        <v>2222</v>
      </c>
      <c r="U25" s="14">
        <f t="shared" si="5"/>
        <v>0.14505579068872643</v>
      </c>
      <c r="V25" s="55">
        <v>2899</v>
      </c>
      <c r="W25" s="309">
        <v>0</v>
      </c>
      <c r="X25" s="56">
        <f t="shared" si="6"/>
        <v>2222</v>
      </c>
      <c r="Y25" s="16">
        <f t="shared" si="7"/>
        <v>0.2335288030355295</v>
      </c>
    </row>
    <row r="26" spans="1:25" s="4" customFormat="1" ht="12.75" customHeight="1">
      <c r="A26" s="174" t="s">
        <v>434</v>
      </c>
      <c r="B26" s="118" t="s">
        <v>58</v>
      </c>
      <c r="C26" s="217"/>
      <c r="D26" s="120">
        <v>3.57</v>
      </c>
      <c r="E26" s="121" t="s">
        <v>435</v>
      </c>
      <c r="F26" s="132">
        <v>3849</v>
      </c>
      <c r="G26" s="104">
        <v>3499</v>
      </c>
      <c r="H26" s="104">
        <v>3199</v>
      </c>
      <c r="I26" s="97">
        <v>2636</v>
      </c>
      <c r="J26" s="104">
        <v>0</v>
      </c>
      <c r="K26" s="132">
        <f t="shared" si="8"/>
        <v>2636</v>
      </c>
      <c r="L26" s="142">
        <f t="shared" si="0"/>
        <v>0.24664189768505287</v>
      </c>
      <c r="M26" s="159">
        <v>2666</v>
      </c>
      <c r="N26" s="303">
        <f t="shared" si="2"/>
        <v>2399.4</v>
      </c>
      <c r="O26" s="156">
        <v>597</v>
      </c>
      <c r="P26" s="57">
        <f t="shared" si="3"/>
        <v>2039</v>
      </c>
      <c r="Q26" s="16">
        <f t="shared" si="9"/>
        <v>0.15020421772109696</v>
      </c>
      <c r="R26" s="303">
        <v>2599</v>
      </c>
      <c r="S26" s="156">
        <v>494</v>
      </c>
      <c r="T26" s="54">
        <f t="shared" si="4"/>
        <v>2142</v>
      </c>
      <c r="U26" s="14">
        <f t="shared" si="5"/>
        <v>0.17583686033089649</v>
      </c>
      <c r="V26" s="159">
        <v>2499</v>
      </c>
      <c r="W26" s="356">
        <v>576</v>
      </c>
      <c r="X26" s="56">
        <f t="shared" si="6"/>
        <v>2060</v>
      </c>
      <c r="Y26" s="16">
        <f t="shared" si="7"/>
        <v>0.1756702681072429</v>
      </c>
    </row>
    <row r="27" spans="1:25" s="4" customFormat="1" ht="12.75" customHeight="1">
      <c r="A27" s="174" t="s">
        <v>839</v>
      </c>
      <c r="B27" s="118" t="s">
        <v>58</v>
      </c>
      <c r="C27" s="217" t="s">
        <v>837</v>
      </c>
      <c r="D27" s="120">
        <v>3.57</v>
      </c>
      <c r="E27" s="121" t="s">
        <v>840</v>
      </c>
      <c r="F27" s="132">
        <v>3409</v>
      </c>
      <c r="G27" s="104">
        <v>3099</v>
      </c>
      <c r="H27" s="104">
        <v>2799</v>
      </c>
      <c r="I27" s="97">
        <v>2359</v>
      </c>
      <c r="J27" s="104">
        <v>44</v>
      </c>
      <c r="K27" s="132">
        <f t="shared" si="8"/>
        <v>2315</v>
      </c>
      <c r="L27" s="142">
        <f t="shared" si="0"/>
        <v>0.25298483381736042</v>
      </c>
      <c r="M27" s="55">
        <v>3099</v>
      </c>
      <c r="N27" s="309">
        <f t="shared" si="2"/>
        <v>2789.1</v>
      </c>
      <c r="O27" s="56">
        <v>0</v>
      </c>
      <c r="P27" s="57">
        <f t="shared" si="3"/>
        <v>2315</v>
      </c>
      <c r="Q27" s="16">
        <f t="shared" si="9"/>
        <v>0.16998314868595601</v>
      </c>
      <c r="R27" s="204">
        <v>3099</v>
      </c>
      <c r="S27" s="53">
        <v>0</v>
      </c>
      <c r="T27" s="54">
        <f t="shared" si="4"/>
        <v>2315</v>
      </c>
      <c r="U27" s="14">
        <f t="shared" si="5"/>
        <v>0.25298483381736042</v>
      </c>
      <c r="V27" s="55">
        <v>3099</v>
      </c>
      <c r="W27" s="309">
        <v>0</v>
      </c>
      <c r="X27" s="56">
        <f t="shared" si="6"/>
        <v>2315</v>
      </c>
      <c r="Y27" s="16">
        <f t="shared" si="7"/>
        <v>0.25298483381736042</v>
      </c>
    </row>
    <row r="28" spans="1:25" s="4" customFormat="1" ht="12.75" customHeight="1">
      <c r="A28" s="174" t="s">
        <v>132</v>
      </c>
      <c r="B28" s="118" t="s">
        <v>58</v>
      </c>
      <c r="C28" s="217"/>
      <c r="D28" s="120">
        <v>4.16</v>
      </c>
      <c r="E28" s="121" t="s">
        <v>212</v>
      </c>
      <c r="F28" s="132">
        <v>4619</v>
      </c>
      <c r="G28" s="104">
        <v>4199</v>
      </c>
      <c r="H28" s="104">
        <v>0</v>
      </c>
      <c r="I28" s="97">
        <v>3037</v>
      </c>
      <c r="J28" s="104">
        <v>0</v>
      </c>
      <c r="K28" s="132">
        <f t="shared" si="8"/>
        <v>3037</v>
      </c>
      <c r="L28" s="142">
        <f t="shared" si="0"/>
        <v>0.27673255537032626</v>
      </c>
      <c r="M28" s="55">
        <v>4199</v>
      </c>
      <c r="N28" s="309">
        <f t="shared" si="2"/>
        <v>3779.1</v>
      </c>
      <c r="O28" s="56">
        <v>0</v>
      </c>
      <c r="P28" s="57">
        <f t="shared" si="3"/>
        <v>3037</v>
      </c>
      <c r="Q28" s="16">
        <f t="shared" si="9"/>
        <v>0.19636950596702918</v>
      </c>
      <c r="R28" s="204">
        <v>4199</v>
      </c>
      <c r="S28" s="53">
        <v>0</v>
      </c>
      <c r="T28" s="54">
        <f t="shared" si="4"/>
        <v>3037</v>
      </c>
      <c r="U28" s="14">
        <f t="shared" si="5"/>
        <v>0.27673255537032626</v>
      </c>
      <c r="V28" s="55">
        <v>4199</v>
      </c>
      <c r="W28" s="309">
        <v>0</v>
      </c>
      <c r="X28" s="56">
        <f t="shared" si="6"/>
        <v>3037</v>
      </c>
      <c r="Y28" s="16">
        <f t="shared" si="7"/>
        <v>0.27673255537032626</v>
      </c>
    </row>
    <row r="29" spans="1:25" s="4" customFormat="1" ht="12.75" customHeight="1">
      <c r="A29" s="174" t="s">
        <v>131</v>
      </c>
      <c r="B29" s="118" t="s">
        <v>58</v>
      </c>
      <c r="C29" s="217"/>
      <c r="D29" s="120">
        <v>4.16</v>
      </c>
      <c r="E29" s="121" t="s">
        <v>212</v>
      </c>
      <c r="F29" s="132">
        <v>4509</v>
      </c>
      <c r="G29" s="104">
        <v>4099</v>
      </c>
      <c r="H29" s="104">
        <v>3699</v>
      </c>
      <c r="I29" s="97">
        <v>2929</v>
      </c>
      <c r="J29" s="104">
        <v>37</v>
      </c>
      <c r="K29" s="132">
        <f t="shared" si="8"/>
        <v>2892</v>
      </c>
      <c r="L29" s="142">
        <f t="shared" si="0"/>
        <v>0.29446206391802876</v>
      </c>
      <c r="M29" s="159">
        <v>3443</v>
      </c>
      <c r="N29" s="303">
        <f t="shared" si="2"/>
        <v>3098.7</v>
      </c>
      <c r="O29" s="156">
        <v>410</v>
      </c>
      <c r="P29" s="57">
        <f t="shared" si="3"/>
        <v>2482</v>
      </c>
      <c r="Q29" s="16">
        <f t="shared" si="9"/>
        <v>0.19901894342788906</v>
      </c>
      <c r="R29" s="303">
        <v>3699</v>
      </c>
      <c r="S29" s="53">
        <v>0</v>
      </c>
      <c r="T29" s="54">
        <f t="shared" si="4"/>
        <v>2892</v>
      </c>
      <c r="U29" s="14">
        <f t="shared" si="5"/>
        <v>0.21816707218167072</v>
      </c>
      <c r="V29" s="159">
        <v>3699</v>
      </c>
      <c r="W29" s="309">
        <v>0</v>
      </c>
      <c r="X29" s="56">
        <f t="shared" si="6"/>
        <v>2892</v>
      </c>
      <c r="Y29" s="16">
        <f t="shared" si="7"/>
        <v>0.21816707218167072</v>
      </c>
    </row>
    <row r="30" spans="1:25" s="4" customFormat="1" ht="12.75" customHeight="1">
      <c r="A30" s="174" t="s">
        <v>108</v>
      </c>
      <c r="B30" s="118" t="s">
        <v>58</v>
      </c>
      <c r="C30" s="228"/>
      <c r="D30" s="120">
        <v>4.16</v>
      </c>
      <c r="E30" s="121" t="s">
        <v>214</v>
      </c>
      <c r="F30" s="132">
        <v>4949</v>
      </c>
      <c r="G30" s="104">
        <v>4499</v>
      </c>
      <c r="H30" s="104">
        <v>4099</v>
      </c>
      <c r="I30" s="97">
        <v>3245</v>
      </c>
      <c r="J30" s="104">
        <v>41</v>
      </c>
      <c r="K30" s="132">
        <f t="shared" si="8"/>
        <v>3204</v>
      </c>
      <c r="L30" s="142">
        <f t="shared" si="0"/>
        <v>0.28784174260946876</v>
      </c>
      <c r="M30" s="55">
        <v>4499</v>
      </c>
      <c r="N30" s="309">
        <f t="shared" si="2"/>
        <v>4049.1</v>
      </c>
      <c r="O30" s="56">
        <v>0</v>
      </c>
      <c r="P30" s="57">
        <f t="shared" si="3"/>
        <v>3204</v>
      </c>
      <c r="Q30" s="16">
        <f t="shared" si="9"/>
        <v>0.20871304734385418</v>
      </c>
      <c r="R30" s="303">
        <v>4099</v>
      </c>
      <c r="S30" s="53">
        <v>0</v>
      </c>
      <c r="T30" s="54">
        <f t="shared" si="4"/>
        <v>3204</v>
      </c>
      <c r="U30" s="14">
        <f t="shared" si="5"/>
        <v>0.21834593803366675</v>
      </c>
      <c r="V30" s="159">
        <v>4099</v>
      </c>
      <c r="W30" s="309">
        <v>0</v>
      </c>
      <c r="X30" s="56">
        <f t="shared" si="6"/>
        <v>3204</v>
      </c>
      <c r="Y30" s="16">
        <f t="shared" si="7"/>
        <v>0.21834593803366675</v>
      </c>
    </row>
    <row r="31" spans="1:25" s="4" customFormat="1" ht="12.75" customHeight="1">
      <c r="A31" s="174" t="s">
        <v>107</v>
      </c>
      <c r="B31" s="118" t="s">
        <v>58</v>
      </c>
      <c r="C31" s="228"/>
      <c r="D31" s="120">
        <v>4.16</v>
      </c>
      <c r="E31" s="121" t="s">
        <v>214</v>
      </c>
      <c r="F31" s="132">
        <v>4839</v>
      </c>
      <c r="G31" s="104">
        <v>4399</v>
      </c>
      <c r="H31" s="104">
        <v>3999</v>
      </c>
      <c r="I31" s="97">
        <v>3166</v>
      </c>
      <c r="J31" s="104">
        <v>40</v>
      </c>
      <c r="K31" s="132">
        <f t="shared" si="8"/>
        <v>3126</v>
      </c>
      <c r="L31" s="142">
        <f t="shared" si="0"/>
        <v>0.28938395089793134</v>
      </c>
      <c r="M31" s="159">
        <v>3666</v>
      </c>
      <c r="N31" s="303">
        <f t="shared" si="2"/>
        <v>3299.4</v>
      </c>
      <c r="O31" s="156">
        <v>485</v>
      </c>
      <c r="P31" s="57">
        <f t="shared" si="3"/>
        <v>2641</v>
      </c>
      <c r="Q31" s="16">
        <f t="shared" si="9"/>
        <v>0.1995514335939868</v>
      </c>
      <c r="R31" s="303">
        <v>3999</v>
      </c>
      <c r="S31" s="53">
        <v>0</v>
      </c>
      <c r="T31" s="54">
        <f t="shared" si="4"/>
        <v>3126</v>
      </c>
      <c r="U31" s="14">
        <f t="shared" si="5"/>
        <v>0.21830457614403601</v>
      </c>
      <c r="V31" s="159">
        <v>3999</v>
      </c>
      <c r="W31" s="309">
        <v>0</v>
      </c>
      <c r="X31" s="56">
        <f t="shared" si="6"/>
        <v>3126</v>
      </c>
      <c r="Y31" s="16">
        <f t="shared" si="7"/>
        <v>0.21830457614403601</v>
      </c>
    </row>
    <row r="32" spans="1:25" s="4" customFormat="1" ht="12.75" customHeight="1">
      <c r="A32" s="174" t="s">
        <v>843</v>
      </c>
      <c r="B32" s="118" t="s">
        <v>58</v>
      </c>
      <c r="C32" s="217" t="s">
        <v>837</v>
      </c>
      <c r="D32" s="120">
        <v>4.54</v>
      </c>
      <c r="E32" s="121" t="s">
        <v>846</v>
      </c>
      <c r="F32" s="132">
        <v>3739</v>
      </c>
      <c r="G32" s="104">
        <v>3399</v>
      </c>
      <c r="H32" s="104">
        <v>3099</v>
      </c>
      <c r="I32" s="97">
        <v>2651</v>
      </c>
      <c r="J32" s="104">
        <v>48</v>
      </c>
      <c r="K32" s="132">
        <f t="shared" si="8"/>
        <v>2603</v>
      </c>
      <c r="L32" s="142">
        <f t="shared" si="0"/>
        <v>0.23418652544866136</v>
      </c>
      <c r="M32" s="55">
        <v>3399</v>
      </c>
      <c r="N32" s="309">
        <f t="shared" si="2"/>
        <v>3059.1</v>
      </c>
      <c r="O32" s="56">
        <v>0</v>
      </c>
      <c r="P32" s="57">
        <f t="shared" si="3"/>
        <v>2603</v>
      </c>
      <c r="Q32" s="16">
        <f t="shared" si="9"/>
        <v>0.14909613938740149</v>
      </c>
      <c r="R32" s="204">
        <v>3399</v>
      </c>
      <c r="S32" s="53">
        <v>0</v>
      </c>
      <c r="T32" s="54">
        <f t="shared" si="4"/>
        <v>2603</v>
      </c>
      <c r="U32" s="14">
        <f t="shared" si="5"/>
        <v>0.23418652544866136</v>
      </c>
      <c r="V32" s="55">
        <v>3399</v>
      </c>
      <c r="W32" s="309">
        <v>0</v>
      </c>
      <c r="X32" s="56">
        <f t="shared" si="6"/>
        <v>2603</v>
      </c>
      <c r="Y32" s="16">
        <f t="shared" si="7"/>
        <v>0.23418652544866136</v>
      </c>
    </row>
    <row r="33" spans="1:25" s="4" customFormat="1" ht="12.75" customHeight="1">
      <c r="A33" s="174" t="s">
        <v>841</v>
      </c>
      <c r="B33" s="118" t="s">
        <v>58</v>
      </c>
      <c r="C33" s="217" t="s">
        <v>837</v>
      </c>
      <c r="D33" s="120">
        <v>4.54</v>
      </c>
      <c r="E33" s="121" t="s">
        <v>842</v>
      </c>
      <c r="F33" s="132">
        <v>4399</v>
      </c>
      <c r="G33" s="104">
        <v>3999</v>
      </c>
      <c r="H33" s="104">
        <v>3599</v>
      </c>
      <c r="I33" s="97">
        <v>3033</v>
      </c>
      <c r="J33" s="104">
        <v>48</v>
      </c>
      <c r="K33" s="132">
        <f t="shared" si="8"/>
        <v>2985</v>
      </c>
      <c r="L33" s="142">
        <f t="shared" si="0"/>
        <v>0.2535633908477119</v>
      </c>
      <c r="M33" s="55">
        <v>3999</v>
      </c>
      <c r="N33" s="309">
        <f t="shared" si="2"/>
        <v>3599.1</v>
      </c>
      <c r="O33" s="56">
        <v>0</v>
      </c>
      <c r="P33" s="57">
        <f t="shared" si="3"/>
        <v>2985</v>
      </c>
      <c r="Q33" s="16">
        <f t="shared" si="9"/>
        <v>0.170625989830791</v>
      </c>
      <c r="R33" s="204">
        <v>3999</v>
      </c>
      <c r="S33" s="53">
        <v>0</v>
      </c>
      <c r="T33" s="54">
        <f t="shared" si="4"/>
        <v>2985</v>
      </c>
      <c r="U33" s="14">
        <f t="shared" si="5"/>
        <v>0.2535633908477119</v>
      </c>
      <c r="V33" s="55">
        <v>3999</v>
      </c>
      <c r="W33" s="309">
        <v>0</v>
      </c>
      <c r="X33" s="56">
        <f t="shared" si="6"/>
        <v>2985</v>
      </c>
      <c r="Y33" s="16">
        <f t="shared" si="7"/>
        <v>0.2535633908477119</v>
      </c>
    </row>
    <row r="34" spans="1:25" s="4" customFormat="1" ht="12.75" customHeight="1">
      <c r="A34" s="174" t="s">
        <v>318</v>
      </c>
      <c r="B34" s="118" t="s">
        <v>58</v>
      </c>
      <c r="C34" s="217"/>
      <c r="D34" s="120">
        <v>3.57</v>
      </c>
      <c r="E34" s="121" t="s">
        <v>320</v>
      </c>
      <c r="F34" s="132">
        <v>3849</v>
      </c>
      <c r="G34" s="104">
        <v>3499</v>
      </c>
      <c r="H34" s="104">
        <v>0</v>
      </c>
      <c r="I34" s="97">
        <v>2552</v>
      </c>
      <c r="J34" s="104">
        <v>0</v>
      </c>
      <c r="K34" s="132">
        <f t="shared" si="8"/>
        <v>2552</v>
      </c>
      <c r="L34" s="142">
        <f t="shared" si="0"/>
        <v>0.2706487567876536</v>
      </c>
      <c r="M34" s="55">
        <v>3499</v>
      </c>
      <c r="N34" s="309">
        <f t="shared" si="2"/>
        <v>3149.1</v>
      </c>
      <c r="O34" s="56">
        <v>0</v>
      </c>
      <c r="P34" s="57">
        <f t="shared" si="3"/>
        <v>2552</v>
      </c>
      <c r="Q34" s="16">
        <f t="shared" si="9"/>
        <v>0.18960972976405954</v>
      </c>
      <c r="R34" s="204">
        <v>3499</v>
      </c>
      <c r="S34" s="53">
        <v>0</v>
      </c>
      <c r="T34" s="54">
        <f t="shared" si="4"/>
        <v>2552</v>
      </c>
      <c r="U34" s="14">
        <f t="shared" si="5"/>
        <v>0.2706487567876536</v>
      </c>
      <c r="V34" s="55">
        <v>3499</v>
      </c>
      <c r="W34" s="309">
        <v>0</v>
      </c>
      <c r="X34" s="56">
        <f t="shared" si="6"/>
        <v>2552</v>
      </c>
      <c r="Y34" s="16">
        <f t="shared" si="7"/>
        <v>0.2706487567876536</v>
      </c>
    </row>
    <row r="35" spans="1:25" s="4" customFormat="1" ht="12.75" customHeight="1">
      <c r="A35" s="174" t="s">
        <v>319</v>
      </c>
      <c r="B35" s="118" t="s">
        <v>58</v>
      </c>
      <c r="C35" s="217"/>
      <c r="D35" s="120">
        <v>3.57</v>
      </c>
      <c r="E35" s="121" t="s">
        <v>320</v>
      </c>
      <c r="F35" s="132">
        <v>3739</v>
      </c>
      <c r="G35" s="104">
        <v>3399</v>
      </c>
      <c r="H35" s="104">
        <v>0</v>
      </c>
      <c r="I35" s="97">
        <v>2471</v>
      </c>
      <c r="J35" s="104">
        <v>0</v>
      </c>
      <c r="K35" s="132">
        <f t="shared" si="8"/>
        <v>2471</v>
      </c>
      <c r="L35" s="142">
        <f t="shared" si="0"/>
        <v>0.27302147690497203</v>
      </c>
      <c r="M35" s="55">
        <v>3399</v>
      </c>
      <c r="N35" s="309">
        <f t="shared" si="2"/>
        <v>3059.1</v>
      </c>
      <c r="O35" s="56">
        <v>0</v>
      </c>
      <c r="P35" s="57">
        <f t="shared" si="3"/>
        <v>2471</v>
      </c>
      <c r="Q35" s="16">
        <f t="shared" si="9"/>
        <v>0.19224608544996893</v>
      </c>
      <c r="R35" s="204">
        <v>3399</v>
      </c>
      <c r="S35" s="53">
        <v>0</v>
      </c>
      <c r="T35" s="54">
        <f t="shared" si="4"/>
        <v>2471</v>
      </c>
      <c r="U35" s="14">
        <f t="shared" si="5"/>
        <v>0.27302147690497203</v>
      </c>
      <c r="V35" s="55">
        <v>3399</v>
      </c>
      <c r="W35" s="309">
        <v>0</v>
      </c>
      <c r="X35" s="56">
        <f t="shared" si="6"/>
        <v>2471</v>
      </c>
      <c r="Y35" s="16">
        <f t="shared" si="7"/>
        <v>0.27302147690497203</v>
      </c>
    </row>
    <row r="36" spans="1:25" s="4" customFormat="1" ht="12.75" customHeight="1">
      <c r="A36" s="174" t="s">
        <v>135</v>
      </c>
      <c r="B36" s="118" t="s">
        <v>58</v>
      </c>
      <c r="C36" s="228"/>
      <c r="D36" s="120">
        <v>3.57</v>
      </c>
      <c r="E36" s="121" t="s">
        <v>208</v>
      </c>
      <c r="F36" s="132">
        <v>4949</v>
      </c>
      <c r="G36" s="104">
        <v>4499</v>
      </c>
      <c r="H36" s="104">
        <v>0</v>
      </c>
      <c r="I36" s="97">
        <v>3277</v>
      </c>
      <c r="J36" s="104">
        <v>0</v>
      </c>
      <c r="K36" s="132">
        <f t="shared" si="8"/>
        <v>3277</v>
      </c>
      <c r="L36" s="142">
        <f t="shared" si="0"/>
        <v>0.27161591464769946</v>
      </c>
      <c r="M36" s="55">
        <v>4499</v>
      </c>
      <c r="N36" s="309">
        <f t="shared" si="2"/>
        <v>4049.1</v>
      </c>
      <c r="O36" s="56">
        <v>0</v>
      </c>
      <c r="P36" s="57">
        <f t="shared" si="3"/>
        <v>3277</v>
      </c>
      <c r="Q36" s="16">
        <f t="shared" si="9"/>
        <v>0.19068434960855496</v>
      </c>
      <c r="R36" s="204">
        <v>4499</v>
      </c>
      <c r="S36" s="53">
        <v>0</v>
      </c>
      <c r="T36" s="54">
        <f t="shared" si="4"/>
        <v>3277</v>
      </c>
      <c r="U36" s="14">
        <f t="shared" si="5"/>
        <v>0.27161591464769946</v>
      </c>
      <c r="V36" s="55">
        <v>4499</v>
      </c>
      <c r="W36" s="309">
        <v>0</v>
      </c>
      <c r="X36" s="56">
        <f t="shared" si="6"/>
        <v>3277</v>
      </c>
      <c r="Y36" s="16">
        <f t="shared" si="7"/>
        <v>0.27161591464769946</v>
      </c>
    </row>
    <row r="37" spans="1:25" s="4" customFormat="1" ht="12.75" customHeight="1">
      <c r="A37" s="174" t="s">
        <v>134</v>
      </c>
      <c r="B37" s="118" t="s">
        <v>58</v>
      </c>
      <c r="C37" s="228"/>
      <c r="D37" s="120">
        <v>3.57</v>
      </c>
      <c r="E37" s="121" t="s">
        <v>208</v>
      </c>
      <c r="F37" s="132">
        <v>4839</v>
      </c>
      <c r="G37" s="104">
        <v>4399</v>
      </c>
      <c r="H37" s="104">
        <v>3999</v>
      </c>
      <c r="I37" s="97">
        <v>3206</v>
      </c>
      <c r="J37" s="104">
        <v>0</v>
      </c>
      <c r="K37" s="132">
        <f t="shared" si="8"/>
        <v>3206</v>
      </c>
      <c r="L37" s="142">
        <f t="shared" si="0"/>
        <v>0.27119799954535123</v>
      </c>
      <c r="M37" s="159">
        <v>3666</v>
      </c>
      <c r="N37" s="303">
        <f t="shared" si="2"/>
        <v>3299.4</v>
      </c>
      <c r="O37" s="156">
        <v>485</v>
      </c>
      <c r="P37" s="57">
        <f t="shared" si="3"/>
        <v>2721</v>
      </c>
      <c r="Q37" s="16">
        <f t="shared" si="9"/>
        <v>0.17530460083651575</v>
      </c>
      <c r="R37" s="303">
        <v>3999</v>
      </c>
      <c r="S37" s="53">
        <v>0</v>
      </c>
      <c r="T37" s="54">
        <f t="shared" si="4"/>
        <v>3206</v>
      </c>
      <c r="U37" s="14">
        <f t="shared" si="5"/>
        <v>0.19829957489372343</v>
      </c>
      <c r="V37" s="159">
        <v>3099</v>
      </c>
      <c r="W37" s="356">
        <v>720</v>
      </c>
      <c r="X37" s="56">
        <f t="shared" si="6"/>
        <v>2486</v>
      </c>
      <c r="Y37" s="16">
        <f t="shared" si="7"/>
        <v>0.19780574378831881</v>
      </c>
    </row>
    <row r="38" spans="1:25" s="4" customFormat="1" ht="12.75" customHeight="1">
      <c r="A38" s="174" t="s">
        <v>137</v>
      </c>
      <c r="B38" s="118" t="s">
        <v>58</v>
      </c>
      <c r="C38" s="228"/>
      <c r="D38" s="120">
        <v>3.57</v>
      </c>
      <c r="E38" s="121" t="s">
        <v>207</v>
      </c>
      <c r="F38" s="132">
        <v>5279</v>
      </c>
      <c r="G38" s="104">
        <v>4799</v>
      </c>
      <c r="H38" s="104">
        <v>4399</v>
      </c>
      <c r="I38" s="97">
        <v>3483</v>
      </c>
      <c r="J38" s="104">
        <v>44</v>
      </c>
      <c r="K38" s="132">
        <f t="shared" si="8"/>
        <v>3439</v>
      </c>
      <c r="L38" s="142">
        <f t="shared" si="0"/>
        <v>0.28339237341112733</v>
      </c>
      <c r="M38" s="55">
        <v>4799</v>
      </c>
      <c r="N38" s="309">
        <f t="shared" si="2"/>
        <v>4319.1000000000004</v>
      </c>
      <c r="O38" s="56">
        <v>0</v>
      </c>
      <c r="P38" s="57">
        <f t="shared" si="3"/>
        <v>3439</v>
      </c>
      <c r="Q38" s="16">
        <f t="shared" si="9"/>
        <v>0.20376930379014152</v>
      </c>
      <c r="R38" s="204">
        <v>4799</v>
      </c>
      <c r="S38" s="53">
        <v>0</v>
      </c>
      <c r="T38" s="54">
        <f t="shared" si="4"/>
        <v>3439</v>
      </c>
      <c r="U38" s="14">
        <f t="shared" si="5"/>
        <v>0.28339237341112733</v>
      </c>
      <c r="V38" s="55">
        <v>4799</v>
      </c>
      <c r="W38" s="309">
        <v>0</v>
      </c>
      <c r="X38" s="56">
        <f t="shared" si="6"/>
        <v>3439</v>
      </c>
      <c r="Y38" s="16">
        <f t="shared" si="7"/>
        <v>0.28339237341112733</v>
      </c>
    </row>
    <row r="39" spans="1:25" s="4" customFormat="1" ht="12.75" customHeight="1">
      <c r="A39" s="174" t="s">
        <v>136</v>
      </c>
      <c r="B39" s="118" t="s">
        <v>58</v>
      </c>
      <c r="C39" s="228"/>
      <c r="D39" s="120">
        <v>3.57</v>
      </c>
      <c r="E39" s="121" t="s">
        <v>207</v>
      </c>
      <c r="F39" s="132">
        <v>5169</v>
      </c>
      <c r="G39" s="104">
        <v>4699</v>
      </c>
      <c r="H39" s="104">
        <v>4299</v>
      </c>
      <c r="I39" s="97">
        <v>3403</v>
      </c>
      <c r="J39" s="104">
        <v>43</v>
      </c>
      <c r="K39" s="132">
        <f t="shared" si="8"/>
        <v>3360</v>
      </c>
      <c r="L39" s="142">
        <f t="shared" si="0"/>
        <v>0.28495424558416682</v>
      </c>
      <c r="M39" s="159">
        <v>4110</v>
      </c>
      <c r="N39" s="303">
        <f t="shared" si="2"/>
        <v>3699</v>
      </c>
      <c r="O39" s="156">
        <v>398</v>
      </c>
      <c r="P39" s="57">
        <f t="shared" si="3"/>
        <v>2962</v>
      </c>
      <c r="Q39" s="16">
        <f t="shared" si="9"/>
        <v>0.19924303865909707</v>
      </c>
      <c r="R39" s="303">
        <v>4299</v>
      </c>
      <c r="S39" s="53">
        <v>0</v>
      </c>
      <c r="T39" s="54">
        <f t="shared" si="4"/>
        <v>3360</v>
      </c>
      <c r="U39" s="14">
        <f t="shared" si="5"/>
        <v>0.2184228890439637</v>
      </c>
      <c r="V39" s="159">
        <v>4299</v>
      </c>
      <c r="W39" s="309">
        <v>0</v>
      </c>
      <c r="X39" s="56">
        <f t="shared" si="6"/>
        <v>3360</v>
      </c>
      <c r="Y39" s="16">
        <f t="shared" si="7"/>
        <v>0.2184228890439637</v>
      </c>
    </row>
    <row r="40" spans="1:25" s="4" customFormat="1" ht="12.75" customHeight="1">
      <c r="A40" s="174" t="s">
        <v>317</v>
      </c>
      <c r="B40" s="118" t="s">
        <v>58</v>
      </c>
      <c r="C40" s="217"/>
      <c r="D40" s="120">
        <v>4.16</v>
      </c>
      <c r="E40" s="121" t="s">
        <v>321</v>
      </c>
      <c r="F40" s="132">
        <v>3629</v>
      </c>
      <c r="G40" s="104">
        <v>3299</v>
      </c>
      <c r="H40" s="104">
        <v>2999</v>
      </c>
      <c r="I40" s="97">
        <v>2398</v>
      </c>
      <c r="J40" s="104">
        <v>0</v>
      </c>
      <c r="K40" s="132">
        <f t="shared" si="8"/>
        <v>2398</v>
      </c>
      <c r="L40" s="142">
        <f t="shared" si="0"/>
        <v>0.27311306456501971</v>
      </c>
      <c r="M40" s="55">
        <v>3299</v>
      </c>
      <c r="N40" s="309">
        <f t="shared" si="2"/>
        <v>2969.1</v>
      </c>
      <c r="O40" s="56">
        <v>0</v>
      </c>
      <c r="P40" s="57">
        <f t="shared" si="3"/>
        <v>2398</v>
      </c>
      <c r="Q40" s="16">
        <f t="shared" si="9"/>
        <v>0.19234784951668854</v>
      </c>
      <c r="R40" s="303">
        <v>2999</v>
      </c>
      <c r="S40" s="53">
        <v>0</v>
      </c>
      <c r="T40" s="54">
        <f t="shared" si="4"/>
        <v>2398</v>
      </c>
      <c r="U40" s="14">
        <f t="shared" si="5"/>
        <v>0.20040013337779261</v>
      </c>
      <c r="V40" s="159">
        <v>2999</v>
      </c>
      <c r="W40" s="309">
        <v>0</v>
      </c>
      <c r="X40" s="56">
        <f t="shared" si="6"/>
        <v>2398</v>
      </c>
      <c r="Y40" s="16">
        <f t="shared" si="7"/>
        <v>0.20040013337779261</v>
      </c>
    </row>
    <row r="41" spans="1:25" s="4" customFormat="1" ht="12.75" customHeight="1">
      <c r="A41" s="174" t="s">
        <v>315</v>
      </c>
      <c r="B41" s="118" t="s">
        <v>58</v>
      </c>
      <c r="C41" s="217"/>
      <c r="D41" s="120">
        <v>4.16</v>
      </c>
      <c r="E41" s="121" t="s">
        <v>316</v>
      </c>
      <c r="F41" s="132">
        <v>4399</v>
      </c>
      <c r="G41" s="104">
        <v>3999</v>
      </c>
      <c r="H41" s="104">
        <v>0</v>
      </c>
      <c r="I41" s="97">
        <v>2874</v>
      </c>
      <c r="J41" s="104">
        <v>0</v>
      </c>
      <c r="K41" s="132">
        <f t="shared" si="8"/>
        <v>2874</v>
      </c>
      <c r="L41" s="142">
        <f t="shared" si="0"/>
        <v>0.28132033008252061</v>
      </c>
      <c r="M41" s="55">
        <v>3999</v>
      </c>
      <c r="N41" s="309">
        <f t="shared" si="2"/>
        <v>3599.1</v>
      </c>
      <c r="O41" s="56">
        <v>0</v>
      </c>
      <c r="P41" s="57">
        <f t="shared" si="3"/>
        <v>2874</v>
      </c>
      <c r="Q41" s="16">
        <f t="shared" si="9"/>
        <v>0.2014670334250229</v>
      </c>
      <c r="R41" s="204">
        <v>3999</v>
      </c>
      <c r="S41" s="53">
        <v>0</v>
      </c>
      <c r="T41" s="54">
        <f t="shared" si="4"/>
        <v>2874</v>
      </c>
      <c r="U41" s="14">
        <f t="shared" si="5"/>
        <v>0.28132033008252061</v>
      </c>
      <c r="V41" s="55">
        <v>3999</v>
      </c>
      <c r="W41" s="309">
        <v>0</v>
      </c>
      <c r="X41" s="56">
        <f t="shared" si="6"/>
        <v>2874</v>
      </c>
      <c r="Y41" s="16">
        <f t="shared" si="7"/>
        <v>0.28132033008252061</v>
      </c>
    </row>
    <row r="42" spans="1:25" s="4" customFormat="1" ht="12.75" customHeight="1">
      <c r="A42" s="174" t="s">
        <v>436</v>
      </c>
      <c r="B42" s="118" t="s">
        <v>58</v>
      </c>
      <c r="C42" s="217"/>
      <c r="D42" s="120">
        <v>4.16</v>
      </c>
      <c r="E42" s="121" t="s">
        <v>437</v>
      </c>
      <c r="F42" s="132">
        <v>2809</v>
      </c>
      <c r="G42" s="104">
        <v>2554</v>
      </c>
      <c r="H42" s="104">
        <v>0</v>
      </c>
      <c r="I42" s="97">
        <v>2061</v>
      </c>
      <c r="J42" s="104">
        <v>26</v>
      </c>
      <c r="K42" s="132">
        <f t="shared" si="8"/>
        <v>2035</v>
      </c>
      <c r="L42" s="142">
        <f t="shared" si="0"/>
        <v>0.20321064996084573</v>
      </c>
      <c r="M42" s="159">
        <v>2221</v>
      </c>
      <c r="N42" s="303">
        <f t="shared" si="2"/>
        <v>1998.9</v>
      </c>
      <c r="O42" s="156">
        <v>262</v>
      </c>
      <c r="P42" s="57">
        <f t="shared" si="3"/>
        <v>1773</v>
      </c>
      <c r="Q42" s="16">
        <f t="shared" si="9"/>
        <v>0.11301215668617744</v>
      </c>
      <c r="R42" s="303">
        <v>2299</v>
      </c>
      <c r="S42" s="53">
        <v>0</v>
      </c>
      <c r="T42" s="54">
        <f t="shared" si="4"/>
        <v>2035</v>
      </c>
      <c r="U42" s="14">
        <f t="shared" si="5"/>
        <v>0.11483253588516747</v>
      </c>
      <c r="V42" s="159">
        <v>2099</v>
      </c>
      <c r="W42" s="356">
        <v>176</v>
      </c>
      <c r="X42" s="56">
        <f t="shared" si="6"/>
        <v>1859</v>
      </c>
      <c r="Y42" s="16">
        <f t="shared" si="7"/>
        <v>0.11434016198189614</v>
      </c>
    </row>
    <row r="43" spans="1:25" s="4" customFormat="1" ht="12.75" customHeight="1">
      <c r="A43" s="174" t="s">
        <v>438</v>
      </c>
      <c r="B43" s="118" t="s">
        <v>58</v>
      </c>
      <c r="C43" s="217"/>
      <c r="D43" s="120">
        <v>4.16</v>
      </c>
      <c r="E43" s="121" t="s">
        <v>439</v>
      </c>
      <c r="F43" s="132">
        <v>4399</v>
      </c>
      <c r="G43" s="104">
        <v>3999</v>
      </c>
      <c r="H43" s="104">
        <v>3599</v>
      </c>
      <c r="I43" s="97">
        <v>3008</v>
      </c>
      <c r="J43" s="104">
        <v>0</v>
      </c>
      <c r="K43" s="132">
        <f t="shared" si="8"/>
        <v>3008</v>
      </c>
      <c r="L43" s="142">
        <f t="shared" si="0"/>
        <v>0.24781195298824707</v>
      </c>
      <c r="M43" s="159">
        <v>3221</v>
      </c>
      <c r="N43" s="303">
        <f t="shared" si="2"/>
        <v>2898.9</v>
      </c>
      <c r="O43" s="156">
        <v>505</v>
      </c>
      <c r="P43" s="57">
        <f t="shared" si="3"/>
        <v>2503</v>
      </c>
      <c r="Q43" s="16">
        <f t="shared" si="9"/>
        <v>0.13656904343026668</v>
      </c>
      <c r="R43" s="303">
        <v>3599</v>
      </c>
      <c r="S43" s="53">
        <v>0</v>
      </c>
      <c r="T43" s="54">
        <f t="shared" si="4"/>
        <v>3008</v>
      </c>
      <c r="U43" s="14">
        <f t="shared" si="5"/>
        <v>0.16421228118921924</v>
      </c>
      <c r="V43" s="159">
        <v>3599</v>
      </c>
      <c r="W43" s="309">
        <v>0</v>
      </c>
      <c r="X43" s="56">
        <f t="shared" si="6"/>
        <v>3008</v>
      </c>
      <c r="Y43" s="16">
        <f t="shared" si="7"/>
        <v>0.16421228118921924</v>
      </c>
    </row>
    <row r="44" spans="1:25" s="4" customFormat="1" ht="12.75" customHeight="1">
      <c r="A44" s="174" t="s">
        <v>139</v>
      </c>
      <c r="B44" s="118" t="s">
        <v>58</v>
      </c>
      <c r="C44" s="228"/>
      <c r="D44" s="120">
        <v>4.54</v>
      </c>
      <c r="E44" s="121" t="s">
        <v>209</v>
      </c>
      <c r="F44" s="132">
        <v>4839</v>
      </c>
      <c r="G44" s="104">
        <v>4399</v>
      </c>
      <c r="H44" s="104">
        <v>3999</v>
      </c>
      <c r="I44" s="97">
        <v>3166</v>
      </c>
      <c r="J44" s="104">
        <v>40</v>
      </c>
      <c r="K44" s="132">
        <f t="shared" si="8"/>
        <v>3126</v>
      </c>
      <c r="L44" s="142">
        <f t="shared" si="0"/>
        <v>0.28938395089793134</v>
      </c>
      <c r="M44" s="159">
        <v>3554</v>
      </c>
      <c r="N44" s="303">
        <f t="shared" si="2"/>
        <v>3198.6</v>
      </c>
      <c r="O44" s="156">
        <v>568</v>
      </c>
      <c r="P44" s="57">
        <f t="shared" si="3"/>
        <v>2558</v>
      </c>
      <c r="Q44" s="16">
        <f t="shared" si="9"/>
        <v>0.20027512036515974</v>
      </c>
      <c r="R44" s="303">
        <v>3999</v>
      </c>
      <c r="S44" s="53">
        <v>0</v>
      </c>
      <c r="T44" s="54">
        <f t="shared" si="4"/>
        <v>3126</v>
      </c>
      <c r="U44" s="14">
        <f t="shared" si="5"/>
        <v>0.21830457614403601</v>
      </c>
      <c r="V44" s="159">
        <v>3199</v>
      </c>
      <c r="W44" s="356">
        <v>640</v>
      </c>
      <c r="X44" s="56">
        <f t="shared" si="6"/>
        <v>2486</v>
      </c>
      <c r="Y44" s="16">
        <f t="shared" si="7"/>
        <v>0.22288215067208503</v>
      </c>
    </row>
    <row r="45" spans="1:25" s="4" customFormat="1" ht="12.75" customHeight="1">
      <c r="A45" s="174" t="s">
        <v>138</v>
      </c>
      <c r="B45" s="118" t="s">
        <v>58</v>
      </c>
      <c r="C45" s="228"/>
      <c r="D45" s="120">
        <v>4.54</v>
      </c>
      <c r="E45" s="121" t="s">
        <v>209</v>
      </c>
      <c r="F45" s="132">
        <v>4729</v>
      </c>
      <c r="G45" s="104">
        <v>4299</v>
      </c>
      <c r="H45" s="104">
        <v>3899</v>
      </c>
      <c r="I45" s="97">
        <v>3087</v>
      </c>
      <c r="J45" s="104">
        <v>39</v>
      </c>
      <c r="K45" s="132">
        <f t="shared" si="8"/>
        <v>3048</v>
      </c>
      <c r="L45" s="142">
        <f t="shared" si="0"/>
        <v>0.29099790648988139</v>
      </c>
      <c r="M45" s="159">
        <v>3443</v>
      </c>
      <c r="N45" s="303">
        <f t="shared" si="2"/>
        <v>3098.7</v>
      </c>
      <c r="O45" s="156">
        <v>600</v>
      </c>
      <c r="P45" s="57">
        <f t="shared" si="3"/>
        <v>2448</v>
      </c>
      <c r="Q45" s="16">
        <f t="shared" si="9"/>
        <v>0.20999128666860292</v>
      </c>
      <c r="R45" s="303">
        <v>3899</v>
      </c>
      <c r="S45" s="53">
        <v>0</v>
      </c>
      <c r="T45" s="54">
        <f t="shared" si="4"/>
        <v>3048</v>
      </c>
      <c r="U45" s="14">
        <f t="shared" si="5"/>
        <v>0.21826109258784304</v>
      </c>
      <c r="V45" s="159">
        <v>3099</v>
      </c>
      <c r="W45" s="356">
        <v>640</v>
      </c>
      <c r="X45" s="56">
        <f t="shared" si="6"/>
        <v>2408</v>
      </c>
      <c r="Y45" s="16">
        <f t="shared" si="7"/>
        <v>0.22297515327525008</v>
      </c>
    </row>
    <row r="46" spans="1:25" s="4" customFormat="1" ht="12.75" customHeight="1">
      <c r="A46" s="174" t="s">
        <v>141</v>
      </c>
      <c r="B46" s="118" t="s">
        <v>58</v>
      </c>
      <c r="C46" s="228"/>
      <c r="D46" s="120">
        <v>4.54</v>
      </c>
      <c r="E46" s="121" t="s">
        <v>206</v>
      </c>
      <c r="F46" s="132">
        <v>5169</v>
      </c>
      <c r="G46" s="104">
        <v>4699</v>
      </c>
      <c r="H46" s="104">
        <v>0</v>
      </c>
      <c r="I46" s="97">
        <v>3436</v>
      </c>
      <c r="J46" s="104">
        <v>0</v>
      </c>
      <c r="K46" s="132">
        <f t="shared" si="8"/>
        <v>3436</v>
      </c>
      <c r="L46" s="142">
        <f t="shared" si="0"/>
        <v>0.26878059161523726</v>
      </c>
      <c r="M46" s="55">
        <v>4699</v>
      </c>
      <c r="N46" s="309">
        <f t="shared" si="2"/>
        <v>4229.1000000000004</v>
      </c>
      <c r="O46" s="56">
        <v>0</v>
      </c>
      <c r="P46" s="57">
        <f t="shared" si="3"/>
        <v>3436</v>
      </c>
      <c r="Q46" s="16">
        <f t="shared" si="9"/>
        <v>0.18753399068359705</v>
      </c>
      <c r="R46" s="204">
        <v>4699</v>
      </c>
      <c r="S46" s="53">
        <v>0</v>
      </c>
      <c r="T46" s="54">
        <f t="shared" si="4"/>
        <v>3436</v>
      </c>
      <c r="U46" s="14">
        <f t="shared" si="5"/>
        <v>0.26878059161523726</v>
      </c>
      <c r="V46" s="55">
        <v>4699</v>
      </c>
      <c r="W46" s="309">
        <v>0</v>
      </c>
      <c r="X46" s="56">
        <f t="shared" si="6"/>
        <v>3436</v>
      </c>
      <c r="Y46" s="16">
        <f t="shared" si="7"/>
        <v>0.26878059161523726</v>
      </c>
    </row>
    <row r="47" spans="1:25" s="4" customFormat="1" ht="12.75" customHeight="1" thickBot="1">
      <c r="A47" s="173" t="s">
        <v>140</v>
      </c>
      <c r="B47" s="122" t="s">
        <v>58</v>
      </c>
      <c r="C47" s="36"/>
      <c r="D47" s="123">
        <v>4.54</v>
      </c>
      <c r="E47" s="124" t="s">
        <v>206</v>
      </c>
      <c r="F47" s="133">
        <v>5059</v>
      </c>
      <c r="G47" s="58">
        <v>4599</v>
      </c>
      <c r="H47" s="58">
        <v>4199</v>
      </c>
      <c r="I47" s="98">
        <v>3366</v>
      </c>
      <c r="J47" s="58">
        <v>0</v>
      </c>
      <c r="K47" s="133">
        <f t="shared" si="8"/>
        <v>3366</v>
      </c>
      <c r="L47" s="143">
        <f t="shared" si="0"/>
        <v>0.26810176125244617</v>
      </c>
      <c r="M47" s="158">
        <v>3777</v>
      </c>
      <c r="N47" s="308">
        <f t="shared" si="2"/>
        <v>3399.3</v>
      </c>
      <c r="O47" s="154">
        <v>561</v>
      </c>
      <c r="P47" s="63">
        <f t="shared" si="3"/>
        <v>2805</v>
      </c>
      <c r="Q47" s="17">
        <f t="shared" si="9"/>
        <v>0.17483011208189925</v>
      </c>
      <c r="R47" s="308">
        <v>4199</v>
      </c>
      <c r="S47" s="59">
        <v>0</v>
      </c>
      <c r="T47" s="60">
        <f t="shared" si="4"/>
        <v>3366</v>
      </c>
      <c r="U47" s="15">
        <f t="shared" si="5"/>
        <v>0.19838056680161945</v>
      </c>
      <c r="V47" s="158">
        <v>3299</v>
      </c>
      <c r="W47" s="357">
        <v>720</v>
      </c>
      <c r="X47" s="62">
        <f t="shared" si="6"/>
        <v>2646</v>
      </c>
      <c r="Y47" s="17">
        <f t="shared" si="7"/>
        <v>0.19793876932403759</v>
      </c>
    </row>
    <row r="48" spans="1:25" s="4" customFormat="1" ht="12.75" customHeight="1">
      <c r="A48" s="174" t="s">
        <v>93</v>
      </c>
      <c r="B48" s="118" t="s">
        <v>58</v>
      </c>
      <c r="C48" s="228"/>
      <c r="D48" s="120">
        <v>3.57</v>
      </c>
      <c r="E48" s="121" t="s">
        <v>164</v>
      </c>
      <c r="F48" s="132">
        <v>3299</v>
      </c>
      <c r="G48" s="104">
        <v>2999</v>
      </c>
      <c r="H48" s="104">
        <v>2699</v>
      </c>
      <c r="I48" s="97">
        <v>2137</v>
      </c>
      <c r="J48" s="104">
        <v>27</v>
      </c>
      <c r="K48" s="132">
        <f t="shared" si="8"/>
        <v>2110</v>
      </c>
      <c r="L48" s="142">
        <f t="shared" si="0"/>
        <v>0.29643214404801599</v>
      </c>
      <c r="M48" s="55">
        <v>2999</v>
      </c>
      <c r="N48" s="309">
        <f t="shared" si="2"/>
        <v>2699.1</v>
      </c>
      <c r="O48" s="56">
        <v>0</v>
      </c>
      <c r="P48" s="57">
        <f t="shared" si="3"/>
        <v>2110</v>
      </c>
      <c r="Q48" s="16">
        <f t="shared" si="9"/>
        <v>0.21825793783112887</v>
      </c>
      <c r="R48" s="303">
        <v>2699</v>
      </c>
      <c r="S48" s="53">
        <v>0</v>
      </c>
      <c r="T48" s="54">
        <f t="shared" si="4"/>
        <v>2110</v>
      </c>
      <c r="U48" s="14">
        <f t="shared" si="5"/>
        <v>0.21822897369396071</v>
      </c>
      <c r="V48" s="159">
        <v>2699</v>
      </c>
      <c r="W48" s="309">
        <v>0</v>
      </c>
      <c r="X48" s="56">
        <f t="shared" si="6"/>
        <v>2110</v>
      </c>
      <c r="Y48" s="16">
        <f t="shared" si="7"/>
        <v>0.21822897369396071</v>
      </c>
    </row>
    <row r="49" spans="1:25" s="4" customFormat="1" ht="12.75" customHeight="1">
      <c r="A49" s="174" t="s">
        <v>94</v>
      </c>
      <c r="B49" s="118" t="s">
        <v>58</v>
      </c>
      <c r="C49" s="228"/>
      <c r="D49" s="120">
        <v>3.57</v>
      </c>
      <c r="E49" s="121" t="s">
        <v>164</v>
      </c>
      <c r="F49" s="132">
        <v>3189</v>
      </c>
      <c r="G49" s="104">
        <v>2899</v>
      </c>
      <c r="H49" s="104">
        <v>2599</v>
      </c>
      <c r="I49" s="97">
        <v>2058</v>
      </c>
      <c r="J49" s="104">
        <v>26</v>
      </c>
      <c r="K49" s="132">
        <f t="shared" si="8"/>
        <v>2032</v>
      </c>
      <c r="L49" s="142">
        <f t="shared" si="0"/>
        <v>0.2990686443601242</v>
      </c>
      <c r="M49" s="159">
        <v>2332</v>
      </c>
      <c r="N49" s="303">
        <f t="shared" si="2"/>
        <v>2098.8000000000002</v>
      </c>
      <c r="O49" s="156">
        <v>352</v>
      </c>
      <c r="P49" s="57">
        <f t="shared" si="3"/>
        <v>1680</v>
      </c>
      <c r="Q49" s="16">
        <f t="shared" si="9"/>
        <v>0.19954259576901093</v>
      </c>
      <c r="R49" s="303">
        <v>2599</v>
      </c>
      <c r="S49" s="53">
        <v>0</v>
      </c>
      <c r="T49" s="54">
        <f t="shared" si="4"/>
        <v>2032</v>
      </c>
      <c r="U49" s="14">
        <f t="shared" si="5"/>
        <v>0.21816083108888035</v>
      </c>
      <c r="V49" s="159">
        <v>2199</v>
      </c>
      <c r="W49" s="356">
        <v>320</v>
      </c>
      <c r="X49" s="56">
        <f t="shared" si="6"/>
        <v>1712</v>
      </c>
      <c r="Y49" s="16">
        <f t="shared" si="7"/>
        <v>0.22146430195543429</v>
      </c>
    </row>
    <row r="50" spans="1:25" s="4" customFormat="1" ht="12.75" customHeight="1">
      <c r="A50" s="174" t="s">
        <v>92</v>
      </c>
      <c r="B50" s="118" t="s">
        <v>58</v>
      </c>
      <c r="C50" s="228"/>
      <c r="D50" s="120">
        <v>3.57</v>
      </c>
      <c r="E50" s="121" t="s">
        <v>165</v>
      </c>
      <c r="F50" s="132">
        <v>3849</v>
      </c>
      <c r="G50" s="104">
        <v>3499</v>
      </c>
      <c r="H50" s="104">
        <v>0</v>
      </c>
      <c r="I50" s="97">
        <v>2629</v>
      </c>
      <c r="J50" s="104">
        <v>0</v>
      </c>
      <c r="K50" s="132">
        <f t="shared" si="8"/>
        <v>2629</v>
      </c>
      <c r="L50" s="142">
        <f t="shared" si="0"/>
        <v>0.24864246927693626</v>
      </c>
      <c r="M50" s="55">
        <v>3499</v>
      </c>
      <c r="N50" s="309">
        <f t="shared" si="2"/>
        <v>3149.1</v>
      </c>
      <c r="O50" s="56">
        <v>0</v>
      </c>
      <c r="P50" s="57">
        <f t="shared" si="3"/>
        <v>2629</v>
      </c>
      <c r="Q50" s="16">
        <f t="shared" si="9"/>
        <v>0.16515829919659583</v>
      </c>
      <c r="R50" s="204">
        <v>3499</v>
      </c>
      <c r="S50" s="53">
        <v>0</v>
      </c>
      <c r="T50" s="54">
        <f t="shared" si="4"/>
        <v>2629</v>
      </c>
      <c r="U50" s="14">
        <f t="shared" si="5"/>
        <v>0.24864246927693626</v>
      </c>
      <c r="V50" s="55">
        <v>3499</v>
      </c>
      <c r="W50" s="309">
        <v>0</v>
      </c>
      <c r="X50" s="56">
        <f t="shared" si="6"/>
        <v>2629</v>
      </c>
      <c r="Y50" s="16">
        <f t="shared" si="7"/>
        <v>0.24864246927693626</v>
      </c>
    </row>
    <row r="51" spans="1:25" s="4" customFormat="1" ht="12.75" customHeight="1">
      <c r="A51" s="174" t="s">
        <v>6</v>
      </c>
      <c r="B51" s="118" t="s">
        <v>58</v>
      </c>
      <c r="C51" s="228"/>
      <c r="D51" s="120">
        <v>2.08</v>
      </c>
      <c r="E51" s="121" t="s">
        <v>166</v>
      </c>
      <c r="F51" s="132">
        <v>2309</v>
      </c>
      <c r="G51" s="104">
        <v>2099</v>
      </c>
      <c r="H51" s="104">
        <v>0</v>
      </c>
      <c r="I51" s="97">
        <v>1646</v>
      </c>
      <c r="J51" s="104">
        <v>22</v>
      </c>
      <c r="K51" s="132">
        <f t="shared" si="8"/>
        <v>1624</v>
      </c>
      <c r="L51" s="142">
        <f t="shared" si="0"/>
        <v>0.22629823725583612</v>
      </c>
      <c r="M51" s="55">
        <v>2099</v>
      </c>
      <c r="N51" s="309">
        <f t="shared" si="2"/>
        <v>1889.1</v>
      </c>
      <c r="O51" s="56">
        <v>0</v>
      </c>
      <c r="P51" s="57">
        <f t="shared" si="3"/>
        <v>1624</v>
      </c>
      <c r="Q51" s="16">
        <f t="shared" si="9"/>
        <v>0.14033137472870674</v>
      </c>
      <c r="R51" s="204">
        <v>2099</v>
      </c>
      <c r="S51" s="53">
        <v>0</v>
      </c>
      <c r="T51" s="54">
        <f t="shared" si="4"/>
        <v>1624</v>
      </c>
      <c r="U51" s="14">
        <f t="shared" si="5"/>
        <v>0.22629823725583612</v>
      </c>
      <c r="V51" s="55">
        <v>2099</v>
      </c>
      <c r="W51" s="309">
        <v>0</v>
      </c>
      <c r="X51" s="56">
        <f t="shared" si="6"/>
        <v>1624</v>
      </c>
      <c r="Y51" s="16">
        <f t="shared" si="7"/>
        <v>0.22629823725583612</v>
      </c>
    </row>
    <row r="52" spans="1:25" s="4" customFormat="1" ht="12.75" customHeight="1">
      <c r="A52" s="174" t="s">
        <v>74</v>
      </c>
      <c r="B52" s="118" t="s">
        <v>58</v>
      </c>
      <c r="C52" s="228"/>
      <c r="D52" s="120">
        <v>2.08</v>
      </c>
      <c r="E52" s="121" t="s">
        <v>121</v>
      </c>
      <c r="F52" s="132">
        <v>2419</v>
      </c>
      <c r="G52" s="104">
        <v>2199</v>
      </c>
      <c r="H52" s="104">
        <v>1999</v>
      </c>
      <c r="I52" s="97">
        <v>1691</v>
      </c>
      <c r="J52" s="104">
        <v>0</v>
      </c>
      <c r="K52" s="132">
        <f t="shared" si="8"/>
        <v>1691</v>
      </c>
      <c r="L52" s="142">
        <f t="shared" si="0"/>
        <v>0.23101409731696226</v>
      </c>
      <c r="M52" s="159">
        <v>1888</v>
      </c>
      <c r="N52" s="303">
        <f t="shared" si="2"/>
        <v>1699.2</v>
      </c>
      <c r="O52" s="156">
        <v>205</v>
      </c>
      <c r="P52" s="57">
        <f t="shared" si="3"/>
        <v>1486</v>
      </c>
      <c r="Q52" s="16">
        <f t="shared" si="9"/>
        <v>0.12547080979284372</v>
      </c>
      <c r="R52" s="303">
        <v>1999</v>
      </c>
      <c r="S52" s="53">
        <v>0</v>
      </c>
      <c r="T52" s="54">
        <f t="shared" si="4"/>
        <v>1691</v>
      </c>
      <c r="U52" s="14">
        <f t="shared" si="5"/>
        <v>0.15407703851925963</v>
      </c>
      <c r="V52" s="159">
        <v>1799</v>
      </c>
      <c r="W52" s="356">
        <v>169</v>
      </c>
      <c r="X52" s="56">
        <f t="shared" si="6"/>
        <v>1522</v>
      </c>
      <c r="Y52" s="16">
        <f t="shared" si="7"/>
        <v>0.15397443023902169</v>
      </c>
    </row>
    <row r="53" spans="1:25" s="4" customFormat="1" ht="12.75" customHeight="1">
      <c r="A53" s="174" t="s">
        <v>117</v>
      </c>
      <c r="B53" s="118" t="s">
        <v>58</v>
      </c>
      <c r="C53" s="228"/>
      <c r="D53" s="120">
        <v>3.12</v>
      </c>
      <c r="E53" s="121" t="s">
        <v>122</v>
      </c>
      <c r="F53" s="132">
        <v>2419</v>
      </c>
      <c r="G53" s="104">
        <v>2199</v>
      </c>
      <c r="H53" s="104">
        <v>0</v>
      </c>
      <c r="I53" s="97">
        <v>1682</v>
      </c>
      <c r="J53" s="104">
        <v>22</v>
      </c>
      <c r="K53" s="132">
        <f t="shared" si="8"/>
        <v>1660</v>
      </c>
      <c r="L53" s="142">
        <f t="shared" si="0"/>
        <v>0.24511141427921782</v>
      </c>
      <c r="M53" s="55">
        <v>2199</v>
      </c>
      <c r="N53" s="309">
        <f t="shared" si="2"/>
        <v>1979.1</v>
      </c>
      <c r="O53" s="56">
        <v>0</v>
      </c>
      <c r="P53" s="57">
        <f t="shared" si="3"/>
        <v>1660</v>
      </c>
      <c r="Q53" s="16">
        <f t="shared" si="9"/>
        <v>0.16123490475468644</v>
      </c>
      <c r="R53" s="204">
        <v>2199</v>
      </c>
      <c r="S53" s="53">
        <v>0</v>
      </c>
      <c r="T53" s="54">
        <f t="shared" si="4"/>
        <v>1660</v>
      </c>
      <c r="U53" s="14">
        <f t="shared" si="5"/>
        <v>0.24511141427921782</v>
      </c>
      <c r="V53" s="55">
        <v>2199</v>
      </c>
      <c r="W53" s="309">
        <v>0</v>
      </c>
      <c r="X53" s="56">
        <f t="shared" si="6"/>
        <v>1660</v>
      </c>
      <c r="Y53" s="16">
        <f t="shared" si="7"/>
        <v>0.24511141427921782</v>
      </c>
    </row>
    <row r="54" spans="1:25" s="4" customFormat="1" ht="12.75" customHeight="1">
      <c r="A54" s="174" t="s">
        <v>200</v>
      </c>
      <c r="B54" s="118" t="s">
        <v>58</v>
      </c>
      <c r="C54" s="217"/>
      <c r="D54" s="120">
        <v>3.12</v>
      </c>
      <c r="E54" s="121" t="s">
        <v>122</v>
      </c>
      <c r="F54" s="132">
        <v>3299</v>
      </c>
      <c r="G54" s="104">
        <v>2999</v>
      </c>
      <c r="H54" s="104">
        <v>2699</v>
      </c>
      <c r="I54" s="97">
        <v>2243</v>
      </c>
      <c r="J54" s="104">
        <v>29</v>
      </c>
      <c r="K54" s="132">
        <f t="shared" si="8"/>
        <v>2214</v>
      </c>
      <c r="L54" s="142">
        <f t="shared" si="0"/>
        <v>0.26175391797265757</v>
      </c>
      <c r="M54" s="55">
        <v>2999</v>
      </c>
      <c r="N54" s="309">
        <f t="shared" si="2"/>
        <v>2699.1</v>
      </c>
      <c r="O54" s="56">
        <v>0</v>
      </c>
      <c r="P54" s="57">
        <f t="shared" si="3"/>
        <v>2214</v>
      </c>
      <c r="Q54" s="16">
        <f t="shared" si="9"/>
        <v>0.17972657552517504</v>
      </c>
      <c r="R54" s="303">
        <v>2699</v>
      </c>
      <c r="S54" s="53">
        <v>0</v>
      </c>
      <c r="T54" s="54">
        <f t="shared" si="4"/>
        <v>2214</v>
      </c>
      <c r="U54" s="14">
        <f t="shared" si="5"/>
        <v>0.17969618377176733</v>
      </c>
      <c r="V54" s="159">
        <v>2699</v>
      </c>
      <c r="W54" s="309">
        <v>0</v>
      </c>
      <c r="X54" s="56">
        <f t="shared" si="6"/>
        <v>2214</v>
      </c>
      <c r="Y54" s="16">
        <f t="shared" si="7"/>
        <v>0.17969618377176733</v>
      </c>
    </row>
    <row r="55" spans="1:25" s="4" customFormat="1" ht="12.75" customHeight="1">
      <c r="A55" s="174" t="s">
        <v>114</v>
      </c>
      <c r="B55" s="118" t="s">
        <v>58</v>
      </c>
      <c r="C55" s="228"/>
      <c r="D55" s="120">
        <v>3.12</v>
      </c>
      <c r="E55" s="121" t="s">
        <v>167</v>
      </c>
      <c r="F55" s="132">
        <v>3189</v>
      </c>
      <c r="G55" s="104">
        <v>2899</v>
      </c>
      <c r="H55" s="104">
        <v>2599</v>
      </c>
      <c r="I55" s="97">
        <v>2160</v>
      </c>
      <c r="J55" s="104">
        <v>28</v>
      </c>
      <c r="K55" s="132">
        <f t="shared" si="8"/>
        <v>2132</v>
      </c>
      <c r="L55" s="142">
        <f t="shared" si="0"/>
        <v>0.26457399103139012</v>
      </c>
      <c r="M55" s="55">
        <v>2899</v>
      </c>
      <c r="N55" s="309">
        <f t="shared" si="2"/>
        <v>2609.1</v>
      </c>
      <c r="O55" s="56">
        <v>0</v>
      </c>
      <c r="P55" s="57">
        <f t="shared" si="3"/>
        <v>2132</v>
      </c>
      <c r="Q55" s="16">
        <f t="shared" si="9"/>
        <v>0.18285999003487791</v>
      </c>
      <c r="R55" s="303">
        <v>2599</v>
      </c>
      <c r="S55" s="53">
        <v>0</v>
      </c>
      <c r="T55" s="54">
        <f t="shared" si="4"/>
        <v>2132</v>
      </c>
      <c r="U55" s="14">
        <f t="shared" si="5"/>
        <v>0.17968449403616776</v>
      </c>
      <c r="V55" s="159">
        <v>2599</v>
      </c>
      <c r="W55" s="309">
        <v>0</v>
      </c>
      <c r="X55" s="56">
        <f t="shared" si="6"/>
        <v>2132</v>
      </c>
      <c r="Y55" s="16">
        <f t="shared" si="7"/>
        <v>0.17968449403616776</v>
      </c>
    </row>
    <row r="56" spans="1:25" s="4" customFormat="1" ht="12.75" customHeight="1">
      <c r="A56" s="174" t="s">
        <v>104</v>
      </c>
      <c r="B56" s="118" t="s">
        <v>58</v>
      </c>
      <c r="C56" s="228"/>
      <c r="D56" s="120">
        <v>3.57</v>
      </c>
      <c r="E56" s="121" t="s">
        <v>168</v>
      </c>
      <c r="F56" s="132">
        <v>3849</v>
      </c>
      <c r="G56" s="104">
        <v>3499</v>
      </c>
      <c r="H56" s="104">
        <v>0</v>
      </c>
      <c r="I56" s="97">
        <v>2628</v>
      </c>
      <c r="J56" s="104">
        <v>0</v>
      </c>
      <c r="K56" s="132">
        <f t="shared" si="8"/>
        <v>2628</v>
      </c>
      <c r="L56" s="142">
        <f t="shared" si="0"/>
        <v>0.2489282652186339</v>
      </c>
      <c r="M56" s="55">
        <v>3499</v>
      </c>
      <c r="N56" s="309">
        <f t="shared" si="2"/>
        <v>3149.1</v>
      </c>
      <c r="O56" s="56">
        <v>0</v>
      </c>
      <c r="P56" s="57">
        <f t="shared" si="3"/>
        <v>2628</v>
      </c>
      <c r="Q56" s="16">
        <f t="shared" si="9"/>
        <v>0.16547585024292652</v>
      </c>
      <c r="R56" s="204">
        <v>3499</v>
      </c>
      <c r="S56" s="53">
        <v>0</v>
      </c>
      <c r="T56" s="54">
        <f t="shared" si="4"/>
        <v>2628</v>
      </c>
      <c r="U56" s="14">
        <f t="shared" si="5"/>
        <v>0.2489282652186339</v>
      </c>
      <c r="V56" s="55">
        <v>3499</v>
      </c>
      <c r="W56" s="309">
        <v>0</v>
      </c>
      <c r="X56" s="56">
        <f t="shared" si="6"/>
        <v>2628</v>
      </c>
      <c r="Y56" s="16">
        <f t="shared" si="7"/>
        <v>0.2489282652186339</v>
      </c>
    </row>
    <row r="57" spans="1:25" s="4" customFormat="1" ht="12.75" customHeight="1">
      <c r="A57" s="174" t="s">
        <v>90</v>
      </c>
      <c r="B57" s="118" t="s">
        <v>58</v>
      </c>
      <c r="C57" s="228"/>
      <c r="D57" s="120">
        <v>4.16</v>
      </c>
      <c r="E57" s="121" t="s">
        <v>168</v>
      </c>
      <c r="F57" s="132">
        <v>3739</v>
      </c>
      <c r="G57" s="104">
        <v>3399</v>
      </c>
      <c r="H57" s="104">
        <v>0</v>
      </c>
      <c r="I57" s="97">
        <v>2545</v>
      </c>
      <c r="J57" s="104">
        <v>0</v>
      </c>
      <c r="K57" s="132">
        <f t="shared" si="8"/>
        <v>2545</v>
      </c>
      <c r="L57" s="142">
        <f t="shared" si="0"/>
        <v>0.25125036775522214</v>
      </c>
      <c r="M57" s="55">
        <v>3399</v>
      </c>
      <c r="N57" s="309">
        <f t="shared" si="2"/>
        <v>3059.1</v>
      </c>
      <c r="O57" s="56">
        <v>0</v>
      </c>
      <c r="P57" s="57">
        <f t="shared" si="3"/>
        <v>2545</v>
      </c>
      <c r="Q57" s="16">
        <f t="shared" si="9"/>
        <v>0.16805596417246901</v>
      </c>
      <c r="R57" s="204">
        <v>3399</v>
      </c>
      <c r="S57" s="53">
        <v>0</v>
      </c>
      <c r="T57" s="54">
        <f t="shared" si="4"/>
        <v>2545</v>
      </c>
      <c r="U57" s="14">
        <f t="shared" si="5"/>
        <v>0.25125036775522214</v>
      </c>
      <c r="V57" s="55">
        <v>3399</v>
      </c>
      <c r="W57" s="309">
        <v>0</v>
      </c>
      <c r="X57" s="56">
        <f t="shared" si="6"/>
        <v>2545</v>
      </c>
      <c r="Y57" s="16">
        <f t="shared" si="7"/>
        <v>0.25125036775522214</v>
      </c>
    </row>
    <row r="58" spans="1:25" s="4" customFormat="1" ht="12.75" customHeight="1">
      <c r="A58" s="174" t="s">
        <v>86</v>
      </c>
      <c r="B58" s="118" t="s">
        <v>58</v>
      </c>
      <c r="C58" s="228"/>
      <c r="D58" s="120">
        <v>4.16</v>
      </c>
      <c r="E58" s="121" t="s">
        <v>169</v>
      </c>
      <c r="F58" s="132">
        <v>3189</v>
      </c>
      <c r="G58" s="104">
        <v>2899</v>
      </c>
      <c r="H58" s="104">
        <v>2599</v>
      </c>
      <c r="I58" s="97">
        <v>2190</v>
      </c>
      <c r="J58" s="104">
        <v>28</v>
      </c>
      <c r="K58" s="132">
        <f t="shared" si="8"/>
        <v>2162</v>
      </c>
      <c r="L58" s="142">
        <f t="shared" si="0"/>
        <v>0.25422559503276992</v>
      </c>
      <c r="M58" s="159">
        <v>2332</v>
      </c>
      <c r="N58" s="303">
        <f t="shared" si="2"/>
        <v>2098.8000000000002</v>
      </c>
      <c r="O58" s="156">
        <v>361</v>
      </c>
      <c r="P58" s="57">
        <f t="shared" si="3"/>
        <v>1801</v>
      </c>
      <c r="Q58" s="16">
        <f t="shared" si="9"/>
        <v>0.14189060415475518</v>
      </c>
      <c r="R58" s="303">
        <v>2599</v>
      </c>
      <c r="S58" s="53">
        <v>0</v>
      </c>
      <c r="T58" s="54">
        <f t="shared" si="4"/>
        <v>2162</v>
      </c>
      <c r="U58" s="14">
        <f t="shared" si="5"/>
        <v>0.16814159292035399</v>
      </c>
      <c r="V58" s="159">
        <v>2199</v>
      </c>
      <c r="W58" s="356">
        <v>338</v>
      </c>
      <c r="X58" s="56">
        <f t="shared" si="6"/>
        <v>1824</v>
      </c>
      <c r="Y58" s="16">
        <f t="shared" si="7"/>
        <v>0.17053206002728513</v>
      </c>
    </row>
    <row r="59" spans="1:25" s="4" customFormat="1" ht="12.75" customHeight="1">
      <c r="A59" s="174" t="s">
        <v>87</v>
      </c>
      <c r="B59" s="118" t="s">
        <v>58</v>
      </c>
      <c r="C59" s="228"/>
      <c r="D59" s="120">
        <v>4.16</v>
      </c>
      <c r="E59" s="121" t="s">
        <v>169</v>
      </c>
      <c r="F59" s="132">
        <v>3079</v>
      </c>
      <c r="G59" s="104">
        <v>2799</v>
      </c>
      <c r="H59" s="104">
        <v>2499</v>
      </c>
      <c r="I59" s="97">
        <v>2107</v>
      </c>
      <c r="J59" s="104">
        <v>27</v>
      </c>
      <c r="K59" s="132">
        <f t="shared" si="8"/>
        <v>2080</v>
      </c>
      <c r="L59" s="142">
        <f t="shared" si="0"/>
        <v>0.25687745623436942</v>
      </c>
      <c r="M59" s="159">
        <v>2332</v>
      </c>
      <c r="N59" s="303">
        <f t="shared" si="2"/>
        <v>2098.8000000000002</v>
      </c>
      <c r="O59" s="156">
        <v>278</v>
      </c>
      <c r="P59" s="57">
        <f t="shared" si="3"/>
        <v>1802</v>
      </c>
      <c r="Q59" s="16">
        <f t="shared" si="9"/>
        <v>0.14141414141414149</v>
      </c>
      <c r="R59" s="303">
        <v>2499</v>
      </c>
      <c r="S59" s="53">
        <v>0</v>
      </c>
      <c r="T59" s="54">
        <f t="shared" si="4"/>
        <v>2080</v>
      </c>
      <c r="U59" s="14">
        <f t="shared" si="5"/>
        <v>0.16766706682673069</v>
      </c>
      <c r="V59" s="159">
        <v>2099</v>
      </c>
      <c r="W59" s="356">
        <v>337</v>
      </c>
      <c r="X59" s="56">
        <f t="shared" si="6"/>
        <v>1743</v>
      </c>
      <c r="Y59" s="16">
        <f t="shared" si="7"/>
        <v>0.16960457360647926</v>
      </c>
    </row>
    <row r="60" spans="1:25" s="4" customFormat="1" ht="12.75" customHeight="1">
      <c r="A60" s="174" t="s">
        <v>55</v>
      </c>
      <c r="B60" s="118" t="s">
        <v>58</v>
      </c>
      <c r="C60" s="227" t="s">
        <v>834</v>
      </c>
      <c r="D60" s="120">
        <v>4.16</v>
      </c>
      <c r="E60" s="121" t="s">
        <v>170</v>
      </c>
      <c r="F60" s="132">
        <v>3409</v>
      </c>
      <c r="G60" s="104">
        <v>3099</v>
      </c>
      <c r="H60" s="104">
        <v>2799</v>
      </c>
      <c r="I60" s="97">
        <v>2271</v>
      </c>
      <c r="J60" s="104">
        <v>29</v>
      </c>
      <c r="K60" s="132">
        <f t="shared" si="8"/>
        <v>2242</v>
      </c>
      <c r="L60" s="142">
        <f t="shared" si="0"/>
        <v>0.27654081961923199</v>
      </c>
      <c r="M60" s="55">
        <v>3099</v>
      </c>
      <c r="N60" s="309">
        <f t="shared" si="2"/>
        <v>2789.1</v>
      </c>
      <c r="O60" s="56">
        <v>0</v>
      </c>
      <c r="P60" s="57">
        <f t="shared" si="3"/>
        <v>2242</v>
      </c>
      <c r="Q60" s="16">
        <f t="shared" si="9"/>
        <v>0.19615646624359109</v>
      </c>
      <c r="R60" s="204">
        <v>3099</v>
      </c>
      <c r="S60" s="53">
        <v>0</v>
      </c>
      <c r="T60" s="54">
        <f t="shared" si="4"/>
        <v>2242</v>
      </c>
      <c r="U60" s="14">
        <f t="shared" si="5"/>
        <v>0.27654081961923199</v>
      </c>
      <c r="V60" s="55">
        <v>3099</v>
      </c>
      <c r="W60" s="309">
        <v>0</v>
      </c>
      <c r="X60" s="56">
        <f t="shared" si="6"/>
        <v>2242</v>
      </c>
      <c r="Y60" s="16">
        <f t="shared" si="7"/>
        <v>0.27654081961923199</v>
      </c>
    </row>
    <row r="61" spans="1:25" s="4" customFormat="1" ht="12.75" customHeight="1">
      <c r="A61" s="176" t="s">
        <v>56</v>
      </c>
      <c r="B61" s="241" t="s">
        <v>58</v>
      </c>
      <c r="C61" s="227" t="s">
        <v>834</v>
      </c>
      <c r="D61" s="218">
        <v>4.16</v>
      </c>
      <c r="E61" s="219" t="s">
        <v>170</v>
      </c>
      <c r="F61" s="300">
        <v>3299</v>
      </c>
      <c r="G61" s="104">
        <v>2999</v>
      </c>
      <c r="H61" s="262">
        <v>2699</v>
      </c>
      <c r="I61" s="301">
        <v>2191</v>
      </c>
      <c r="J61" s="262">
        <v>28</v>
      </c>
      <c r="K61" s="165">
        <f t="shared" si="8"/>
        <v>2163</v>
      </c>
      <c r="L61" s="166">
        <f t="shared" si="0"/>
        <v>0.27875958652884297</v>
      </c>
      <c r="M61" s="263">
        <v>2554</v>
      </c>
      <c r="N61" s="305">
        <f t="shared" si="2"/>
        <v>2298.6</v>
      </c>
      <c r="O61" s="261">
        <v>268</v>
      </c>
      <c r="P61" s="254">
        <f t="shared" si="3"/>
        <v>1895</v>
      </c>
      <c r="Q61" s="255">
        <f t="shared" si="9"/>
        <v>0.17558513878012699</v>
      </c>
      <c r="R61" s="305">
        <v>2699</v>
      </c>
      <c r="S61" s="257">
        <v>0</v>
      </c>
      <c r="T61" s="258">
        <f t="shared" si="4"/>
        <v>2163</v>
      </c>
      <c r="U61" s="259">
        <f t="shared" si="5"/>
        <v>0.19859207113745833</v>
      </c>
      <c r="V61" s="263">
        <v>2699</v>
      </c>
      <c r="W61" s="341">
        <v>0</v>
      </c>
      <c r="X61" s="253">
        <f t="shared" si="6"/>
        <v>2163</v>
      </c>
      <c r="Y61" s="255">
        <f t="shared" si="7"/>
        <v>0.19859207113745833</v>
      </c>
    </row>
    <row r="62" spans="1:25" s="4" customFormat="1" ht="12.75" customHeight="1">
      <c r="A62" s="295" t="s">
        <v>835</v>
      </c>
      <c r="B62" s="241" t="s">
        <v>58</v>
      </c>
      <c r="C62" s="217" t="s">
        <v>837</v>
      </c>
      <c r="D62" s="120">
        <v>4.16</v>
      </c>
      <c r="E62" s="299" t="s">
        <v>838</v>
      </c>
      <c r="F62" s="300">
        <v>3189</v>
      </c>
      <c r="G62" s="262">
        <v>2899</v>
      </c>
      <c r="H62" s="262">
        <v>2599</v>
      </c>
      <c r="I62" s="301">
        <v>2191</v>
      </c>
      <c r="J62" s="262">
        <v>48</v>
      </c>
      <c r="K62" s="300">
        <f t="shared" si="8"/>
        <v>2143</v>
      </c>
      <c r="L62" s="302">
        <f t="shared" si="0"/>
        <v>0.26077957916522937</v>
      </c>
      <c r="M62" s="260">
        <v>2899</v>
      </c>
      <c r="N62" s="341">
        <f t="shared" si="2"/>
        <v>2609.1</v>
      </c>
      <c r="O62" s="253">
        <v>0</v>
      </c>
      <c r="P62" s="57">
        <f t="shared" si="3"/>
        <v>2143</v>
      </c>
      <c r="Q62" s="255">
        <f t="shared" si="9"/>
        <v>0.17864397685025485</v>
      </c>
      <c r="R62" s="256">
        <v>2899</v>
      </c>
      <c r="S62" s="257">
        <v>0</v>
      </c>
      <c r="T62" s="258">
        <f t="shared" si="4"/>
        <v>2143</v>
      </c>
      <c r="U62" s="259">
        <f t="shared" si="5"/>
        <v>0.26077957916522937</v>
      </c>
      <c r="V62" s="260">
        <v>2899</v>
      </c>
      <c r="W62" s="341">
        <v>0</v>
      </c>
      <c r="X62" s="253">
        <f t="shared" si="6"/>
        <v>2143</v>
      </c>
      <c r="Y62" s="16">
        <f t="shared" si="7"/>
        <v>0.26077957916522937</v>
      </c>
    </row>
    <row r="63" spans="1:25" s="4" customFormat="1" ht="12.75" customHeight="1">
      <c r="A63" s="295" t="s">
        <v>836</v>
      </c>
      <c r="B63" s="241" t="s">
        <v>58</v>
      </c>
      <c r="C63" s="217" t="s">
        <v>837</v>
      </c>
      <c r="D63" s="218">
        <v>4.16</v>
      </c>
      <c r="E63" s="299" t="s">
        <v>838</v>
      </c>
      <c r="F63" s="300">
        <v>3079</v>
      </c>
      <c r="G63" s="262">
        <v>2799</v>
      </c>
      <c r="H63" s="262">
        <v>2499</v>
      </c>
      <c r="I63" s="301">
        <v>2107</v>
      </c>
      <c r="J63" s="262">
        <v>38</v>
      </c>
      <c r="K63" s="300">
        <f t="shared" si="8"/>
        <v>2069</v>
      </c>
      <c r="L63" s="302">
        <f t="shared" si="0"/>
        <v>0.26080743122543765</v>
      </c>
      <c r="M63" s="260">
        <v>2799</v>
      </c>
      <c r="N63" s="341">
        <f t="shared" si="2"/>
        <v>2519.1</v>
      </c>
      <c r="O63" s="253">
        <v>0</v>
      </c>
      <c r="P63" s="57">
        <f t="shared" si="3"/>
        <v>2069</v>
      </c>
      <c r="Q63" s="255">
        <f t="shared" si="9"/>
        <v>0.17867492358381959</v>
      </c>
      <c r="R63" s="256">
        <v>2799</v>
      </c>
      <c r="S63" s="257">
        <v>0</v>
      </c>
      <c r="T63" s="258">
        <f t="shared" si="4"/>
        <v>2069</v>
      </c>
      <c r="U63" s="259">
        <f t="shared" si="5"/>
        <v>0.26080743122543765</v>
      </c>
      <c r="V63" s="260">
        <v>2799</v>
      </c>
      <c r="W63" s="341">
        <v>0</v>
      </c>
      <c r="X63" s="253">
        <f t="shared" si="6"/>
        <v>2069</v>
      </c>
      <c r="Y63" s="16">
        <f t="shared" si="7"/>
        <v>0.26080743122543765</v>
      </c>
    </row>
    <row r="64" spans="1:25" s="4" customFormat="1" ht="12.75" customHeight="1">
      <c r="A64" s="174" t="s">
        <v>312</v>
      </c>
      <c r="B64" s="118" t="s">
        <v>58</v>
      </c>
      <c r="C64" s="217"/>
      <c r="D64" s="120">
        <v>4.16</v>
      </c>
      <c r="E64" s="121" t="s">
        <v>314</v>
      </c>
      <c r="F64" s="132">
        <v>2565</v>
      </c>
      <c r="G64" s="262">
        <v>2332</v>
      </c>
      <c r="H64" s="104">
        <v>0</v>
      </c>
      <c r="I64" s="97">
        <v>1861</v>
      </c>
      <c r="J64" s="104">
        <v>0</v>
      </c>
      <c r="K64" s="104">
        <f t="shared" si="8"/>
        <v>1861</v>
      </c>
      <c r="L64" s="142">
        <f t="shared" si="0"/>
        <v>0.20197255574614065</v>
      </c>
      <c r="M64" s="159">
        <v>2221</v>
      </c>
      <c r="N64" s="303">
        <f t="shared" si="2"/>
        <v>1998.9</v>
      </c>
      <c r="O64" s="156">
        <v>85</v>
      </c>
      <c r="P64" s="57">
        <f t="shared" si="3"/>
        <v>1776</v>
      </c>
      <c r="Q64" s="16">
        <f t="shared" si="9"/>
        <v>0.11151133123217774</v>
      </c>
      <c r="R64" s="303">
        <v>2099</v>
      </c>
      <c r="S64" s="53">
        <v>0</v>
      </c>
      <c r="T64" s="54">
        <f t="shared" si="4"/>
        <v>1861</v>
      </c>
      <c r="U64" s="14">
        <f t="shared" si="5"/>
        <v>0.11338732729871367</v>
      </c>
      <c r="V64" s="159">
        <v>1999</v>
      </c>
      <c r="W64" s="356">
        <v>86</v>
      </c>
      <c r="X64" s="56">
        <f t="shared" si="6"/>
        <v>1775</v>
      </c>
      <c r="Y64" s="16">
        <f t="shared" si="7"/>
        <v>0.11205602801400701</v>
      </c>
    </row>
    <row r="65" spans="1:25" s="4" customFormat="1" ht="12.75" customHeight="1">
      <c r="A65" s="176" t="s">
        <v>313</v>
      </c>
      <c r="B65" s="241" t="s">
        <v>58</v>
      </c>
      <c r="C65" s="245"/>
      <c r="D65" s="218">
        <v>4.16</v>
      </c>
      <c r="E65" s="219" t="s">
        <v>314</v>
      </c>
      <c r="F65" s="300">
        <v>2443</v>
      </c>
      <c r="G65" s="104">
        <v>2221</v>
      </c>
      <c r="H65" s="262">
        <v>0</v>
      </c>
      <c r="I65" s="301">
        <v>1772</v>
      </c>
      <c r="J65" s="262">
        <v>0</v>
      </c>
      <c r="K65" s="164">
        <f t="shared" si="8"/>
        <v>1772</v>
      </c>
      <c r="L65" s="166">
        <f t="shared" si="0"/>
        <v>0.20216118865375957</v>
      </c>
      <c r="M65" s="263">
        <v>2110</v>
      </c>
      <c r="N65" s="305">
        <f t="shared" si="2"/>
        <v>1899</v>
      </c>
      <c r="O65" s="261">
        <v>85</v>
      </c>
      <c r="P65" s="254">
        <f t="shared" si="3"/>
        <v>1687</v>
      </c>
      <c r="Q65" s="255">
        <f t="shared" si="9"/>
        <v>0.11163770405476567</v>
      </c>
      <c r="R65" s="305">
        <v>1899</v>
      </c>
      <c r="S65" s="261">
        <v>85</v>
      </c>
      <c r="T65" s="258">
        <f t="shared" si="4"/>
        <v>1687</v>
      </c>
      <c r="U65" s="259">
        <f t="shared" si="5"/>
        <v>0.11163770405476567</v>
      </c>
      <c r="V65" s="263">
        <v>1899</v>
      </c>
      <c r="W65" s="358">
        <v>85</v>
      </c>
      <c r="X65" s="253">
        <f t="shared" si="6"/>
        <v>1687</v>
      </c>
      <c r="Y65" s="255">
        <f t="shared" si="7"/>
        <v>0.11163770405476567</v>
      </c>
    </row>
    <row r="66" spans="1:25" s="4" customFormat="1" ht="12.75" customHeight="1" thickBot="1">
      <c r="A66" s="173" t="s">
        <v>347</v>
      </c>
      <c r="B66" s="122" t="s">
        <v>58</v>
      </c>
      <c r="C66" s="126"/>
      <c r="D66" s="123">
        <v>4.16</v>
      </c>
      <c r="E66" s="124" t="s">
        <v>348</v>
      </c>
      <c r="F66" s="133">
        <v>2321</v>
      </c>
      <c r="G66" s="58">
        <v>2110</v>
      </c>
      <c r="H66" s="58">
        <v>0</v>
      </c>
      <c r="I66" s="98">
        <v>1709</v>
      </c>
      <c r="J66" s="58">
        <v>0</v>
      </c>
      <c r="K66" s="133">
        <f t="shared" si="8"/>
        <v>1709</v>
      </c>
      <c r="L66" s="143">
        <f t="shared" si="0"/>
        <v>0.1900473933649289</v>
      </c>
      <c r="M66" s="158">
        <v>1999</v>
      </c>
      <c r="N66" s="308">
        <f t="shared" si="2"/>
        <v>1799.1</v>
      </c>
      <c r="O66" s="154">
        <v>87</v>
      </c>
      <c r="P66" s="63">
        <f t="shared" si="3"/>
        <v>1622</v>
      </c>
      <c r="Q66" s="17">
        <f t="shared" si="9"/>
        <v>9.8438107942860273E-2</v>
      </c>
      <c r="R66" s="308">
        <v>1799</v>
      </c>
      <c r="S66" s="154">
        <v>87</v>
      </c>
      <c r="T66" s="60">
        <f t="shared" si="4"/>
        <v>1622</v>
      </c>
      <c r="U66" s="15">
        <f t="shared" si="5"/>
        <v>9.8387993329627568E-2</v>
      </c>
      <c r="V66" s="158">
        <v>1799</v>
      </c>
      <c r="W66" s="357">
        <v>87</v>
      </c>
      <c r="X66" s="62">
        <f t="shared" si="6"/>
        <v>1622</v>
      </c>
      <c r="Y66" s="17">
        <f t="shared" si="7"/>
        <v>9.8387993329627568E-2</v>
      </c>
    </row>
    <row r="67" spans="1:25" s="4" customFormat="1" ht="12.75" customHeight="1">
      <c r="A67" s="172" t="s">
        <v>133</v>
      </c>
      <c r="B67" s="220" t="s">
        <v>58</v>
      </c>
      <c r="C67" s="221"/>
      <c r="D67" s="223" t="s">
        <v>205</v>
      </c>
      <c r="E67" s="222" t="s">
        <v>123</v>
      </c>
      <c r="F67" s="134">
        <v>2749</v>
      </c>
      <c r="G67" s="105">
        <v>2499</v>
      </c>
      <c r="H67" s="105">
        <v>2299</v>
      </c>
      <c r="I67" s="99">
        <v>1867</v>
      </c>
      <c r="J67" s="105">
        <v>0</v>
      </c>
      <c r="K67" s="134">
        <f t="shared" si="8"/>
        <v>1867</v>
      </c>
      <c r="L67" s="144">
        <f t="shared" si="0"/>
        <v>0.25290116046418565</v>
      </c>
      <c r="M67" s="160">
        <v>2443</v>
      </c>
      <c r="N67" s="304">
        <f t="shared" si="2"/>
        <v>2198.6999999999998</v>
      </c>
      <c r="O67" s="155">
        <v>26</v>
      </c>
      <c r="P67" s="80">
        <f t="shared" si="3"/>
        <v>1841</v>
      </c>
      <c r="Q67" s="18">
        <f t="shared" si="9"/>
        <v>0.16268704234320272</v>
      </c>
      <c r="R67" s="304">
        <v>2299</v>
      </c>
      <c r="S67" s="76">
        <v>0</v>
      </c>
      <c r="T67" s="79">
        <f t="shared" si="4"/>
        <v>1867</v>
      </c>
      <c r="U67" s="13">
        <f t="shared" si="5"/>
        <v>0.18790778599391039</v>
      </c>
      <c r="V67" s="160">
        <v>2299</v>
      </c>
      <c r="W67" s="339">
        <v>0</v>
      </c>
      <c r="X67" s="78">
        <f t="shared" si="6"/>
        <v>1867</v>
      </c>
      <c r="Y67" s="18">
        <f t="shared" si="7"/>
        <v>0.18790778599391039</v>
      </c>
    </row>
    <row r="68" spans="1:25" s="4" customFormat="1" ht="12.75" customHeight="1">
      <c r="A68" s="172" t="s">
        <v>309</v>
      </c>
      <c r="B68" s="118" t="s">
        <v>58</v>
      </c>
      <c r="C68" s="217"/>
      <c r="D68" s="120" t="s">
        <v>205</v>
      </c>
      <c r="E68" s="222" t="s">
        <v>311</v>
      </c>
      <c r="F68" s="134">
        <v>3629</v>
      </c>
      <c r="G68" s="105">
        <v>3299</v>
      </c>
      <c r="H68" s="105">
        <v>0</v>
      </c>
      <c r="I68" s="99">
        <v>2392</v>
      </c>
      <c r="J68" s="105">
        <v>0</v>
      </c>
      <c r="K68" s="134">
        <f t="shared" si="8"/>
        <v>2392</v>
      </c>
      <c r="L68" s="144">
        <f t="shared" si="0"/>
        <v>0.27493179751439828</v>
      </c>
      <c r="M68" s="55">
        <v>3299</v>
      </c>
      <c r="N68" s="309">
        <f t="shared" si="2"/>
        <v>2969.1</v>
      </c>
      <c r="O68" s="56">
        <v>0</v>
      </c>
      <c r="P68" s="57">
        <f t="shared" si="3"/>
        <v>2392</v>
      </c>
      <c r="Q68" s="16">
        <f t="shared" si="9"/>
        <v>0.19436866390488697</v>
      </c>
      <c r="R68" s="204">
        <v>3299</v>
      </c>
      <c r="S68" s="53">
        <v>0</v>
      </c>
      <c r="T68" s="54">
        <f t="shared" si="4"/>
        <v>2392</v>
      </c>
      <c r="U68" s="14">
        <f t="shared" si="5"/>
        <v>0.27493179751439828</v>
      </c>
      <c r="V68" s="55">
        <v>3299</v>
      </c>
      <c r="W68" s="309">
        <v>0</v>
      </c>
      <c r="X68" s="56">
        <f t="shared" si="6"/>
        <v>2392</v>
      </c>
      <c r="Y68" s="16">
        <f t="shared" si="7"/>
        <v>0.27493179751439828</v>
      </c>
    </row>
    <row r="69" spans="1:25" s="4" customFormat="1" ht="12.75" customHeight="1">
      <c r="A69" s="172" t="s">
        <v>310</v>
      </c>
      <c r="B69" s="118" t="s">
        <v>58</v>
      </c>
      <c r="C69" s="217"/>
      <c r="D69" s="120" t="s">
        <v>205</v>
      </c>
      <c r="E69" s="222" t="s">
        <v>311</v>
      </c>
      <c r="F69" s="134">
        <v>3519</v>
      </c>
      <c r="G69" s="105">
        <v>3199</v>
      </c>
      <c r="H69" s="105">
        <v>2899</v>
      </c>
      <c r="I69" s="99">
        <v>2318</v>
      </c>
      <c r="J69" s="105">
        <v>0</v>
      </c>
      <c r="K69" s="134">
        <f t="shared" si="8"/>
        <v>2318</v>
      </c>
      <c r="L69" s="144">
        <f t="shared" si="0"/>
        <v>0.27539856205064084</v>
      </c>
      <c r="M69" s="55">
        <v>3199</v>
      </c>
      <c r="N69" s="309">
        <f t="shared" si="2"/>
        <v>2879.1</v>
      </c>
      <c r="O69" s="56">
        <v>0</v>
      </c>
      <c r="P69" s="57">
        <f t="shared" si="3"/>
        <v>2318</v>
      </c>
      <c r="Q69" s="16">
        <f t="shared" si="9"/>
        <v>0.19488729116737866</v>
      </c>
      <c r="R69" s="303">
        <v>2899</v>
      </c>
      <c r="S69" s="53">
        <v>0</v>
      </c>
      <c r="T69" s="54">
        <f t="shared" si="4"/>
        <v>2318</v>
      </c>
      <c r="U69" s="14">
        <f t="shared" si="5"/>
        <v>0.2004139358399448</v>
      </c>
      <c r="V69" s="159">
        <v>2899</v>
      </c>
      <c r="W69" s="309">
        <v>0</v>
      </c>
      <c r="X69" s="56">
        <f t="shared" si="6"/>
        <v>2318</v>
      </c>
      <c r="Y69" s="16">
        <f t="shared" si="7"/>
        <v>0.2004139358399448</v>
      </c>
    </row>
    <row r="70" spans="1:25" s="4" customFormat="1" ht="12.75" customHeight="1">
      <c r="A70" s="174" t="s">
        <v>119</v>
      </c>
      <c r="B70" s="118" t="s">
        <v>58</v>
      </c>
      <c r="C70" s="217"/>
      <c r="D70" s="120" t="s">
        <v>205</v>
      </c>
      <c r="E70" s="121" t="s">
        <v>120</v>
      </c>
      <c r="F70" s="132">
        <v>2639</v>
      </c>
      <c r="G70" s="104">
        <v>2399</v>
      </c>
      <c r="H70" s="104">
        <v>2199</v>
      </c>
      <c r="I70" s="97">
        <v>1884</v>
      </c>
      <c r="J70" s="104">
        <v>0</v>
      </c>
      <c r="K70" s="132">
        <f t="shared" si="8"/>
        <v>1884</v>
      </c>
      <c r="L70" s="142">
        <f t="shared" si="0"/>
        <v>0.21467278032513548</v>
      </c>
      <c r="M70" s="159">
        <v>1888</v>
      </c>
      <c r="N70" s="303">
        <f t="shared" si="2"/>
        <v>1699.2</v>
      </c>
      <c r="O70" s="156">
        <v>377</v>
      </c>
      <c r="P70" s="57">
        <f t="shared" si="3"/>
        <v>1507</v>
      </c>
      <c r="Q70" s="16">
        <f t="shared" si="9"/>
        <v>0.11311205273069683</v>
      </c>
      <c r="R70" s="303">
        <v>1799</v>
      </c>
      <c r="S70" s="156">
        <v>340</v>
      </c>
      <c r="T70" s="54">
        <f t="shared" si="4"/>
        <v>1544</v>
      </c>
      <c r="U70" s="14">
        <f t="shared" si="5"/>
        <v>0.14174541411895497</v>
      </c>
      <c r="V70" s="159">
        <v>1799</v>
      </c>
      <c r="W70" s="356">
        <v>340</v>
      </c>
      <c r="X70" s="56">
        <f t="shared" si="6"/>
        <v>1544</v>
      </c>
      <c r="Y70" s="16">
        <f t="shared" si="7"/>
        <v>0.14174541411895497</v>
      </c>
    </row>
    <row r="71" spans="1:25" s="4" customFormat="1" ht="12.75" customHeight="1">
      <c r="A71" s="174" t="s">
        <v>53</v>
      </c>
      <c r="B71" s="118" t="s">
        <v>58</v>
      </c>
      <c r="C71" s="228"/>
      <c r="D71" s="120">
        <v>4.16</v>
      </c>
      <c r="E71" s="121" t="s">
        <v>171</v>
      </c>
      <c r="F71" s="132">
        <v>3519</v>
      </c>
      <c r="G71" s="104">
        <v>3199</v>
      </c>
      <c r="H71" s="104">
        <v>2899</v>
      </c>
      <c r="I71" s="97">
        <v>2310</v>
      </c>
      <c r="J71" s="104">
        <v>29</v>
      </c>
      <c r="K71" s="132">
        <f t="shared" si="8"/>
        <v>2281</v>
      </c>
      <c r="L71" s="142">
        <f t="shared" si="0"/>
        <v>0.28696467646139417</v>
      </c>
      <c r="M71" s="159">
        <v>2777</v>
      </c>
      <c r="N71" s="303">
        <f t="shared" si="2"/>
        <v>2499.3000000000002</v>
      </c>
      <c r="O71" s="156">
        <v>260</v>
      </c>
      <c r="P71" s="57">
        <f t="shared" si="3"/>
        <v>2021</v>
      </c>
      <c r="Q71" s="16">
        <f t="shared" si="9"/>
        <v>0.19137358460368908</v>
      </c>
      <c r="R71" s="303">
        <v>2899</v>
      </c>
      <c r="S71" s="53">
        <v>0</v>
      </c>
      <c r="T71" s="54">
        <f t="shared" si="4"/>
        <v>2281</v>
      </c>
      <c r="U71" s="14">
        <f t="shared" si="5"/>
        <v>0.2131769575715764</v>
      </c>
      <c r="V71" s="159">
        <v>2899</v>
      </c>
      <c r="W71" s="309">
        <v>0</v>
      </c>
      <c r="X71" s="56">
        <f t="shared" si="6"/>
        <v>2281</v>
      </c>
      <c r="Y71" s="16">
        <f t="shared" si="7"/>
        <v>0.2131769575715764</v>
      </c>
    </row>
    <row r="72" spans="1:25" s="4" customFormat="1" ht="12.75" customHeight="1">
      <c r="A72" s="174" t="s">
        <v>54</v>
      </c>
      <c r="B72" s="118" t="s">
        <v>58</v>
      </c>
      <c r="C72" s="228"/>
      <c r="D72" s="120">
        <v>4.16</v>
      </c>
      <c r="E72" s="121" t="s">
        <v>171</v>
      </c>
      <c r="F72" s="132">
        <v>3409</v>
      </c>
      <c r="G72" s="104">
        <v>3099</v>
      </c>
      <c r="H72" s="104">
        <v>2799</v>
      </c>
      <c r="I72" s="97">
        <v>2232</v>
      </c>
      <c r="J72" s="104">
        <v>28</v>
      </c>
      <c r="K72" s="132">
        <f t="shared" si="8"/>
        <v>2204</v>
      </c>
      <c r="L72" s="142">
        <f t="shared" ref="L72:L90" si="10">IFERROR((G72-K72)/G72, " ")</f>
        <v>0.2888028396256857</v>
      </c>
      <c r="M72" s="159">
        <v>2443</v>
      </c>
      <c r="N72" s="303">
        <f t="shared" si="2"/>
        <v>2198.6999999999998</v>
      </c>
      <c r="O72" s="156">
        <v>426</v>
      </c>
      <c r="P72" s="57">
        <f t="shared" si="3"/>
        <v>1778</v>
      </c>
      <c r="Q72" s="16">
        <f t="shared" si="9"/>
        <v>0.19134033747214257</v>
      </c>
      <c r="R72" s="303">
        <v>2499</v>
      </c>
      <c r="S72" s="156">
        <v>238</v>
      </c>
      <c r="T72" s="54">
        <f t="shared" si="4"/>
        <v>1966</v>
      </c>
      <c r="U72" s="14">
        <f t="shared" si="5"/>
        <v>0.21328531412565027</v>
      </c>
      <c r="V72" s="159">
        <v>2299</v>
      </c>
      <c r="W72" s="356">
        <v>400</v>
      </c>
      <c r="X72" s="56">
        <f t="shared" si="6"/>
        <v>1804</v>
      </c>
      <c r="Y72" s="16">
        <f t="shared" si="7"/>
        <v>0.21531100478468901</v>
      </c>
    </row>
    <row r="73" spans="1:25" s="4" customFormat="1" ht="12.75" customHeight="1">
      <c r="A73" s="174" t="s">
        <v>102</v>
      </c>
      <c r="B73" s="118" t="s">
        <v>58</v>
      </c>
      <c r="C73" s="228"/>
      <c r="D73" s="120">
        <v>4.16</v>
      </c>
      <c r="E73" s="121" t="s">
        <v>172</v>
      </c>
      <c r="F73" s="132">
        <v>4179</v>
      </c>
      <c r="G73" s="104">
        <v>3799</v>
      </c>
      <c r="H73" s="104">
        <v>3399</v>
      </c>
      <c r="I73" s="97">
        <v>2689</v>
      </c>
      <c r="J73" s="104">
        <v>34</v>
      </c>
      <c r="K73" s="132">
        <f t="shared" si="8"/>
        <v>2655</v>
      </c>
      <c r="L73" s="142">
        <f t="shared" si="10"/>
        <v>0.30113187680968678</v>
      </c>
      <c r="M73" s="55">
        <v>3799</v>
      </c>
      <c r="N73" s="309">
        <f t="shared" ref="N73:N90" si="11">M73-(M73*10%)</f>
        <v>3419.1</v>
      </c>
      <c r="O73" s="56">
        <v>0</v>
      </c>
      <c r="P73" s="57">
        <f t="shared" ref="P73:P90" si="12">K73-O73</f>
        <v>2655</v>
      </c>
      <c r="Q73" s="16">
        <f t="shared" si="9"/>
        <v>0.22347986312187415</v>
      </c>
      <c r="R73" s="303">
        <v>3399</v>
      </c>
      <c r="S73" s="53">
        <v>0</v>
      </c>
      <c r="T73" s="54">
        <f t="shared" ref="T73:T90" si="13">K73-S73</f>
        <v>2655</v>
      </c>
      <c r="U73" s="14">
        <f t="shared" ref="U73:U90" si="14">(R73-T73)/R73</f>
        <v>0.21888790820829657</v>
      </c>
      <c r="V73" s="159">
        <v>3399</v>
      </c>
      <c r="W73" s="309">
        <v>0</v>
      </c>
      <c r="X73" s="56">
        <f t="shared" ref="X73:X90" si="15">K73-W73</f>
        <v>2655</v>
      </c>
      <c r="Y73" s="16">
        <f t="shared" ref="Y73:Y90" si="16">(V73-X73)/V73</f>
        <v>0.21888790820829657</v>
      </c>
    </row>
    <row r="74" spans="1:25" s="4" customFormat="1" ht="12.75" customHeight="1" thickBot="1">
      <c r="A74" s="173" t="s">
        <v>103</v>
      </c>
      <c r="B74" s="122" t="s">
        <v>58</v>
      </c>
      <c r="C74" s="36"/>
      <c r="D74" s="123">
        <v>4.16</v>
      </c>
      <c r="E74" s="124" t="s">
        <v>172</v>
      </c>
      <c r="F74" s="133">
        <v>4069</v>
      </c>
      <c r="G74" s="58">
        <v>3699</v>
      </c>
      <c r="H74" s="58">
        <v>3299</v>
      </c>
      <c r="I74" s="98">
        <v>2611</v>
      </c>
      <c r="J74" s="58">
        <v>33</v>
      </c>
      <c r="K74" s="133">
        <f t="shared" ref="K74:K90" si="17">IFERROR(I74-J74,I74)</f>
        <v>2578</v>
      </c>
      <c r="L74" s="143">
        <f t="shared" si="10"/>
        <v>0.30305487969721545</v>
      </c>
      <c r="M74" s="61">
        <v>3699</v>
      </c>
      <c r="N74" s="344">
        <f t="shared" si="11"/>
        <v>3329.1</v>
      </c>
      <c r="O74" s="62">
        <v>0</v>
      </c>
      <c r="P74" s="63">
        <f t="shared" si="12"/>
        <v>2578</v>
      </c>
      <c r="Q74" s="17">
        <f t="shared" si="9"/>
        <v>0.22561653299690604</v>
      </c>
      <c r="R74" s="308">
        <v>3299</v>
      </c>
      <c r="S74" s="59">
        <v>0</v>
      </c>
      <c r="T74" s="60">
        <f t="shared" si="13"/>
        <v>2578</v>
      </c>
      <c r="U74" s="15">
        <f t="shared" si="14"/>
        <v>0.21855107608366173</v>
      </c>
      <c r="V74" s="158">
        <v>3299</v>
      </c>
      <c r="W74" s="344">
        <v>0</v>
      </c>
      <c r="X74" s="62">
        <f t="shared" si="15"/>
        <v>2578</v>
      </c>
      <c r="Y74" s="17">
        <f t="shared" si="16"/>
        <v>0.21855107608366173</v>
      </c>
    </row>
    <row r="75" spans="1:25" s="4" customFormat="1" ht="12.75" customHeight="1">
      <c r="A75" s="174" t="s">
        <v>349</v>
      </c>
      <c r="B75" s="118" t="s">
        <v>58</v>
      </c>
      <c r="C75" s="217"/>
      <c r="D75" s="120">
        <v>3.57</v>
      </c>
      <c r="E75" s="121" t="s">
        <v>351</v>
      </c>
      <c r="F75" s="132">
        <v>2137</v>
      </c>
      <c r="G75" s="104">
        <v>1943</v>
      </c>
      <c r="H75" s="104">
        <v>0</v>
      </c>
      <c r="I75" s="97">
        <v>1568</v>
      </c>
      <c r="J75" s="104">
        <v>20</v>
      </c>
      <c r="K75" s="132">
        <f t="shared" si="17"/>
        <v>1548</v>
      </c>
      <c r="L75" s="142">
        <f t="shared" si="10"/>
        <v>0.20329387545033453</v>
      </c>
      <c r="M75" s="55">
        <v>1943</v>
      </c>
      <c r="N75" s="309">
        <f t="shared" si="11"/>
        <v>1748.7</v>
      </c>
      <c r="O75" s="56">
        <v>0</v>
      </c>
      <c r="P75" s="57">
        <f t="shared" si="12"/>
        <v>1548</v>
      </c>
      <c r="Q75" s="16">
        <f t="shared" ref="Q75:Q90" si="18">(N75-P75)/N75</f>
        <v>0.11477097272259396</v>
      </c>
      <c r="R75" s="303">
        <v>1749</v>
      </c>
      <c r="S75" s="53">
        <v>0</v>
      </c>
      <c r="T75" s="54">
        <f t="shared" si="13"/>
        <v>1548</v>
      </c>
      <c r="U75" s="14">
        <f t="shared" si="14"/>
        <v>0.11492281303602059</v>
      </c>
      <c r="V75" s="159">
        <v>1749</v>
      </c>
      <c r="W75" s="309">
        <v>0</v>
      </c>
      <c r="X75" s="56">
        <f t="shared" si="15"/>
        <v>1548</v>
      </c>
      <c r="Y75" s="16">
        <f t="shared" si="16"/>
        <v>0.11492281303602059</v>
      </c>
    </row>
    <row r="76" spans="1:25" s="4" customFormat="1" ht="12.75" customHeight="1">
      <c r="A76" s="174" t="s">
        <v>350</v>
      </c>
      <c r="B76" s="118" t="s">
        <v>58</v>
      </c>
      <c r="C76" s="217"/>
      <c r="D76" s="120">
        <v>3.57</v>
      </c>
      <c r="E76" s="121" t="s">
        <v>352</v>
      </c>
      <c r="F76" s="132">
        <v>2015</v>
      </c>
      <c r="G76" s="104">
        <v>1832</v>
      </c>
      <c r="H76" s="104">
        <v>0</v>
      </c>
      <c r="I76" s="97">
        <v>1479</v>
      </c>
      <c r="J76" s="104">
        <v>0</v>
      </c>
      <c r="K76" s="132">
        <f t="shared" si="17"/>
        <v>1479</v>
      </c>
      <c r="L76" s="142">
        <f t="shared" si="10"/>
        <v>0.19268558951965065</v>
      </c>
      <c r="M76" s="55">
        <v>1832</v>
      </c>
      <c r="N76" s="309">
        <f t="shared" si="11"/>
        <v>1648.8</v>
      </c>
      <c r="O76" s="56">
        <v>0</v>
      </c>
      <c r="P76" s="57">
        <f t="shared" si="12"/>
        <v>1479</v>
      </c>
      <c r="Q76" s="16">
        <f t="shared" si="18"/>
        <v>0.10298398835516737</v>
      </c>
      <c r="R76" s="204">
        <v>1832</v>
      </c>
      <c r="S76" s="53">
        <v>0</v>
      </c>
      <c r="T76" s="54">
        <f t="shared" si="13"/>
        <v>1479</v>
      </c>
      <c r="U76" s="14">
        <f t="shared" si="14"/>
        <v>0.19268558951965065</v>
      </c>
      <c r="V76" s="55">
        <v>1832</v>
      </c>
      <c r="W76" s="309">
        <v>0</v>
      </c>
      <c r="X76" s="56">
        <f t="shared" si="15"/>
        <v>1479</v>
      </c>
      <c r="Y76" s="16">
        <f t="shared" si="16"/>
        <v>0.19268558951965065</v>
      </c>
    </row>
    <row r="77" spans="1:25" s="4" customFormat="1" ht="12.75" customHeight="1">
      <c r="A77" s="174" t="s">
        <v>353</v>
      </c>
      <c r="B77" s="118" t="s">
        <v>58</v>
      </c>
      <c r="C77" s="217"/>
      <c r="D77" s="120">
        <v>3.57</v>
      </c>
      <c r="E77" s="121" t="s">
        <v>354</v>
      </c>
      <c r="F77" s="132">
        <v>2565</v>
      </c>
      <c r="G77" s="104">
        <v>2332</v>
      </c>
      <c r="H77" s="104">
        <v>0</v>
      </c>
      <c r="I77" s="97">
        <v>1864</v>
      </c>
      <c r="J77" s="104">
        <v>24</v>
      </c>
      <c r="K77" s="132">
        <f t="shared" si="17"/>
        <v>1840</v>
      </c>
      <c r="L77" s="142">
        <f t="shared" si="10"/>
        <v>0.21097770154373929</v>
      </c>
      <c r="M77" s="55">
        <v>2332</v>
      </c>
      <c r="N77" s="309">
        <f t="shared" si="11"/>
        <v>2098.8000000000002</v>
      </c>
      <c r="O77" s="56">
        <v>0</v>
      </c>
      <c r="P77" s="57">
        <f t="shared" si="12"/>
        <v>1840</v>
      </c>
      <c r="Q77" s="16">
        <f t="shared" si="18"/>
        <v>0.1233085572708215</v>
      </c>
      <c r="R77" s="204">
        <v>2332</v>
      </c>
      <c r="S77" s="53">
        <v>0</v>
      </c>
      <c r="T77" s="54">
        <f t="shared" si="13"/>
        <v>1840</v>
      </c>
      <c r="U77" s="14">
        <f t="shared" si="14"/>
        <v>0.21097770154373929</v>
      </c>
      <c r="V77" s="55">
        <v>2332</v>
      </c>
      <c r="W77" s="309">
        <v>0</v>
      </c>
      <c r="X77" s="56">
        <f t="shared" si="15"/>
        <v>1840</v>
      </c>
      <c r="Y77" s="16">
        <f t="shared" si="16"/>
        <v>0.21097770154373929</v>
      </c>
    </row>
    <row r="78" spans="1:25" s="4" customFormat="1" ht="12.75" customHeight="1">
      <c r="A78" s="174" t="s">
        <v>851</v>
      </c>
      <c r="B78" s="118" t="s">
        <v>58</v>
      </c>
      <c r="C78" s="217" t="s">
        <v>837</v>
      </c>
      <c r="D78" s="120">
        <v>3.12</v>
      </c>
      <c r="E78" s="121" t="s">
        <v>852</v>
      </c>
      <c r="F78" s="132">
        <v>1709</v>
      </c>
      <c r="G78" s="105">
        <v>1554</v>
      </c>
      <c r="H78" s="104">
        <v>0</v>
      </c>
      <c r="I78" s="97">
        <v>1312</v>
      </c>
      <c r="J78" s="104">
        <v>0</v>
      </c>
      <c r="K78" s="132">
        <f t="shared" si="17"/>
        <v>1312</v>
      </c>
      <c r="L78" s="142">
        <f t="shared" si="10"/>
        <v>0.15572715572715573</v>
      </c>
      <c r="M78" s="55">
        <v>1554</v>
      </c>
      <c r="N78" s="309">
        <f t="shared" si="11"/>
        <v>1398.6</v>
      </c>
      <c r="O78" s="56">
        <v>0</v>
      </c>
      <c r="P78" s="57">
        <f t="shared" si="12"/>
        <v>1312</v>
      </c>
      <c r="Q78" s="16">
        <f t="shared" si="18"/>
        <v>6.1919061919061859E-2</v>
      </c>
      <c r="R78" s="204">
        <v>1554</v>
      </c>
      <c r="S78" s="53">
        <v>0</v>
      </c>
      <c r="T78" s="54">
        <f t="shared" si="13"/>
        <v>1312</v>
      </c>
      <c r="U78" s="14">
        <f t="shared" si="14"/>
        <v>0.15572715572715573</v>
      </c>
      <c r="V78" s="55">
        <v>1554</v>
      </c>
      <c r="W78" s="309">
        <v>0</v>
      </c>
      <c r="X78" s="56">
        <f t="shared" si="15"/>
        <v>1312</v>
      </c>
      <c r="Y78" s="16">
        <f t="shared" si="16"/>
        <v>0.15572715572715573</v>
      </c>
    </row>
    <row r="79" spans="1:25" s="4" customFormat="1" ht="12.75" customHeight="1">
      <c r="A79" s="174" t="s">
        <v>335</v>
      </c>
      <c r="B79" s="118" t="s">
        <v>58</v>
      </c>
      <c r="C79" s="217"/>
      <c r="D79" s="120">
        <v>3.12</v>
      </c>
      <c r="E79" s="121" t="s">
        <v>339</v>
      </c>
      <c r="F79" s="132">
        <v>1893</v>
      </c>
      <c r="G79" s="105">
        <v>1721</v>
      </c>
      <c r="H79" s="104">
        <v>0</v>
      </c>
      <c r="I79" s="97">
        <v>1389</v>
      </c>
      <c r="J79" s="104">
        <v>18</v>
      </c>
      <c r="K79" s="132">
        <f t="shared" si="17"/>
        <v>1371</v>
      </c>
      <c r="L79" s="142">
        <f t="shared" si="10"/>
        <v>0.20337013364323067</v>
      </c>
      <c r="M79" s="55">
        <v>1721</v>
      </c>
      <c r="N79" s="309">
        <f t="shared" si="11"/>
        <v>1548.9</v>
      </c>
      <c r="O79" s="56">
        <v>0</v>
      </c>
      <c r="P79" s="57">
        <f t="shared" si="12"/>
        <v>1371</v>
      </c>
      <c r="Q79" s="16">
        <f t="shared" si="18"/>
        <v>0.11485570404803414</v>
      </c>
      <c r="R79" s="204">
        <v>1721</v>
      </c>
      <c r="S79" s="53">
        <v>0</v>
      </c>
      <c r="T79" s="54">
        <f t="shared" si="13"/>
        <v>1371</v>
      </c>
      <c r="U79" s="14">
        <f t="shared" si="14"/>
        <v>0.20337013364323067</v>
      </c>
      <c r="V79" s="55">
        <v>1721</v>
      </c>
      <c r="W79" s="309">
        <v>0</v>
      </c>
      <c r="X79" s="56">
        <f t="shared" si="15"/>
        <v>1371</v>
      </c>
      <c r="Y79" s="16">
        <f t="shared" si="16"/>
        <v>0.20337013364323067</v>
      </c>
    </row>
    <row r="80" spans="1:25" s="4" customFormat="1" ht="12.75" customHeight="1">
      <c r="A80" s="174" t="s">
        <v>336</v>
      </c>
      <c r="B80" s="118" t="s">
        <v>58</v>
      </c>
      <c r="C80" s="217"/>
      <c r="D80" s="120">
        <v>3.12</v>
      </c>
      <c r="E80" s="121" t="s">
        <v>340</v>
      </c>
      <c r="F80" s="132">
        <v>2015</v>
      </c>
      <c r="G80" s="104">
        <v>1832</v>
      </c>
      <c r="H80" s="104">
        <v>0</v>
      </c>
      <c r="I80" s="97">
        <v>1479</v>
      </c>
      <c r="J80" s="104">
        <v>19</v>
      </c>
      <c r="K80" s="132">
        <f t="shared" si="17"/>
        <v>1460</v>
      </c>
      <c r="L80" s="142">
        <f t="shared" si="10"/>
        <v>0.20305676855895197</v>
      </c>
      <c r="M80" s="159">
        <v>1554</v>
      </c>
      <c r="N80" s="303">
        <f t="shared" si="11"/>
        <v>1398.6</v>
      </c>
      <c r="O80" s="156">
        <v>220</v>
      </c>
      <c r="P80" s="57">
        <f t="shared" si="12"/>
        <v>1240</v>
      </c>
      <c r="Q80" s="16">
        <f t="shared" si="18"/>
        <v>0.11339911339911334</v>
      </c>
      <c r="R80" s="303">
        <v>1499</v>
      </c>
      <c r="S80" s="156">
        <v>131</v>
      </c>
      <c r="T80" s="54">
        <f t="shared" si="13"/>
        <v>1329</v>
      </c>
      <c r="U80" s="14">
        <f t="shared" si="14"/>
        <v>0.1134089392928619</v>
      </c>
      <c r="V80" s="159">
        <v>1399</v>
      </c>
      <c r="W80" s="356">
        <v>220</v>
      </c>
      <c r="X80" s="56">
        <f t="shared" si="15"/>
        <v>1240</v>
      </c>
      <c r="Y80" s="16">
        <f t="shared" si="16"/>
        <v>0.11365260900643316</v>
      </c>
    </row>
    <row r="81" spans="1:25" s="4" customFormat="1" ht="12.75" customHeight="1">
      <c r="A81" s="174" t="s">
        <v>337</v>
      </c>
      <c r="B81" s="118" t="s">
        <v>58</v>
      </c>
      <c r="C81" s="217"/>
      <c r="D81" s="120">
        <v>3.12</v>
      </c>
      <c r="E81" s="121" t="s">
        <v>341</v>
      </c>
      <c r="F81" s="132">
        <v>1893</v>
      </c>
      <c r="G81" s="104">
        <v>1721</v>
      </c>
      <c r="H81" s="104">
        <v>0</v>
      </c>
      <c r="I81" s="97">
        <v>1389</v>
      </c>
      <c r="J81" s="104">
        <v>18</v>
      </c>
      <c r="K81" s="132">
        <f t="shared" si="17"/>
        <v>1371</v>
      </c>
      <c r="L81" s="142">
        <f t="shared" si="10"/>
        <v>0.20337013364323067</v>
      </c>
      <c r="M81" s="159">
        <v>1443</v>
      </c>
      <c r="N81" s="303">
        <f t="shared" si="11"/>
        <v>1298.7</v>
      </c>
      <c r="O81" s="156">
        <v>220</v>
      </c>
      <c r="P81" s="57">
        <f t="shared" si="12"/>
        <v>1151</v>
      </c>
      <c r="Q81" s="16">
        <f t="shared" si="18"/>
        <v>0.11372911372911376</v>
      </c>
      <c r="R81" s="303">
        <v>1399</v>
      </c>
      <c r="S81" s="156">
        <v>132</v>
      </c>
      <c r="T81" s="54">
        <f t="shared" si="13"/>
        <v>1239</v>
      </c>
      <c r="U81" s="14">
        <f t="shared" si="14"/>
        <v>0.11436740528949249</v>
      </c>
      <c r="V81" s="159">
        <v>1299</v>
      </c>
      <c r="W81" s="356">
        <v>220</v>
      </c>
      <c r="X81" s="56">
        <f t="shared" si="15"/>
        <v>1151</v>
      </c>
      <c r="Y81" s="16">
        <f t="shared" si="16"/>
        <v>0.11393379522709776</v>
      </c>
    </row>
    <row r="82" spans="1:25" s="4" customFormat="1" ht="12.75" customHeight="1">
      <c r="A82" s="174" t="s">
        <v>338</v>
      </c>
      <c r="B82" s="118" t="s">
        <v>58</v>
      </c>
      <c r="C82" s="217"/>
      <c r="D82" s="120">
        <v>3.12</v>
      </c>
      <c r="E82" s="121" t="s">
        <v>342</v>
      </c>
      <c r="F82" s="132">
        <v>1893</v>
      </c>
      <c r="G82" s="104">
        <v>1721</v>
      </c>
      <c r="H82" s="104">
        <v>0</v>
      </c>
      <c r="I82" s="97">
        <v>1389</v>
      </c>
      <c r="J82" s="104">
        <v>18</v>
      </c>
      <c r="K82" s="132">
        <f t="shared" si="17"/>
        <v>1371</v>
      </c>
      <c r="L82" s="142">
        <f t="shared" si="10"/>
        <v>0.20337013364323067</v>
      </c>
      <c r="M82" s="159">
        <v>1443</v>
      </c>
      <c r="N82" s="303">
        <f t="shared" si="11"/>
        <v>1298.7</v>
      </c>
      <c r="O82" s="156">
        <v>220</v>
      </c>
      <c r="P82" s="57">
        <f t="shared" si="12"/>
        <v>1151</v>
      </c>
      <c r="Q82" s="16">
        <f t="shared" si="18"/>
        <v>0.11372911372911376</v>
      </c>
      <c r="R82" s="303">
        <v>1399</v>
      </c>
      <c r="S82" s="156">
        <v>132</v>
      </c>
      <c r="T82" s="54">
        <f t="shared" si="13"/>
        <v>1239</v>
      </c>
      <c r="U82" s="14">
        <f t="shared" si="14"/>
        <v>0.11436740528949249</v>
      </c>
      <c r="V82" s="159">
        <v>1299</v>
      </c>
      <c r="W82" s="356">
        <v>220</v>
      </c>
      <c r="X82" s="56">
        <f t="shared" si="15"/>
        <v>1151</v>
      </c>
      <c r="Y82" s="16">
        <f t="shared" si="16"/>
        <v>0.11393379522709776</v>
      </c>
    </row>
    <row r="83" spans="1:25" s="4" customFormat="1" ht="12.75" customHeight="1">
      <c r="A83" s="174" t="s">
        <v>332</v>
      </c>
      <c r="B83" s="118" t="s">
        <v>58</v>
      </c>
      <c r="C83" s="217"/>
      <c r="D83" s="120">
        <v>3.12</v>
      </c>
      <c r="E83" s="121" t="s">
        <v>334</v>
      </c>
      <c r="F83" s="132">
        <v>2565</v>
      </c>
      <c r="G83" s="104">
        <v>2332</v>
      </c>
      <c r="H83" s="104">
        <v>0</v>
      </c>
      <c r="I83" s="97">
        <v>1883</v>
      </c>
      <c r="J83" s="104">
        <v>0</v>
      </c>
      <c r="K83" s="132">
        <f t="shared" si="17"/>
        <v>1883</v>
      </c>
      <c r="L83" s="142">
        <f t="shared" si="10"/>
        <v>0.19253859348198971</v>
      </c>
      <c r="M83" s="55">
        <v>2332</v>
      </c>
      <c r="N83" s="309">
        <f t="shared" si="11"/>
        <v>2098.8000000000002</v>
      </c>
      <c r="O83" s="56">
        <v>0</v>
      </c>
      <c r="P83" s="57">
        <f t="shared" si="12"/>
        <v>1883</v>
      </c>
      <c r="Q83" s="16">
        <f t="shared" si="18"/>
        <v>0.10282065942443308</v>
      </c>
      <c r="R83" s="204">
        <v>2332</v>
      </c>
      <c r="S83" s="53">
        <v>0</v>
      </c>
      <c r="T83" s="54">
        <f t="shared" si="13"/>
        <v>1883</v>
      </c>
      <c r="U83" s="14">
        <f t="shared" si="14"/>
        <v>0.19253859348198971</v>
      </c>
      <c r="V83" s="55">
        <v>2332</v>
      </c>
      <c r="W83" s="309">
        <v>0</v>
      </c>
      <c r="X83" s="56">
        <f t="shared" si="15"/>
        <v>1883</v>
      </c>
      <c r="Y83" s="16">
        <f t="shared" si="16"/>
        <v>0.19253859348198971</v>
      </c>
    </row>
    <row r="84" spans="1:25" s="4" customFormat="1" ht="12.75" customHeight="1">
      <c r="A84" s="174" t="s">
        <v>333</v>
      </c>
      <c r="B84" s="118" t="s">
        <v>58</v>
      </c>
      <c r="C84" s="217"/>
      <c r="D84" s="120">
        <v>3.12</v>
      </c>
      <c r="E84" s="121" t="s">
        <v>334</v>
      </c>
      <c r="F84" s="132">
        <v>2443</v>
      </c>
      <c r="G84" s="104">
        <v>2221</v>
      </c>
      <c r="H84" s="104">
        <v>0</v>
      </c>
      <c r="I84" s="97">
        <v>1794</v>
      </c>
      <c r="J84" s="104">
        <v>28</v>
      </c>
      <c r="K84" s="132">
        <f t="shared" si="17"/>
        <v>1766</v>
      </c>
      <c r="L84" s="142">
        <f t="shared" si="10"/>
        <v>0.20486267447095902</v>
      </c>
      <c r="M84" s="55">
        <v>2221</v>
      </c>
      <c r="N84" s="309">
        <f t="shared" si="11"/>
        <v>1998.9</v>
      </c>
      <c r="O84" s="56">
        <v>0</v>
      </c>
      <c r="P84" s="57">
        <f t="shared" si="12"/>
        <v>1766</v>
      </c>
      <c r="Q84" s="16">
        <f t="shared" si="18"/>
        <v>0.11651408274551008</v>
      </c>
      <c r="R84" s="303">
        <v>1999</v>
      </c>
      <c r="S84" s="53">
        <v>0</v>
      </c>
      <c r="T84" s="54">
        <f t="shared" si="13"/>
        <v>1766</v>
      </c>
      <c r="U84" s="14">
        <f t="shared" si="14"/>
        <v>0.11655827913956979</v>
      </c>
      <c r="V84" s="159">
        <v>1999</v>
      </c>
      <c r="W84" s="309">
        <v>0</v>
      </c>
      <c r="X84" s="56">
        <f t="shared" si="15"/>
        <v>1766</v>
      </c>
      <c r="Y84" s="16">
        <f t="shared" si="16"/>
        <v>0.11655827913956979</v>
      </c>
    </row>
    <row r="85" spans="1:25" s="4" customFormat="1" ht="12.75" customHeight="1">
      <c r="A85" s="174" t="s">
        <v>329</v>
      </c>
      <c r="B85" s="118" t="s">
        <v>58</v>
      </c>
      <c r="C85" s="217"/>
      <c r="D85" s="120">
        <v>3.12</v>
      </c>
      <c r="E85" s="121" t="s">
        <v>331</v>
      </c>
      <c r="F85" s="132">
        <v>2565</v>
      </c>
      <c r="G85" s="105">
        <v>2332</v>
      </c>
      <c r="H85" s="104">
        <v>0</v>
      </c>
      <c r="I85" s="97">
        <v>1882</v>
      </c>
      <c r="J85" s="104">
        <v>24</v>
      </c>
      <c r="K85" s="132">
        <f t="shared" si="17"/>
        <v>1858</v>
      </c>
      <c r="L85" s="142">
        <f t="shared" si="10"/>
        <v>0.20325900514579759</v>
      </c>
      <c r="M85" s="159">
        <v>2221</v>
      </c>
      <c r="N85" s="303">
        <f t="shared" si="11"/>
        <v>1998.9</v>
      </c>
      <c r="O85" s="156">
        <v>87</v>
      </c>
      <c r="P85" s="57">
        <f t="shared" si="12"/>
        <v>1771</v>
      </c>
      <c r="Q85" s="16">
        <f t="shared" si="18"/>
        <v>0.1140127069888439</v>
      </c>
      <c r="R85" s="303">
        <v>2099</v>
      </c>
      <c r="S85" s="53">
        <v>0</v>
      </c>
      <c r="T85" s="54">
        <f t="shared" si="13"/>
        <v>1858</v>
      </c>
      <c r="U85" s="14">
        <f t="shared" si="14"/>
        <v>0.11481657932348738</v>
      </c>
      <c r="V85" s="159">
        <v>2099</v>
      </c>
      <c r="W85" s="309">
        <v>0</v>
      </c>
      <c r="X85" s="56">
        <f t="shared" si="15"/>
        <v>1858</v>
      </c>
      <c r="Y85" s="16">
        <f t="shared" si="16"/>
        <v>0.11481657932348738</v>
      </c>
    </row>
    <row r="86" spans="1:25" s="4" customFormat="1" ht="12.75" customHeight="1" thickBot="1">
      <c r="A86" s="173" t="s">
        <v>330</v>
      </c>
      <c r="B86" s="122" t="s">
        <v>58</v>
      </c>
      <c r="C86" s="126"/>
      <c r="D86" s="123">
        <v>3.12</v>
      </c>
      <c r="E86" s="124" t="s">
        <v>331</v>
      </c>
      <c r="F86" s="133">
        <v>2443</v>
      </c>
      <c r="G86" s="58">
        <v>2221</v>
      </c>
      <c r="H86" s="58">
        <v>0</v>
      </c>
      <c r="I86" s="98">
        <v>1794</v>
      </c>
      <c r="J86" s="58">
        <v>23</v>
      </c>
      <c r="K86" s="133">
        <f t="shared" si="17"/>
        <v>1771</v>
      </c>
      <c r="L86" s="143">
        <f t="shared" si="10"/>
        <v>0.20261143628995948</v>
      </c>
      <c r="M86" s="158">
        <v>1999</v>
      </c>
      <c r="N86" s="308">
        <f t="shared" si="11"/>
        <v>1799.1</v>
      </c>
      <c r="O86" s="154">
        <v>175</v>
      </c>
      <c r="P86" s="63">
        <f t="shared" si="12"/>
        <v>1596</v>
      </c>
      <c r="Q86" s="17">
        <f t="shared" si="18"/>
        <v>0.11288977822244452</v>
      </c>
      <c r="R86" s="308">
        <v>1999</v>
      </c>
      <c r="S86" s="59">
        <v>0</v>
      </c>
      <c r="T86" s="60">
        <f t="shared" si="13"/>
        <v>1771</v>
      </c>
      <c r="U86" s="15">
        <f t="shared" si="14"/>
        <v>0.11405702851425713</v>
      </c>
      <c r="V86" s="158">
        <v>1799</v>
      </c>
      <c r="W86" s="357">
        <v>175</v>
      </c>
      <c r="X86" s="62">
        <f t="shared" si="15"/>
        <v>1596</v>
      </c>
      <c r="Y86" s="17">
        <f t="shared" si="16"/>
        <v>0.11284046692607004</v>
      </c>
    </row>
    <row r="87" spans="1:25" s="4" customFormat="1" ht="12.75" customHeight="1">
      <c r="A87" s="175" t="s">
        <v>426</v>
      </c>
      <c r="B87" s="224" t="s">
        <v>58</v>
      </c>
      <c r="C87" s="231"/>
      <c r="D87" s="225" t="s">
        <v>205</v>
      </c>
      <c r="E87" s="226" t="s">
        <v>427</v>
      </c>
      <c r="F87" s="131">
        <v>549</v>
      </c>
      <c r="G87" s="109">
        <v>499</v>
      </c>
      <c r="H87" s="109">
        <v>0</v>
      </c>
      <c r="I87" s="101">
        <v>395</v>
      </c>
      <c r="J87" s="109">
        <v>0</v>
      </c>
      <c r="K87" s="131">
        <f t="shared" si="17"/>
        <v>395</v>
      </c>
      <c r="L87" s="145">
        <f t="shared" si="10"/>
        <v>0.20841683366733466</v>
      </c>
      <c r="M87" s="112">
        <v>499</v>
      </c>
      <c r="N87" s="340">
        <f t="shared" si="11"/>
        <v>449.1</v>
      </c>
      <c r="O87" s="113">
        <v>0</v>
      </c>
      <c r="P87" s="114">
        <f t="shared" si="12"/>
        <v>395</v>
      </c>
      <c r="Q87" s="115">
        <f t="shared" si="18"/>
        <v>0.12046314851926079</v>
      </c>
      <c r="R87" s="318">
        <v>499</v>
      </c>
      <c r="S87" s="110">
        <v>0</v>
      </c>
      <c r="T87" s="111">
        <f t="shared" si="13"/>
        <v>395</v>
      </c>
      <c r="U87" s="170">
        <f t="shared" si="14"/>
        <v>0.20841683366733466</v>
      </c>
      <c r="V87" s="112">
        <v>499</v>
      </c>
      <c r="W87" s="340">
        <v>0</v>
      </c>
      <c r="X87" s="113">
        <f t="shared" si="15"/>
        <v>395</v>
      </c>
      <c r="Y87" s="115">
        <f t="shared" si="16"/>
        <v>0.20841683366733466</v>
      </c>
    </row>
    <row r="88" spans="1:25" s="4" customFormat="1" ht="12.75" customHeight="1">
      <c r="A88" s="172" t="s">
        <v>383</v>
      </c>
      <c r="B88" s="220" t="s">
        <v>58</v>
      </c>
      <c r="C88" s="229"/>
      <c r="D88" s="223" t="s">
        <v>205</v>
      </c>
      <c r="E88" s="222" t="s">
        <v>386</v>
      </c>
      <c r="F88" s="134">
        <v>604</v>
      </c>
      <c r="G88" s="105">
        <v>549</v>
      </c>
      <c r="H88" s="105">
        <v>0</v>
      </c>
      <c r="I88" s="99">
        <v>435</v>
      </c>
      <c r="J88" s="105">
        <v>0</v>
      </c>
      <c r="K88" s="134">
        <f t="shared" si="17"/>
        <v>435</v>
      </c>
      <c r="L88" s="144">
        <f t="shared" si="10"/>
        <v>0.20765027322404372</v>
      </c>
      <c r="M88" s="55">
        <v>549</v>
      </c>
      <c r="N88" s="309">
        <f t="shared" si="11"/>
        <v>494.1</v>
      </c>
      <c r="O88" s="56">
        <v>0</v>
      </c>
      <c r="P88" s="57">
        <f t="shared" si="12"/>
        <v>435</v>
      </c>
      <c r="Q88" s="16">
        <f t="shared" si="18"/>
        <v>0.11961141469338195</v>
      </c>
      <c r="R88" s="204">
        <v>549</v>
      </c>
      <c r="S88" s="53">
        <v>0</v>
      </c>
      <c r="T88" s="54">
        <f t="shared" si="13"/>
        <v>435</v>
      </c>
      <c r="U88" s="14">
        <f t="shared" si="14"/>
        <v>0.20765027322404372</v>
      </c>
      <c r="V88" s="55">
        <v>549</v>
      </c>
      <c r="W88" s="309">
        <v>0</v>
      </c>
      <c r="X88" s="56">
        <f t="shared" si="15"/>
        <v>435</v>
      </c>
      <c r="Y88" s="16">
        <f t="shared" si="16"/>
        <v>0.20765027322404372</v>
      </c>
    </row>
    <row r="89" spans="1:25" s="4" customFormat="1" ht="12.75" customHeight="1">
      <c r="A89" s="174" t="s">
        <v>832</v>
      </c>
      <c r="B89" s="118" t="s">
        <v>58</v>
      </c>
      <c r="C89" s="217"/>
      <c r="D89" s="223" t="s">
        <v>205</v>
      </c>
      <c r="E89" s="121" t="s">
        <v>833</v>
      </c>
      <c r="F89" s="132">
        <v>714</v>
      </c>
      <c r="G89" s="104">
        <v>649</v>
      </c>
      <c r="H89" s="104">
        <v>0</v>
      </c>
      <c r="I89" s="97">
        <v>514</v>
      </c>
      <c r="J89" s="104">
        <v>0</v>
      </c>
      <c r="K89" s="132">
        <f t="shared" si="17"/>
        <v>514</v>
      </c>
      <c r="L89" s="142">
        <f t="shared" si="10"/>
        <v>0.20801232665639446</v>
      </c>
      <c r="M89" s="55">
        <v>649</v>
      </c>
      <c r="N89" s="309">
        <f t="shared" si="11"/>
        <v>584.1</v>
      </c>
      <c r="O89" s="56">
        <v>0</v>
      </c>
      <c r="P89" s="57">
        <f t="shared" si="12"/>
        <v>514</v>
      </c>
      <c r="Q89" s="18">
        <f t="shared" si="18"/>
        <v>0.12001369628488276</v>
      </c>
      <c r="R89" s="204">
        <v>649</v>
      </c>
      <c r="S89" s="53">
        <v>0</v>
      </c>
      <c r="T89" s="54">
        <f t="shared" si="13"/>
        <v>514</v>
      </c>
      <c r="U89" s="14">
        <f t="shared" si="14"/>
        <v>0.20801232665639446</v>
      </c>
      <c r="V89" s="55">
        <v>649</v>
      </c>
      <c r="W89" s="309">
        <v>0</v>
      </c>
      <c r="X89" s="56">
        <f t="shared" si="15"/>
        <v>514</v>
      </c>
      <c r="Y89" s="16">
        <f t="shared" si="16"/>
        <v>0.20801232665639446</v>
      </c>
    </row>
    <row r="90" spans="1:25" s="4" customFormat="1" ht="12.75" customHeight="1" thickBot="1">
      <c r="A90" s="180" t="s">
        <v>384</v>
      </c>
      <c r="B90" s="243" t="s">
        <v>58</v>
      </c>
      <c r="C90" s="240"/>
      <c r="D90" s="244" t="s">
        <v>205</v>
      </c>
      <c r="E90" s="230" t="s">
        <v>385</v>
      </c>
      <c r="F90" s="137">
        <v>604</v>
      </c>
      <c r="G90" s="191">
        <v>549</v>
      </c>
      <c r="H90" s="191">
        <v>0</v>
      </c>
      <c r="I90" s="102">
        <v>435</v>
      </c>
      <c r="J90" s="191">
        <v>0</v>
      </c>
      <c r="K90" s="137">
        <f t="shared" si="17"/>
        <v>435</v>
      </c>
      <c r="L90" s="153">
        <f t="shared" si="10"/>
        <v>0.20765027322404372</v>
      </c>
      <c r="M90" s="77">
        <v>549</v>
      </c>
      <c r="N90" s="339">
        <f t="shared" si="11"/>
        <v>494.1</v>
      </c>
      <c r="O90" s="78">
        <v>0</v>
      </c>
      <c r="P90" s="80">
        <f t="shared" si="12"/>
        <v>435</v>
      </c>
      <c r="Q90" s="18">
        <f t="shared" si="18"/>
        <v>0.11961141469338195</v>
      </c>
      <c r="R90" s="202">
        <v>549</v>
      </c>
      <c r="S90" s="76">
        <v>0</v>
      </c>
      <c r="T90" s="79">
        <f t="shared" si="13"/>
        <v>435</v>
      </c>
      <c r="U90" s="13">
        <f t="shared" si="14"/>
        <v>0.20765027322404372</v>
      </c>
      <c r="V90" s="77">
        <v>549</v>
      </c>
      <c r="W90" s="339">
        <v>0</v>
      </c>
      <c r="X90" s="78">
        <f t="shared" si="15"/>
        <v>435</v>
      </c>
      <c r="Y90" s="18">
        <f t="shared" si="16"/>
        <v>0.20765027322404372</v>
      </c>
    </row>
    <row r="91" spans="1:25" s="4" customFormat="1" ht="12.75" customHeight="1">
      <c r="A91" s="179" t="s">
        <v>11</v>
      </c>
      <c r="B91" s="236" t="s">
        <v>50</v>
      </c>
      <c r="C91" s="237"/>
      <c r="D91" s="238" t="s">
        <v>205</v>
      </c>
      <c r="E91" s="239" t="s">
        <v>84</v>
      </c>
      <c r="F91" s="131">
        <v>54.99</v>
      </c>
      <c r="G91" s="104">
        <v>55</v>
      </c>
      <c r="H91" s="101">
        <v>0</v>
      </c>
      <c r="I91" s="101">
        <v>41</v>
      </c>
      <c r="J91" s="101">
        <v>0</v>
      </c>
      <c r="K91" s="131">
        <f t="shared" ref="K91:K98" si="19">IFERROR(I91-J91,I91)</f>
        <v>41</v>
      </c>
      <c r="L91" s="145">
        <f t="shared" ref="L91:L98" si="20">IFERROR((G91-K91)/G91, " ")</f>
        <v>0.25454545454545452</v>
      </c>
      <c r="M91" s="112">
        <v>55</v>
      </c>
      <c r="N91" s="340">
        <f t="shared" ref="N91:N98" si="21">M91-(M91*10%)</f>
        <v>49.5</v>
      </c>
      <c r="O91" s="113">
        <v>0</v>
      </c>
      <c r="P91" s="114">
        <f t="shared" ref="P91:P98" si="22">K91-O91</f>
        <v>41</v>
      </c>
      <c r="Q91" s="115">
        <f t="shared" ref="Q91:Q98" si="23">(N91-P91)/N91</f>
        <v>0.17171717171717171</v>
      </c>
      <c r="R91" s="318">
        <v>55</v>
      </c>
      <c r="S91" s="110">
        <v>0</v>
      </c>
      <c r="T91" s="111">
        <f t="shared" ref="T91:T98" si="24">K91-S91</f>
        <v>41</v>
      </c>
      <c r="U91" s="170">
        <f t="shared" ref="U91:U98" si="25">(R91-T91)/R91</f>
        <v>0.25454545454545452</v>
      </c>
      <c r="V91" s="112">
        <v>55</v>
      </c>
      <c r="W91" s="340">
        <v>0</v>
      </c>
      <c r="X91" s="113">
        <f t="shared" ref="X91:X98" si="26">K91-W91</f>
        <v>41</v>
      </c>
      <c r="Y91" s="115">
        <f t="shared" ref="Y91:Y98" si="27">(V91-X91)/V91</f>
        <v>0.25454545454545452</v>
      </c>
    </row>
    <row r="92" spans="1:25" s="4" customFormat="1" ht="12.75" customHeight="1">
      <c r="A92" s="174" t="s">
        <v>7</v>
      </c>
      <c r="B92" s="118" t="s">
        <v>50</v>
      </c>
      <c r="C92" s="228"/>
      <c r="D92" s="120" t="s">
        <v>205</v>
      </c>
      <c r="E92" s="121" t="s">
        <v>82</v>
      </c>
      <c r="F92" s="132">
        <v>54.99</v>
      </c>
      <c r="G92" s="104">
        <v>55</v>
      </c>
      <c r="H92" s="97">
        <v>0</v>
      </c>
      <c r="I92" s="97">
        <v>41</v>
      </c>
      <c r="J92" s="97">
        <v>0</v>
      </c>
      <c r="K92" s="132">
        <f t="shared" si="19"/>
        <v>41</v>
      </c>
      <c r="L92" s="142">
        <f t="shared" si="20"/>
        <v>0.25454545454545452</v>
      </c>
      <c r="M92" s="55">
        <v>55</v>
      </c>
      <c r="N92" s="309">
        <f t="shared" si="21"/>
        <v>49.5</v>
      </c>
      <c r="O92" s="56">
        <v>0</v>
      </c>
      <c r="P92" s="57">
        <f t="shared" si="22"/>
        <v>41</v>
      </c>
      <c r="Q92" s="16">
        <f t="shared" si="23"/>
        <v>0.17171717171717171</v>
      </c>
      <c r="R92" s="204">
        <v>55</v>
      </c>
      <c r="S92" s="53">
        <v>0</v>
      </c>
      <c r="T92" s="54">
        <f t="shared" si="24"/>
        <v>41</v>
      </c>
      <c r="U92" s="14">
        <f t="shared" si="25"/>
        <v>0.25454545454545452</v>
      </c>
      <c r="V92" s="55">
        <v>55</v>
      </c>
      <c r="W92" s="309">
        <v>0</v>
      </c>
      <c r="X92" s="56">
        <f t="shared" si="26"/>
        <v>41</v>
      </c>
      <c r="Y92" s="16">
        <f t="shared" si="27"/>
        <v>0.25454545454545452</v>
      </c>
    </row>
    <row r="93" spans="1:25" s="4" customFormat="1" ht="12.75" customHeight="1">
      <c r="A93" s="174" t="s">
        <v>8</v>
      </c>
      <c r="B93" s="118" t="s">
        <v>50</v>
      </c>
      <c r="C93" s="228"/>
      <c r="D93" s="120" t="s">
        <v>205</v>
      </c>
      <c r="E93" s="121" t="s">
        <v>83</v>
      </c>
      <c r="F93" s="132">
        <v>49.99</v>
      </c>
      <c r="G93" s="104">
        <v>55</v>
      </c>
      <c r="H93" s="97">
        <v>0</v>
      </c>
      <c r="I93" s="97">
        <v>41</v>
      </c>
      <c r="J93" s="97">
        <v>0</v>
      </c>
      <c r="K93" s="132">
        <f t="shared" si="19"/>
        <v>41</v>
      </c>
      <c r="L93" s="142">
        <f t="shared" si="20"/>
        <v>0.25454545454545452</v>
      </c>
      <c r="M93" s="55">
        <v>55</v>
      </c>
      <c r="N93" s="309">
        <f t="shared" si="21"/>
        <v>49.5</v>
      </c>
      <c r="O93" s="56">
        <v>0</v>
      </c>
      <c r="P93" s="57">
        <f t="shared" si="22"/>
        <v>41</v>
      </c>
      <c r="Q93" s="16">
        <f t="shared" si="23"/>
        <v>0.17171717171717171</v>
      </c>
      <c r="R93" s="204">
        <v>55</v>
      </c>
      <c r="S93" s="53">
        <v>0</v>
      </c>
      <c r="T93" s="54">
        <f t="shared" si="24"/>
        <v>41</v>
      </c>
      <c r="U93" s="14">
        <f t="shared" si="25"/>
        <v>0.25454545454545452</v>
      </c>
      <c r="V93" s="55">
        <v>55</v>
      </c>
      <c r="W93" s="309">
        <v>0</v>
      </c>
      <c r="X93" s="56">
        <f t="shared" si="26"/>
        <v>41</v>
      </c>
      <c r="Y93" s="16">
        <f t="shared" si="27"/>
        <v>0.25454545454545452</v>
      </c>
    </row>
    <row r="94" spans="1:25" s="4" customFormat="1" ht="12.75" customHeight="1">
      <c r="A94" s="174" t="s">
        <v>9</v>
      </c>
      <c r="B94" s="118" t="s">
        <v>50</v>
      </c>
      <c r="C94" s="228"/>
      <c r="D94" s="120" t="s">
        <v>205</v>
      </c>
      <c r="E94" s="121" t="s">
        <v>84</v>
      </c>
      <c r="F94" s="132">
        <v>54.99</v>
      </c>
      <c r="G94" s="104">
        <v>55</v>
      </c>
      <c r="H94" s="97">
        <v>0</v>
      </c>
      <c r="I94" s="97">
        <v>41</v>
      </c>
      <c r="J94" s="97">
        <v>0</v>
      </c>
      <c r="K94" s="132">
        <f t="shared" si="19"/>
        <v>41</v>
      </c>
      <c r="L94" s="142">
        <f t="shared" si="20"/>
        <v>0.25454545454545452</v>
      </c>
      <c r="M94" s="55">
        <v>55</v>
      </c>
      <c r="N94" s="309">
        <f t="shared" si="21"/>
        <v>49.5</v>
      </c>
      <c r="O94" s="56">
        <v>0</v>
      </c>
      <c r="P94" s="57">
        <f t="shared" si="22"/>
        <v>41</v>
      </c>
      <c r="Q94" s="16">
        <f t="shared" si="23"/>
        <v>0.17171717171717171</v>
      </c>
      <c r="R94" s="204">
        <v>55</v>
      </c>
      <c r="S94" s="53">
        <v>0</v>
      </c>
      <c r="T94" s="54">
        <f t="shared" si="24"/>
        <v>41</v>
      </c>
      <c r="U94" s="14">
        <f t="shared" si="25"/>
        <v>0.25454545454545452</v>
      </c>
      <c r="V94" s="55">
        <v>55</v>
      </c>
      <c r="W94" s="309">
        <v>0</v>
      </c>
      <c r="X94" s="56">
        <f t="shared" si="26"/>
        <v>41</v>
      </c>
      <c r="Y94" s="16">
        <f t="shared" si="27"/>
        <v>0.25454545454545452</v>
      </c>
    </row>
    <row r="95" spans="1:25" s="4" customFormat="1" ht="12.75" customHeight="1" thickBot="1">
      <c r="A95" s="173" t="s">
        <v>10</v>
      </c>
      <c r="B95" s="122" t="s">
        <v>50</v>
      </c>
      <c r="C95" s="36"/>
      <c r="D95" s="123" t="s">
        <v>205</v>
      </c>
      <c r="E95" s="124" t="s">
        <v>84</v>
      </c>
      <c r="F95" s="133">
        <v>54.99</v>
      </c>
      <c r="G95" s="104">
        <v>55</v>
      </c>
      <c r="H95" s="98">
        <v>0</v>
      </c>
      <c r="I95" s="98">
        <v>41</v>
      </c>
      <c r="J95" s="98">
        <v>0</v>
      </c>
      <c r="K95" s="133">
        <f t="shared" si="19"/>
        <v>41</v>
      </c>
      <c r="L95" s="143">
        <f t="shared" si="20"/>
        <v>0.25454545454545452</v>
      </c>
      <c r="M95" s="61">
        <v>55</v>
      </c>
      <c r="N95" s="344">
        <f t="shared" si="21"/>
        <v>49.5</v>
      </c>
      <c r="O95" s="62">
        <v>0</v>
      </c>
      <c r="P95" s="63">
        <f t="shared" si="22"/>
        <v>41</v>
      </c>
      <c r="Q95" s="17">
        <f t="shared" si="23"/>
        <v>0.17171717171717171</v>
      </c>
      <c r="R95" s="203">
        <v>55</v>
      </c>
      <c r="S95" s="59">
        <v>0</v>
      </c>
      <c r="T95" s="60">
        <f t="shared" si="24"/>
        <v>41</v>
      </c>
      <c r="U95" s="15">
        <f t="shared" si="25"/>
        <v>0.25454545454545452</v>
      </c>
      <c r="V95" s="61">
        <v>55</v>
      </c>
      <c r="W95" s="344">
        <v>0</v>
      </c>
      <c r="X95" s="62">
        <f t="shared" si="26"/>
        <v>41</v>
      </c>
      <c r="Y95" s="17">
        <f t="shared" si="27"/>
        <v>0.25454545454545452</v>
      </c>
    </row>
    <row r="96" spans="1:25" s="4" customFormat="1" ht="12.75" customHeight="1" thickBot="1">
      <c r="A96" s="180" t="s">
        <v>12</v>
      </c>
      <c r="B96" s="243" t="s">
        <v>50</v>
      </c>
      <c r="C96" s="251"/>
      <c r="D96" s="244" t="s">
        <v>205</v>
      </c>
      <c r="E96" s="230" t="s">
        <v>41</v>
      </c>
      <c r="F96" s="137">
        <v>28.99</v>
      </c>
      <c r="G96" s="58">
        <v>29</v>
      </c>
      <c r="H96" s="102">
        <v>0</v>
      </c>
      <c r="I96" s="102">
        <v>20</v>
      </c>
      <c r="J96" s="102">
        <v>0</v>
      </c>
      <c r="K96" s="137">
        <f t="shared" si="19"/>
        <v>20</v>
      </c>
      <c r="L96" s="153">
        <f t="shared" si="20"/>
        <v>0.31034482758620691</v>
      </c>
      <c r="M96" s="93">
        <v>29</v>
      </c>
      <c r="N96" s="348">
        <f t="shared" si="21"/>
        <v>26.1</v>
      </c>
      <c r="O96" s="87">
        <v>0</v>
      </c>
      <c r="P96" s="88">
        <f t="shared" si="22"/>
        <v>20</v>
      </c>
      <c r="Q96" s="94">
        <f t="shared" si="23"/>
        <v>0.23371647509578547</v>
      </c>
      <c r="R96" s="201">
        <v>29</v>
      </c>
      <c r="S96" s="85">
        <v>0</v>
      </c>
      <c r="T96" s="86">
        <f t="shared" si="24"/>
        <v>20</v>
      </c>
      <c r="U96" s="92">
        <f t="shared" si="25"/>
        <v>0.31034482758620691</v>
      </c>
      <c r="V96" s="93">
        <v>29</v>
      </c>
      <c r="W96" s="348">
        <v>0</v>
      </c>
      <c r="X96" s="87">
        <f t="shared" si="26"/>
        <v>20</v>
      </c>
      <c r="Y96" s="94">
        <f t="shared" si="27"/>
        <v>0.31034482758620691</v>
      </c>
    </row>
    <row r="97" spans="1:25" s="4" customFormat="1" ht="12.75" customHeight="1">
      <c r="A97" s="181" t="s">
        <v>91</v>
      </c>
      <c r="B97" s="232" t="s">
        <v>50</v>
      </c>
      <c r="C97" s="252"/>
      <c r="D97" s="234" t="s">
        <v>205</v>
      </c>
      <c r="E97" s="235" t="s">
        <v>118</v>
      </c>
      <c r="F97" s="183">
        <v>164</v>
      </c>
      <c r="G97" s="262">
        <v>149</v>
      </c>
      <c r="H97" s="182">
        <v>0</v>
      </c>
      <c r="I97" s="182">
        <v>117</v>
      </c>
      <c r="J97" s="182">
        <v>0</v>
      </c>
      <c r="K97" s="183">
        <f t="shared" si="19"/>
        <v>117</v>
      </c>
      <c r="L97" s="146">
        <f t="shared" si="20"/>
        <v>0.21476510067114093</v>
      </c>
      <c r="M97" s="185">
        <v>149</v>
      </c>
      <c r="N97" s="349">
        <f t="shared" si="21"/>
        <v>134.1</v>
      </c>
      <c r="O97" s="186">
        <v>0</v>
      </c>
      <c r="P97" s="128">
        <f t="shared" si="22"/>
        <v>117</v>
      </c>
      <c r="Q97" s="199">
        <f t="shared" si="23"/>
        <v>0.12751677852348989</v>
      </c>
      <c r="R97" s="326">
        <v>149</v>
      </c>
      <c r="S97" s="184">
        <v>0</v>
      </c>
      <c r="T97" s="127">
        <f t="shared" si="24"/>
        <v>117</v>
      </c>
      <c r="U97" s="197">
        <f t="shared" si="25"/>
        <v>0.21476510067114093</v>
      </c>
      <c r="V97" s="185">
        <v>149</v>
      </c>
      <c r="W97" s="349">
        <v>0</v>
      </c>
      <c r="X97" s="186">
        <f t="shared" si="26"/>
        <v>117</v>
      </c>
      <c r="Y97" s="199">
        <f t="shared" si="27"/>
        <v>0.21476510067114093</v>
      </c>
    </row>
    <row r="98" spans="1:25" s="4" customFormat="1" ht="12.75" customHeight="1" thickBot="1">
      <c r="A98" s="173" t="s">
        <v>381</v>
      </c>
      <c r="B98" s="122" t="s">
        <v>50</v>
      </c>
      <c r="C98" s="36"/>
      <c r="D98" s="123" t="s">
        <v>205</v>
      </c>
      <c r="E98" s="124" t="s">
        <v>382</v>
      </c>
      <c r="F98" s="133">
        <v>164</v>
      </c>
      <c r="G98" s="58">
        <v>149</v>
      </c>
      <c r="H98" s="58">
        <v>0</v>
      </c>
      <c r="I98" s="58">
        <v>117</v>
      </c>
      <c r="J98" s="58">
        <v>0</v>
      </c>
      <c r="K98" s="58">
        <f t="shared" si="19"/>
        <v>117</v>
      </c>
      <c r="L98" s="143">
        <f t="shared" si="20"/>
        <v>0.21476510067114093</v>
      </c>
      <c r="M98" s="61">
        <v>149</v>
      </c>
      <c r="N98" s="344">
        <f t="shared" si="21"/>
        <v>134.1</v>
      </c>
      <c r="O98" s="62">
        <v>0</v>
      </c>
      <c r="P98" s="63">
        <f t="shared" si="22"/>
        <v>117</v>
      </c>
      <c r="Q98" s="17">
        <f t="shared" si="23"/>
        <v>0.12751677852348989</v>
      </c>
      <c r="R98" s="203">
        <v>149</v>
      </c>
      <c r="S98" s="59">
        <v>0</v>
      </c>
      <c r="T98" s="60">
        <f t="shared" si="24"/>
        <v>117</v>
      </c>
      <c r="U98" s="15">
        <f t="shared" si="25"/>
        <v>0.21476510067114093</v>
      </c>
      <c r="V98" s="61">
        <v>149</v>
      </c>
      <c r="W98" s="344">
        <v>0</v>
      </c>
      <c r="X98" s="62">
        <f t="shared" si="26"/>
        <v>117</v>
      </c>
      <c r="Y98" s="17">
        <f t="shared" si="27"/>
        <v>0.21476510067114093</v>
      </c>
    </row>
    <row r="99" spans="1:25" ht="12" thickBot="1">
      <c r="L99" s="148"/>
      <c r="Y99" s="365"/>
    </row>
    <row r="100" spans="1:25" s="29" customFormat="1" ht="12.75" customHeight="1" thickBot="1">
      <c r="A100" s="10" t="s">
        <v>51</v>
      </c>
      <c r="B100" s="21"/>
      <c r="C100" s="21"/>
      <c r="D100" s="40"/>
      <c r="E100" s="9" t="s">
        <v>44</v>
      </c>
      <c r="F100" s="28"/>
      <c r="G100" s="28"/>
      <c r="H100" s="28"/>
      <c r="I100" s="49"/>
      <c r="J100" s="49"/>
      <c r="K100" s="49"/>
      <c r="L100" s="149"/>
      <c r="M100" s="195"/>
      <c r="N100" s="195"/>
      <c r="O100" s="195"/>
      <c r="P100" s="195"/>
      <c r="Q100" s="195"/>
      <c r="R100" s="195"/>
      <c r="S100" s="195"/>
      <c r="T100" s="195"/>
      <c r="U100" s="195"/>
      <c r="V100" s="195"/>
      <c r="W100" s="195"/>
      <c r="X100" s="195"/>
      <c r="Y100" s="195"/>
    </row>
    <row r="101" spans="1:25" s="22" customFormat="1" ht="24.95" customHeight="1" thickBot="1">
      <c r="A101" s="67" t="s">
        <v>0</v>
      </c>
      <c r="B101" s="67" t="s">
        <v>59</v>
      </c>
      <c r="C101" s="67" t="s">
        <v>1</v>
      </c>
      <c r="D101" s="67" t="s">
        <v>73</v>
      </c>
      <c r="E101" s="67" t="s">
        <v>2</v>
      </c>
      <c r="F101" s="67" t="s">
        <v>3</v>
      </c>
      <c r="G101" s="67" t="s">
        <v>4</v>
      </c>
      <c r="H101" s="67" t="s">
        <v>259</v>
      </c>
      <c r="I101" s="67" t="s">
        <v>32</v>
      </c>
      <c r="J101" s="67" t="s">
        <v>482</v>
      </c>
      <c r="K101" s="103" t="str">
        <f>K7</f>
        <v>Net</v>
      </c>
      <c r="L101" s="141" t="s">
        <v>261</v>
      </c>
      <c r="M101" s="192" t="s">
        <v>47</v>
      </c>
      <c r="N101" s="338" t="s">
        <v>976</v>
      </c>
      <c r="O101" s="193" t="s">
        <v>38</v>
      </c>
      <c r="P101" s="193" t="s">
        <v>46</v>
      </c>
      <c r="Q101" s="194" t="s">
        <v>260</v>
      </c>
      <c r="R101" s="192" t="s">
        <v>47</v>
      </c>
      <c r="S101" s="193" t="s">
        <v>38</v>
      </c>
      <c r="T101" s="193" t="s">
        <v>46</v>
      </c>
      <c r="U101" s="194" t="s">
        <v>260</v>
      </c>
      <c r="V101" s="192" t="s">
        <v>47</v>
      </c>
      <c r="W101" s="338" t="s">
        <v>38</v>
      </c>
      <c r="X101" s="193" t="s">
        <v>46</v>
      </c>
      <c r="Y101" s="194" t="s">
        <v>260</v>
      </c>
    </row>
    <row r="102" spans="1:25" s="4" customFormat="1" ht="12.75" customHeight="1" thickBot="1">
      <c r="A102" s="173" t="s">
        <v>45</v>
      </c>
      <c r="B102" s="33" t="s">
        <v>52</v>
      </c>
      <c r="C102" s="7"/>
      <c r="D102" s="42">
        <v>2.08</v>
      </c>
      <c r="E102" s="2" t="s">
        <v>63</v>
      </c>
      <c r="F102" s="65">
        <v>0</v>
      </c>
      <c r="G102" s="65">
        <v>1999</v>
      </c>
      <c r="H102" s="73">
        <v>0</v>
      </c>
      <c r="I102" s="98">
        <v>1382</v>
      </c>
      <c r="J102" s="98">
        <v>0</v>
      </c>
      <c r="K102" s="133">
        <v>1382</v>
      </c>
      <c r="L102" s="150"/>
      <c r="M102" s="167">
        <v>1554</v>
      </c>
      <c r="N102" s="350">
        <f t="shared" ref="N102:N104" si="28">M102-(M102*10%)</f>
        <v>1398.6</v>
      </c>
      <c r="O102" s="95">
        <v>0</v>
      </c>
      <c r="P102" s="96">
        <f>K102-O102</f>
        <v>1382</v>
      </c>
      <c r="Q102" s="200" t="str">
        <f>IFERROR(IF((IFERROR(IF(O102&gt;1,(M102-P102)/M102,""),(($G102*0.9)-P102)/($G102*0.9)))&gt;1%,IFERROR(IF(O102&gt;1,(M102-P102)/M102,""),(($G102*0.9)-P102)/($G102*0.9)),""),"")</f>
        <v/>
      </c>
      <c r="R102" s="167">
        <v>1499</v>
      </c>
      <c r="S102" s="90">
        <v>0</v>
      </c>
      <c r="T102" s="91">
        <f t="shared" ref="T102:T104" si="29">K102-S102</f>
        <v>1382</v>
      </c>
      <c r="U102" s="198"/>
      <c r="V102" s="167">
        <v>1499</v>
      </c>
      <c r="W102" s="346">
        <v>0</v>
      </c>
      <c r="X102" s="95">
        <f t="shared" ref="X102:X104" si="30">K102-W102</f>
        <v>1382</v>
      </c>
      <c r="Y102" s="366"/>
    </row>
    <row r="103" spans="1:25" s="4" customFormat="1" ht="12.75" customHeight="1" thickBot="1">
      <c r="A103" s="173" t="s">
        <v>249</v>
      </c>
      <c r="B103" s="33" t="s">
        <v>52</v>
      </c>
      <c r="C103" s="7"/>
      <c r="D103" s="42">
        <v>2.08</v>
      </c>
      <c r="E103" s="2" t="s">
        <v>250</v>
      </c>
      <c r="F103" s="65">
        <v>0</v>
      </c>
      <c r="G103" s="65">
        <v>2099</v>
      </c>
      <c r="H103" s="73">
        <v>0</v>
      </c>
      <c r="I103" s="98">
        <v>1481</v>
      </c>
      <c r="J103" s="98">
        <v>0</v>
      </c>
      <c r="K103" s="133">
        <f>I103-J103</f>
        <v>1481</v>
      </c>
      <c r="L103" s="150"/>
      <c r="M103" s="167">
        <v>1666</v>
      </c>
      <c r="N103" s="350">
        <f t="shared" si="28"/>
        <v>1499.4</v>
      </c>
      <c r="O103" s="95">
        <v>0</v>
      </c>
      <c r="P103" s="96">
        <f t="shared" ref="P103:P104" si="31">K103-O103</f>
        <v>1481</v>
      </c>
      <c r="Q103" s="200" t="str">
        <f>IFERROR(IF((IFERROR(IF(O103&gt;1,(M103-P103)/M103,""),(($G103*0.9)-P103)/($G103*0.9)))&gt;1%,IFERROR(IF(O103&gt;1,(M103-P103)/M103,""),(($G103*0.9)-P103)/($G103*0.9)),""),"")</f>
        <v/>
      </c>
      <c r="R103" s="167">
        <v>1599</v>
      </c>
      <c r="S103" s="90">
        <v>0</v>
      </c>
      <c r="T103" s="91">
        <f t="shared" si="29"/>
        <v>1481</v>
      </c>
      <c r="U103" s="198" t="str">
        <f>IFERROR(IF((IFERROR(IF(S103&gt;1,(R103-T103)/R103,""),(($G103*0.9)-T103)/($G103*0.9)))&gt;1%,IFERROR(IF(S103&gt;1,(R103-T103)/R103,""),(($G103*0.9)-T103)/($G103*0.9)),""),"")</f>
        <v/>
      </c>
      <c r="V103" s="167">
        <v>1599</v>
      </c>
      <c r="W103" s="346">
        <v>0</v>
      </c>
      <c r="X103" s="95">
        <f t="shared" si="30"/>
        <v>1481</v>
      </c>
      <c r="Y103" s="366" t="str">
        <f>IFERROR(IF((IFERROR(IF(W103&gt;1,(V103-X103)/V103,""),(($G103*0.9)-X103)/($G103*0.9)))&gt;1%,IFERROR(IF(W103&gt;1,(V103-X103)/V103,""),(($G103*0.9)-X103)/($G103*0.9)),""),"")</f>
        <v/>
      </c>
    </row>
    <row r="104" spans="1:25" s="4" customFormat="1" ht="12.75" customHeight="1" thickBot="1">
      <c r="A104" s="173" t="s">
        <v>820</v>
      </c>
      <c r="B104" s="33" t="s">
        <v>52</v>
      </c>
      <c r="C104" s="275" t="s">
        <v>5</v>
      </c>
      <c r="D104" s="42">
        <v>2.08</v>
      </c>
      <c r="E104" s="2" t="s">
        <v>821</v>
      </c>
      <c r="F104" s="65">
        <v>0</v>
      </c>
      <c r="G104" s="65">
        <v>2221</v>
      </c>
      <c r="H104" s="73">
        <v>0</v>
      </c>
      <c r="I104" s="98">
        <v>1561</v>
      </c>
      <c r="J104" s="98">
        <v>0</v>
      </c>
      <c r="K104" s="133">
        <f>I104-J104</f>
        <v>1561</v>
      </c>
      <c r="L104" s="150"/>
      <c r="M104" s="167">
        <v>1777</v>
      </c>
      <c r="N104" s="350">
        <f t="shared" si="28"/>
        <v>1599.3</v>
      </c>
      <c r="O104" s="95">
        <v>0</v>
      </c>
      <c r="P104" s="96">
        <f t="shared" si="31"/>
        <v>1561</v>
      </c>
      <c r="Q104" s="200" t="str">
        <f>IFERROR(IF((IFERROR(IF(O104&gt;1,(M104-P104)/M104,""),(($G104*0.9)-P104)/($G104*0.9)))&gt;1%,IFERROR(IF(O104&gt;1,(M104-P104)/M104,""),(($G104*0.9)-P104)/($G104*0.9)),""),"")</f>
        <v/>
      </c>
      <c r="R104" s="167">
        <v>1699</v>
      </c>
      <c r="S104" s="90">
        <v>0</v>
      </c>
      <c r="T104" s="91">
        <f t="shared" si="29"/>
        <v>1561</v>
      </c>
      <c r="U104" s="198" t="str">
        <f>IFERROR(IF((IFERROR(IF(S104&gt;1,(R104-T104)/R104,""),(($G104*0.9)-T104)/($G104*0.9)))&gt;1%,IFERROR(IF(S104&gt;1,(R104-T104)/R104,""),(($G104*0.9)-T104)/($G104*0.9)),""),"")</f>
        <v/>
      </c>
      <c r="V104" s="167">
        <v>1699</v>
      </c>
      <c r="W104" s="346">
        <v>0</v>
      </c>
      <c r="X104" s="95">
        <f t="shared" si="30"/>
        <v>1561</v>
      </c>
      <c r="Y104" s="366" t="str">
        <f>IFERROR(IF((IFERROR(IF(W104&gt;1,(V104-X104)/V104,""),(($G104*0.9)-X104)/($G104*0.9)))&gt;1%,IFERROR(IF(W104&gt;1,(V104-X104)/V104,""),(($G104*0.9)-X104)/($G104*0.9)),""),"")</f>
        <v/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Y2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8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3">
        <v>44977</v>
      </c>
      <c r="G2" s="373"/>
      <c r="H2" s="367"/>
    </row>
    <row r="3" spans="1:25" ht="37.5" customHeight="1" thickBot="1">
      <c r="M3" s="374" t="s">
        <v>977</v>
      </c>
      <c r="N3" s="374"/>
      <c r="O3" s="374"/>
      <c r="P3" s="374"/>
      <c r="Q3" s="374"/>
      <c r="R3" s="375" t="s">
        <v>262</v>
      </c>
      <c r="S3" s="375"/>
      <c r="T3" s="375"/>
      <c r="U3" s="375"/>
      <c r="V3" s="375" t="s">
        <v>262</v>
      </c>
      <c r="W3" s="375"/>
      <c r="X3" s="375"/>
      <c r="Y3" s="375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9"/>
      <c r="M4" s="280" t="s">
        <v>978</v>
      </c>
      <c r="N4" s="281"/>
      <c r="O4" s="281"/>
      <c r="P4" s="276"/>
      <c r="Q4" s="277"/>
      <c r="R4" s="287" t="s">
        <v>981</v>
      </c>
      <c r="S4" s="288"/>
      <c r="T4" s="289"/>
      <c r="U4" s="290"/>
      <c r="V4" s="280" t="s">
        <v>982</v>
      </c>
      <c r="W4" s="281"/>
      <c r="X4" s="281"/>
      <c r="Y4" s="276"/>
    </row>
    <row r="5" spans="1:25" s="27" customFormat="1" ht="15" customHeight="1" thickBot="1">
      <c r="A5" s="20"/>
      <c r="B5" s="30"/>
      <c r="C5" s="20"/>
      <c r="D5" s="39"/>
      <c r="E5" s="171"/>
      <c r="F5" s="3"/>
      <c r="G5" s="3"/>
      <c r="H5" s="3"/>
      <c r="I5" s="3"/>
      <c r="J5" s="3"/>
      <c r="K5" s="3"/>
      <c r="L5" s="139"/>
      <c r="M5" s="282" t="s">
        <v>39</v>
      </c>
      <c r="N5" s="52">
        <v>44966</v>
      </c>
      <c r="O5" s="52"/>
      <c r="P5" s="52"/>
      <c r="Q5" s="283"/>
      <c r="R5" s="291" t="s">
        <v>39</v>
      </c>
      <c r="S5" s="50">
        <v>44987</v>
      </c>
      <c r="T5" s="50"/>
      <c r="U5" s="292"/>
      <c r="V5" s="282" t="s">
        <v>39</v>
      </c>
      <c r="W5" s="52">
        <v>45001</v>
      </c>
      <c r="X5" s="52"/>
      <c r="Y5" s="52"/>
    </row>
    <row r="6" spans="1:25" s="29" customFormat="1" ht="15" customHeight="1" thickBot="1">
      <c r="A6" s="106"/>
      <c r="B6" s="106"/>
      <c r="C6" s="106"/>
      <c r="D6" s="107"/>
      <c r="E6" s="108"/>
      <c r="F6" s="12"/>
      <c r="G6" s="12"/>
      <c r="H6" s="12"/>
      <c r="I6" s="12"/>
      <c r="J6" s="12"/>
      <c r="K6" s="12"/>
      <c r="L6" s="140"/>
      <c r="M6" s="284" t="s">
        <v>40</v>
      </c>
      <c r="N6" s="285">
        <v>44986</v>
      </c>
      <c r="O6" s="285"/>
      <c r="P6" s="285"/>
      <c r="Q6" s="286"/>
      <c r="R6" s="293" t="s">
        <v>40</v>
      </c>
      <c r="S6" s="279">
        <v>45000</v>
      </c>
      <c r="T6" s="279"/>
      <c r="U6" s="294"/>
      <c r="V6" s="284" t="s">
        <v>40</v>
      </c>
      <c r="W6" s="285">
        <v>45021</v>
      </c>
      <c r="X6" s="285"/>
      <c r="Y6" s="285"/>
    </row>
    <row r="7" spans="1:25" s="22" customFormat="1" ht="24.95" customHeight="1" thickBo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1" t="s">
        <v>261</v>
      </c>
      <c r="M7" s="192" t="s">
        <v>328</v>
      </c>
      <c r="N7" s="338" t="s">
        <v>976</v>
      </c>
      <c r="O7" s="193" t="s">
        <v>38</v>
      </c>
      <c r="P7" s="193" t="s">
        <v>46</v>
      </c>
      <c r="Q7" s="194" t="s">
        <v>260</v>
      </c>
      <c r="R7" s="192" t="s">
        <v>328</v>
      </c>
      <c r="S7" s="193" t="s">
        <v>38</v>
      </c>
      <c r="T7" s="193" t="s">
        <v>46</v>
      </c>
      <c r="U7" s="194" t="s">
        <v>260</v>
      </c>
      <c r="V7" s="192" t="s">
        <v>328</v>
      </c>
      <c r="W7" s="338" t="s">
        <v>38</v>
      </c>
      <c r="X7" s="193" t="s">
        <v>46</v>
      </c>
      <c r="Y7" s="194" t="s">
        <v>260</v>
      </c>
    </row>
    <row r="8" spans="1:25" s="4" customFormat="1" ht="12.75" customHeight="1">
      <c r="A8" s="175" t="s">
        <v>269</v>
      </c>
      <c r="B8" s="224" t="s">
        <v>60</v>
      </c>
      <c r="C8" s="248"/>
      <c r="D8" s="225">
        <v>0.71</v>
      </c>
      <c r="E8" s="226" t="s">
        <v>270</v>
      </c>
      <c r="F8" s="131">
        <v>1044</v>
      </c>
      <c r="G8" s="105">
        <v>949</v>
      </c>
      <c r="H8" s="109">
        <v>849</v>
      </c>
      <c r="I8" s="101">
        <v>749</v>
      </c>
      <c r="J8" s="109">
        <v>0</v>
      </c>
      <c r="K8" s="109">
        <f t="shared" ref="K8:K21" si="0">IFERROR(I8-J8,I8)</f>
        <v>749</v>
      </c>
      <c r="L8" s="145">
        <f t="shared" ref="L8:L21" si="1">IFERROR((G8-K8)/G8, " ")</f>
        <v>0.21074815595363541</v>
      </c>
      <c r="M8" s="157">
        <v>832</v>
      </c>
      <c r="N8" s="342">
        <f t="shared" ref="N8:N21" si="2">M8-(M8*10%)</f>
        <v>748.8</v>
      </c>
      <c r="O8" s="212">
        <v>62</v>
      </c>
      <c r="P8" s="114">
        <f t="shared" ref="P8:P21" si="3">K8-O8</f>
        <v>687</v>
      </c>
      <c r="Q8" s="115">
        <f t="shared" ref="Q8:Q21" si="4">(N8-P8)/N8</f>
        <v>8.2532051282051225E-2</v>
      </c>
      <c r="R8" s="342">
        <v>849</v>
      </c>
      <c r="S8" s="110">
        <v>0</v>
      </c>
      <c r="T8" s="111">
        <f t="shared" ref="T8:T21" si="5">K8-S8</f>
        <v>749</v>
      </c>
      <c r="U8" s="170">
        <f t="shared" ref="U8:U21" si="6">(R8-T8)/R8</f>
        <v>0.11778563015312132</v>
      </c>
      <c r="V8" s="157">
        <v>749</v>
      </c>
      <c r="W8" s="359">
        <v>82</v>
      </c>
      <c r="X8" s="113">
        <f t="shared" ref="X8:X21" si="7">K8-W8</f>
        <v>667</v>
      </c>
      <c r="Y8" s="115">
        <f t="shared" ref="Y8:Y21" si="8">(V8-X8)/V8</f>
        <v>0.10947930574098798</v>
      </c>
    </row>
    <row r="9" spans="1:25" s="4" customFormat="1" ht="12.75" customHeight="1">
      <c r="A9" s="172" t="s">
        <v>263</v>
      </c>
      <c r="B9" s="220" t="s">
        <v>60</v>
      </c>
      <c r="C9" s="217"/>
      <c r="D9" s="223">
        <v>0.71</v>
      </c>
      <c r="E9" s="222" t="s">
        <v>264</v>
      </c>
      <c r="F9" s="134">
        <v>879</v>
      </c>
      <c r="G9" s="104">
        <v>799</v>
      </c>
      <c r="H9" s="105">
        <v>699</v>
      </c>
      <c r="I9" s="99">
        <v>602</v>
      </c>
      <c r="J9" s="105">
        <v>0</v>
      </c>
      <c r="K9" s="105">
        <f t="shared" si="0"/>
        <v>602</v>
      </c>
      <c r="L9" s="144">
        <f t="shared" si="1"/>
        <v>0.24655819774718399</v>
      </c>
      <c r="M9" s="160">
        <v>610</v>
      </c>
      <c r="N9" s="304">
        <f t="shared" si="2"/>
        <v>549</v>
      </c>
      <c r="O9" s="155">
        <v>112</v>
      </c>
      <c r="P9" s="80">
        <f t="shared" si="3"/>
        <v>490</v>
      </c>
      <c r="Q9" s="18">
        <f t="shared" si="4"/>
        <v>0.10746812386156648</v>
      </c>
      <c r="R9" s="304">
        <v>699</v>
      </c>
      <c r="S9" s="76">
        <v>0</v>
      </c>
      <c r="T9" s="79">
        <f t="shared" si="5"/>
        <v>602</v>
      </c>
      <c r="U9" s="13">
        <f t="shared" si="6"/>
        <v>0.13876967095851217</v>
      </c>
      <c r="V9" s="160">
        <v>549</v>
      </c>
      <c r="W9" s="360">
        <v>128</v>
      </c>
      <c r="X9" s="78">
        <f t="shared" si="7"/>
        <v>474</v>
      </c>
      <c r="Y9" s="18">
        <f t="shared" si="8"/>
        <v>0.13661202185792351</v>
      </c>
    </row>
    <row r="10" spans="1:25" s="4" customFormat="1" ht="12.75" customHeight="1">
      <c r="A10" s="174" t="s">
        <v>266</v>
      </c>
      <c r="B10" s="118" t="s">
        <v>60</v>
      </c>
      <c r="C10" s="217"/>
      <c r="D10" s="120">
        <v>0.71</v>
      </c>
      <c r="E10" s="121" t="s">
        <v>271</v>
      </c>
      <c r="F10" s="132">
        <v>879</v>
      </c>
      <c r="G10" s="105">
        <v>799</v>
      </c>
      <c r="H10" s="104">
        <v>699</v>
      </c>
      <c r="I10" s="97">
        <v>590</v>
      </c>
      <c r="J10" s="104">
        <v>0</v>
      </c>
      <c r="K10" s="104">
        <f t="shared" si="0"/>
        <v>590</v>
      </c>
      <c r="L10" s="142">
        <f t="shared" si="1"/>
        <v>0.26157697121401752</v>
      </c>
      <c r="M10" s="159">
        <v>666</v>
      </c>
      <c r="N10" s="303">
        <f t="shared" si="2"/>
        <v>599.4</v>
      </c>
      <c r="O10" s="156">
        <v>67</v>
      </c>
      <c r="P10" s="57">
        <f t="shared" si="3"/>
        <v>523</v>
      </c>
      <c r="Q10" s="16">
        <f t="shared" si="4"/>
        <v>0.12746079412746075</v>
      </c>
      <c r="R10" s="303">
        <v>699</v>
      </c>
      <c r="S10" s="53">
        <v>0</v>
      </c>
      <c r="T10" s="54">
        <f t="shared" si="5"/>
        <v>590</v>
      </c>
      <c r="U10" s="14">
        <f t="shared" si="6"/>
        <v>0.15593705293276108</v>
      </c>
      <c r="V10" s="159">
        <v>599</v>
      </c>
      <c r="W10" s="356">
        <v>84</v>
      </c>
      <c r="X10" s="56">
        <f t="shared" si="7"/>
        <v>506</v>
      </c>
      <c r="Y10" s="16">
        <f t="shared" si="8"/>
        <v>0.15525876460767946</v>
      </c>
    </row>
    <row r="11" spans="1:25" s="4" customFormat="1" ht="12.75" customHeight="1">
      <c r="A11" s="174" t="s">
        <v>267</v>
      </c>
      <c r="B11" s="118" t="s">
        <v>60</v>
      </c>
      <c r="C11" s="217"/>
      <c r="D11" s="120">
        <v>0.71</v>
      </c>
      <c r="E11" s="121" t="s">
        <v>272</v>
      </c>
      <c r="F11" s="132">
        <v>1044</v>
      </c>
      <c r="G11" s="104">
        <v>949</v>
      </c>
      <c r="H11" s="104">
        <v>849</v>
      </c>
      <c r="I11" s="97">
        <v>713</v>
      </c>
      <c r="J11" s="104">
        <v>9</v>
      </c>
      <c r="K11" s="104">
        <f t="shared" si="0"/>
        <v>704</v>
      </c>
      <c r="L11" s="142">
        <f t="shared" si="1"/>
        <v>0.25816649104320338</v>
      </c>
      <c r="M11" s="159">
        <v>777</v>
      </c>
      <c r="N11" s="303">
        <f t="shared" si="2"/>
        <v>699.3</v>
      </c>
      <c r="O11" s="156">
        <v>106</v>
      </c>
      <c r="P11" s="57">
        <f t="shared" si="3"/>
        <v>598</v>
      </c>
      <c r="Q11" s="16">
        <f t="shared" si="4"/>
        <v>0.14485914485914481</v>
      </c>
      <c r="R11" s="303">
        <v>849</v>
      </c>
      <c r="S11" s="53">
        <v>0</v>
      </c>
      <c r="T11" s="54">
        <f t="shared" si="5"/>
        <v>704</v>
      </c>
      <c r="U11" s="14">
        <f t="shared" si="6"/>
        <v>0.17078916372202591</v>
      </c>
      <c r="V11" s="159">
        <v>749</v>
      </c>
      <c r="W11" s="356">
        <v>84</v>
      </c>
      <c r="X11" s="56">
        <f t="shared" si="7"/>
        <v>620</v>
      </c>
      <c r="Y11" s="16">
        <f t="shared" si="8"/>
        <v>0.17222963951935916</v>
      </c>
    </row>
    <row r="12" spans="1:25" s="4" customFormat="1" ht="12.75" customHeight="1">
      <c r="A12" s="174" t="s">
        <v>268</v>
      </c>
      <c r="B12" s="118" t="s">
        <v>60</v>
      </c>
      <c r="C12" s="217"/>
      <c r="D12" s="120">
        <v>0.71</v>
      </c>
      <c r="E12" s="121" t="s">
        <v>273</v>
      </c>
      <c r="F12" s="132">
        <v>989</v>
      </c>
      <c r="G12" s="104">
        <v>899</v>
      </c>
      <c r="H12" s="104">
        <v>799</v>
      </c>
      <c r="I12" s="97">
        <v>672</v>
      </c>
      <c r="J12" s="104">
        <v>9</v>
      </c>
      <c r="K12" s="104">
        <f t="shared" si="0"/>
        <v>663</v>
      </c>
      <c r="L12" s="142">
        <f t="shared" si="1"/>
        <v>0.26251390433815353</v>
      </c>
      <c r="M12" s="159">
        <v>721</v>
      </c>
      <c r="N12" s="303">
        <f t="shared" si="2"/>
        <v>648.9</v>
      </c>
      <c r="O12" s="156">
        <v>107</v>
      </c>
      <c r="P12" s="57">
        <f t="shared" si="3"/>
        <v>556</v>
      </c>
      <c r="Q12" s="16">
        <f t="shared" si="4"/>
        <v>0.14316535675758973</v>
      </c>
      <c r="R12" s="303">
        <v>799</v>
      </c>
      <c r="S12" s="53">
        <v>0</v>
      </c>
      <c r="T12" s="54">
        <f t="shared" si="5"/>
        <v>663</v>
      </c>
      <c r="U12" s="14">
        <f t="shared" si="6"/>
        <v>0.1702127659574468</v>
      </c>
      <c r="V12" s="159">
        <v>699</v>
      </c>
      <c r="W12" s="356">
        <v>84</v>
      </c>
      <c r="X12" s="56">
        <f t="shared" si="7"/>
        <v>579</v>
      </c>
      <c r="Y12" s="16">
        <f t="shared" si="8"/>
        <v>0.17167381974248927</v>
      </c>
    </row>
    <row r="13" spans="1:25" s="4" customFormat="1" ht="12.75" customHeight="1" thickBot="1">
      <c r="A13" s="173" t="s">
        <v>265</v>
      </c>
      <c r="B13" s="122" t="s">
        <v>60</v>
      </c>
      <c r="C13" s="126"/>
      <c r="D13" s="123">
        <v>0.71</v>
      </c>
      <c r="E13" s="124" t="s">
        <v>271</v>
      </c>
      <c r="F13" s="133">
        <v>879</v>
      </c>
      <c r="G13" s="58">
        <v>799</v>
      </c>
      <c r="H13" s="58">
        <v>699</v>
      </c>
      <c r="I13" s="98">
        <v>590</v>
      </c>
      <c r="J13" s="58">
        <v>0</v>
      </c>
      <c r="K13" s="58">
        <f t="shared" si="0"/>
        <v>590</v>
      </c>
      <c r="L13" s="143">
        <f t="shared" si="1"/>
        <v>0.26157697121401752</v>
      </c>
      <c r="M13" s="158">
        <v>666</v>
      </c>
      <c r="N13" s="308">
        <f t="shared" si="2"/>
        <v>599.4</v>
      </c>
      <c r="O13" s="154">
        <v>67</v>
      </c>
      <c r="P13" s="63">
        <f t="shared" si="3"/>
        <v>523</v>
      </c>
      <c r="Q13" s="17">
        <f t="shared" si="4"/>
        <v>0.12746079412746075</v>
      </c>
      <c r="R13" s="308">
        <v>699</v>
      </c>
      <c r="S13" s="59">
        <v>0</v>
      </c>
      <c r="T13" s="60">
        <f t="shared" si="5"/>
        <v>590</v>
      </c>
      <c r="U13" s="15">
        <f t="shared" si="6"/>
        <v>0.15593705293276108</v>
      </c>
      <c r="V13" s="158">
        <v>599</v>
      </c>
      <c r="W13" s="357">
        <v>84</v>
      </c>
      <c r="X13" s="62">
        <f t="shared" si="7"/>
        <v>506</v>
      </c>
      <c r="Y13" s="17">
        <f t="shared" si="8"/>
        <v>0.15525876460767946</v>
      </c>
    </row>
    <row r="14" spans="1:25" s="4" customFormat="1" ht="12.75" customHeight="1">
      <c r="A14" s="181" t="s">
        <v>355</v>
      </c>
      <c r="B14" s="232" t="s">
        <v>60</v>
      </c>
      <c r="C14" s="233"/>
      <c r="D14" s="234">
        <v>0.71</v>
      </c>
      <c r="E14" s="235" t="s">
        <v>357</v>
      </c>
      <c r="F14" s="183">
        <v>1154</v>
      </c>
      <c r="G14" s="104">
        <v>1049</v>
      </c>
      <c r="H14" s="187">
        <v>949</v>
      </c>
      <c r="I14" s="182">
        <v>770</v>
      </c>
      <c r="J14" s="187">
        <v>0</v>
      </c>
      <c r="K14" s="183">
        <f t="shared" si="0"/>
        <v>770</v>
      </c>
      <c r="L14" s="146">
        <f t="shared" si="1"/>
        <v>0.26596758817921828</v>
      </c>
      <c r="M14" s="190">
        <v>888</v>
      </c>
      <c r="N14" s="343">
        <f t="shared" si="2"/>
        <v>799.2</v>
      </c>
      <c r="O14" s="205">
        <v>100</v>
      </c>
      <c r="P14" s="128">
        <f t="shared" si="3"/>
        <v>670</v>
      </c>
      <c r="Q14" s="199">
        <f t="shared" si="4"/>
        <v>0.16166166166166171</v>
      </c>
      <c r="R14" s="343">
        <v>949</v>
      </c>
      <c r="S14" s="184">
        <v>0</v>
      </c>
      <c r="T14" s="127">
        <f t="shared" si="5"/>
        <v>770</v>
      </c>
      <c r="U14" s="197">
        <f t="shared" si="6"/>
        <v>0.18861959957850369</v>
      </c>
      <c r="V14" s="190">
        <v>799</v>
      </c>
      <c r="W14" s="361">
        <v>120</v>
      </c>
      <c r="X14" s="186">
        <f t="shared" si="7"/>
        <v>650</v>
      </c>
      <c r="Y14" s="199">
        <f t="shared" si="8"/>
        <v>0.18648310387984982</v>
      </c>
    </row>
    <row r="15" spans="1:25" s="4" customFormat="1" ht="12.75" customHeight="1" thickBot="1">
      <c r="A15" s="173" t="s">
        <v>356</v>
      </c>
      <c r="B15" s="122" t="s">
        <v>60</v>
      </c>
      <c r="C15" s="126"/>
      <c r="D15" s="123">
        <v>0.71</v>
      </c>
      <c r="E15" s="124" t="s">
        <v>358</v>
      </c>
      <c r="F15" s="133">
        <v>1099</v>
      </c>
      <c r="G15" s="58">
        <v>999</v>
      </c>
      <c r="H15" s="58">
        <v>899</v>
      </c>
      <c r="I15" s="98">
        <v>749</v>
      </c>
      <c r="J15" s="58">
        <v>0</v>
      </c>
      <c r="K15" s="133">
        <f t="shared" si="0"/>
        <v>749</v>
      </c>
      <c r="L15" s="143">
        <f t="shared" si="1"/>
        <v>0.25025025025025027</v>
      </c>
      <c r="M15" s="158">
        <v>832</v>
      </c>
      <c r="N15" s="308">
        <f t="shared" si="2"/>
        <v>748.8</v>
      </c>
      <c r="O15" s="154">
        <v>103</v>
      </c>
      <c r="P15" s="63">
        <f t="shared" si="3"/>
        <v>646</v>
      </c>
      <c r="Q15" s="17">
        <f t="shared" si="4"/>
        <v>0.13728632478632474</v>
      </c>
      <c r="R15" s="308">
        <v>899</v>
      </c>
      <c r="S15" s="59">
        <v>0</v>
      </c>
      <c r="T15" s="60">
        <f t="shared" si="5"/>
        <v>749</v>
      </c>
      <c r="U15" s="15">
        <f t="shared" si="6"/>
        <v>0.16685205784204671</v>
      </c>
      <c r="V15" s="158">
        <v>749</v>
      </c>
      <c r="W15" s="357">
        <v>123</v>
      </c>
      <c r="X15" s="62">
        <f t="shared" si="7"/>
        <v>626</v>
      </c>
      <c r="Y15" s="17">
        <f t="shared" si="8"/>
        <v>0.16421895861148197</v>
      </c>
    </row>
    <row r="16" spans="1:25" s="4" customFormat="1" ht="12.75" customHeight="1">
      <c r="A16" s="174" t="s">
        <v>440</v>
      </c>
      <c r="B16" s="118" t="s">
        <v>60</v>
      </c>
      <c r="C16" s="217"/>
      <c r="D16" s="120">
        <v>0.71</v>
      </c>
      <c r="E16" s="121" t="s">
        <v>442</v>
      </c>
      <c r="F16" s="132">
        <v>1264</v>
      </c>
      <c r="G16" s="105">
        <v>1149</v>
      </c>
      <c r="H16" s="104">
        <v>999</v>
      </c>
      <c r="I16" s="97">
        <v>813</v>
      </c>
      <c r="J16" s="104">
        <v>0</v>
      </c>
      <c r="K16" s="132">
        <f t="shared" si="0"/>
        <v>813</v>
      </c>
      <c r="L16" s="142">
        <f t="shared" si="1"/>
        <v>0.29242819843342038</v>
      </c>
      <c r="M16" s="159">
        <v>999</v>
      </c>
      <c r="N16" s="303">
        <f t="shared" si="2"/>
        <v>899.1</v>
      </c>
      <c r="O16" s="156">
        <v>60</v>
      </c>
      <c r="P16" s="57">
        <f t="shared" si="3"/>
        <v>753</v>
      </c>
      <c r="Q16" s="16">
        <f t="shared" si="4"/>
        <v>0.16249582916249586</v>
      </c>
      <c r="R16" s="303">
        <v>999</v>
      </c>
      <c r="S16" s="53">
        <v>0</v>
      </c>
      <c r="T16" s="54">
        <f t="shared" si="5"/>
        <v>813</v>
      </c>
      <c r="U16" s="14">
        <f t="shared" si="6"/>
        <v>0.18618618618618618</v>
      </c>
      <c r="V16" s="159">
        <v>899</v>
      </c>
      <c r="W16" s="356">
        <v>80</v>
      </c>
      <c r="X16" s="56">
        <f t="shared" si="7"/>
        <v>733</v>
      </c>
      <c r="Y16" s="16">
        <f t="shared" si="8"/>
        <v>0.18464961067853169</v>
      </c>
    </row>
    <row r="17" spans="1:25" s="4" customFormat="1" ht="12.75" customHeight="1">
      <c r="A17" s="174" t="s">
        <v>441</v>
      </c>
      <c r="B17" s="118" t="s">
        <v>60</v>
      </c>
      <c r="C17" s="217"/>
      <c r="D17" s="120">
        <v>0.71</v>
      </c>
      <c r="E17" s="121" t="s">
        <v>442</v>
      </c>
      <c r="F17" s="132">
        <v>1209</v>
      </c>
      <c r="G17" s="105">
        <v>1099</v>
      </c>
      <c r="H17" s="104">
        <v>949</v>
      </c>
      <c r="I17" s="97">
        <v>773</v>
      </c>
      <c r="J17" s="104">
        <v>0</v>
      </c>
      <c r="K17" s="132">
        <f t="shared" si="0"/>
        <v>773</v>
      </c>
      <c r="L17" s="142">
        <f t="shared" si="1"/>
        <v>0.29663330300272978</v>
      </c>
      <c r="M17" s="159">
        <v>943</v>
      </c>
      <c r="N17" s="303">
        <f t="shared" si="2"/>
        <v>848.7</v>
      </c>
      <c r="O17" s="156">
        <v>61</v>
      </c>
      <c r="P17" s="57">
        <f t="shared" si="3"/>
        <v>712</v>
      </c>
      <c r="Q17" s="16">
        <f t="shared" si="4"/>
        <v>0.16106987156828095</v>
      </c>
      <c r="R17" s="303">
        <v>949</v>
      </c>
      <c r="S17" s="53">
        <v>0</v>
      </c>
      <c r="T17" s="54">
        <f t="shared" si="5"/>
        <v>773</v>
      </c>
      <c r="U17" s="14">
        <f t="shared" si="6"/>
        <v>0.18545837723919917</v>
      </c>
      <c r="V17" s="159">
        <v>849</v>
      </c>
      <c r="W17" s="356">
        <v>80</v>
      </c>
      <c r="X17" s="56">
        <f t="shared" si="7"/>
        <v>693</v>
      </c>
      <c r="Y17" s="16">
        <f t="shared" si="8"/>
        <v>0.18374558303886926</v>
      </c>
    </row>
    <row r="18" spans="1:25" s="4" customFormat="1" ht="12.75" customHeight="1">
      <c r="A18" s="181" t="s">
        <v>443</v>
      </c>
      <c r="B18" s="118" t="s">
        <v>60</v>
      </c>
      <c r="C18" s="217"/>
      <c r="D18" s="120">
        <v>0.71</v>
      </c>
      <c r="E18" s="121" t="s">
        <v>447</v>
      </c>
      <c r="F18" s="183">
        <v>1484</v>
      </c>
      <c r="G18" s="104">
        <v>1349</v>
      </c>
      <c r="H18" s="182">
        <v>1149</v>
      </c>
      <c r="I18" s="182">
        <v>908</v>
      </c>
      <c r="J18" s="182">
        <v>0</v>
      </c>
      <c r="K18" s="183">
        <f t="shared" si="0"/>
        <v>908</v>
      </c>
      <c r="L18" s="146">
        <f t="shared" si="1"/>
        <v>0.3269088213491475</v>
      </c>
      <c r="M18" s="190">
        <v>1110</v>
      </c>
      <c r="N18" s="343">
        <f t="shared" si="2"/>
        <v>999</v>
      </c>
      <c r="O18" s="205">
        <v>96</v>
      </c>
      <c r="P18" s="128">
        <f t="shared" si="3"/>
        <v>812</v>
      </c>
      <c r="Q18" s="199">
        <f t="shared" si="4"/>
        <v>0.18718718718718719</v>
      </c>
      <c r="R18" s="343">
        <v>1149</v>
      </c>
      <c r="S18" s="184">
        <v>0</v>
      </c>
      <c r="T18" s="127">
        <f t="shared" si="5"/>
        <v>908</v>
      </c>
      <c r="U18" s="197">
        <f t="shared" si="6"/>
        <v>0.20974760661444736</v>
      </c>
      <c r="V18" s="190">
        <v>999</v>
      </c>
      <c r="W18" s="361">
        <v>118</v>
      </c>
      <c r="X18" s="186">
        <f t="shared" si="7"/>
        <v>790</v>
      </c>
      <c r="Y18" s="199">
        <f t="shared" si="8"/>
        <v>0.20920920920920921</v>
      </c>
    </row>
    <row r="19" spans="1:25" s="4" customFormat="1" ht="12.75" customHeight="1">
      <c r="A19" s="176" t="s">
        <v>444</v>
      </c>
      <c r="B19" s="118" t="s">
        <v>60</v>
      </c>
      <c r="C19" s="217"/>
      <c r="D19" s="120">
        <v>0.71</v>
      </c>
      <c r="E19" s="235" t="s">
        <v>447</v>
      </c>
      <c r="F19" s="300">
        <v>1429</v>
      </c>
      <c r="G19" s="104">
        <v>1299</v>
      </c>
      <c r="H19" s="301">
        <v>1099</v>
      </c>
      <c r="I19" s="301">
        <v>869</v>
      </c>
      <c r="J19" s="301">
        <v>0</v>
      </c>
      <c r="K19" s="165">
        <f t="shared" si="0"/>
        <v>869</v>
      </c>
      <c r="L19" s="166">
        <f t="shared" si="1"/>
        <v>0.33102386451116245</v>
      </c>
      <c r="M19" s="263">
        <v>1054</v>
      </c>
      <c r="N19" s="305">
        <f t="shared" si="2"/>
        <v>948.6</v>
      </c>
      <c r="O19" s="261">
        <v>97</v>
      </c>
      <c r="P19" s="254">
        <f t="shared" si="3"/>
        <v>772</v>
      </c>
      <c r="Q19" s="255">
        <f t="shared" si="4"/>
        <v>0.18616909129243098</v>
      </c>
      <c r="R19" s="305">
        <v>1099</v>
      </c>
      <c r="S19" s="257">
        <v>0</v>
      </c>
      <c r="T19" s="258">
        <f t="shared" si="5"/>
        <v>869</v>
      </c>
      <c r="U19" s="259">
        <f t="shared" si="6"/>
        <v>0.20928116469517744</v>
      </c>
      <c r="V19" s="263">
        <v>949</v>
      </c>
      <c r="W19" s="358">
        <v>118</v>
      </c>
      <c r="X19" s="253">
        <f t="shared" si="7"/>
        <v>751</v>
      </c>
      <c r="Y19" s="255">
        <f t="shared" si="8"/>
        <v>0.20864067439409906</v>
      </c>
    </row>
    <row r="20" spans="1:25" s="4" customFormat="1" ht="12.75" customHeight="1">
      <c r="A20" s="176" t="s">
        <v>445</v>
      </c>
      <c r="B20" s="118" t="s">
        <v>60</v>
      </c>
      <c r="C20" s="217"/>
      <c r="D20" s="120">
        <v>0.71</v>
      </c>
      <c r="E20" s="219" t="s">
        <v>448</v>
      </c>
      <c r="F20" s="300">
        <v>1484</v>
      </c>
      <c r="G20" s="104">
        <v>1349</v>
      </c>
      <c r="H20" s="301">
        <v>1149</v>
      </c>
      <c r="I20" s="301">
        <v>909</v>
      </c>
      <c r="J20" s="301">
        <v>0</v>
      </c>
      <c r="K20" s="165">
        <f t="shared" si="0"/>
        <v>909</v>
      </c>
      <c r="L20" s="166">
        <f t="shared" si="1"/>
        <v>0.32616753150481836</v>
      </c>
      <c r="M20" s="263">
        <v>1110</v>
      </c>
      <c r="N20" s="305">
        <f t="shared" si="2"/>
        <v>999</v>
      </c>
      <c r="O20" s="261">
        <v>96</v>
      </c>
      <c r="P20" s="254">
        <f t="shared" si="3"/>
        <v>813</v>
      </c>
      <c r="Q20" s="255">
        <f t="shared" si="4"/>
        <v>0.18618618618618618</v>
      </c>
      <c r="R20" s="305">
        <v>1149</v>
      </c>
      <c r="S20" s="257">
        <v>0</v>
      </c>
      <c r="T20" s="258">
        <f t="shared" si="5"/>
        <v>909</v>
      </c>
      <c r="U20" s="259">
        <f t="shared" si="6"/>
        <v>0.20887728459530025</v>
      </c>
      <c r="V20" s="263">
        <v>999</v>
      </c>
      <c r="W20" s="358">
        <v>118</v>
      </c>
      <c r="X20" s="253">
        <f t="shared" si="7"/>
        <v>791</v>
      </c>
      <c r="Y20" s="255">
        <f t="shared" si="8"/>
        <v>0.20820820820820821</v>
      </c>
    </row>
    <row r="21" spans="1:25" s="4" customFormat="1" ht="12.75" customHeight="1" thickBot="1">
      <c r="A21" s="173" t="s">
        <v>446</v>
      </c>
      <c r="B21" s="122" t="s">
        <v>60</v>
      </c>
      <c r="C21" s="126"/>
      <c r="D21" s="123">
        <v>0.71</v>
      </c>
      <c r="E21" s="124" t="s">
        <v>448</v>
      </c>
      <c r="F21" s="133">
        <v>1429</v>
      </c>
      <c r="G21" s="191">
        <v>1299</v>
      </c>
      <c r="H21" s="98">
        <v>1099</v>
      </c>
      <c r="I21" s="98">
        <v>869</v>
      </c>
      <c r="J21" s="98">
        <v>0</v>
      </c>
      <c r="K21" s="133">
        <f t="shared" si="0"/>
        <v>869</v>
      </c>
      <c r="L21" s="143">
        <f t="shared" si="1"/>
        <v>0.33102386451116245</v>
      </c>
      <c r="M21" s="158">
        <v>1054</v>
      </c>
      <c r="N21" s="308">
        <f t="shared" si="2"/>
        <v>948.6</v>
      </c>
      <c r="O21" s="154">
        <v>97</v>
      </c>
      <c r="P21" s="63">
        <f t="shared" si="3"/>
        <v>772</v>
      </c>
      <c r="Q21" s="17">
        <f t="shared" si="4"/>
        <v>0.18616909129243098</v>
      </c>
      <c r="R21" s="308">
        <v>1099</v>
      </c>
      <c r="S21" s="59">
        <v>0</v>
      </c>
      <c r="T21" s="60">
        <f t="shared" si="5"/>
        <v>869</v>
      </c>
      <c r="U21" s="15">
        <f t="shared" si="6"/>
        <v>0.20928116469517744</v>
      </c>
      <c r="V21" s="158">
        <v>949</v>
      </c>
      <c r="W21" s="357">
        <v>118</v>
      </c>
      <c r="X21" s="62">
        <f t="shared" si="7"/>
        <v>751</v>
      </c>
      <c r="Y21" s="17">
        <f t="shared" si="8"/>
        <v>0.20864067439409906</v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Y12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8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3">
        <v>44977</v>
      </c>
      <c r="G2" s="373"/>
      <c r="H2" s="367"/>
    </row>
    <row r="3" spans="1:25" ht="37.5" customHeight="1" thickBot="1">
      <c r="M3" s="374" t="s">
        <v>977</v>
      </c>
      <c r="N3" s="374"/>
      <c r="O3" s="374"/>
      <c r="P3" s="374"/>
      <c r="Q3" s="374"/>
      <c r="R3" s="375" t="s">
        <v>262</v>
      </c>
      <c r="S3" s="375"/>
      <c r="T3" s="375"/>
      <c r="U3" s="375"/>
      <c r="V3" s="375" t="s">
        <v>262</v>
      </c>
      <c r="W3" s="375"/>
      <c r="X3" s="375"/>
      <c r="Y3" s="375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9"/>
      <c r="M4" s="280" t="s">
        <v>978</v>
      </c>
      <c r="N4" s="281"/>
      <c r="O4" s="281"/>
      <c r="P4" s="276"/>
      <c r="Q4" s="277"/>
      <c r="R4" s="287" t="s">
        <v>981</v>
      </c>
      <c r="S4" s="288"/>
      <c r="T4" s="289"/>
      <c r="U4" s="290"/>
      <c r="V4" s="280" t="s">
        <v>982</v>
      </c>
      <c r="W4" s="281"/>
      <c r="X4" s="281"/>
      <c r="Y4" s="276"/>
    </row>
    <row r="5" spans="1:25" s="27" customFormat="1" ht="15" customHeight="1" thickBot="1">
      <c r="A5" s="20"/>
      <c r="B5" s="30"/>
      <c r="C5" s="20"/>
      <c r="D5" s="39"/>
      <c r="E5" s="171"/>
      <c r="F5" s="3"/>
      <c r="G5" s="3"/>
      <c r="H5" s="3"/>
      <c r="I5" s="3"/>
      <c r="J5" s="3"/>
      <c r="K5" s="3"/>
      <c r="L5" s="139"/>
      <c r="M5" s="282" t="s">
        <v>39</v>
      </c>
      <c r="N5" s="52">
        <v>44966</v>
      </c>
      <c r="O5" s="52"/>
      <c r="P5" s="52"/>
      <c r="Q5" s="283"/>
      <c r="R5" s="291" t="s">
        <v>39</v>
      </c>
      <c r="S5" s="50">
        <v>44987</v>
      </c>
      <c r="T5" s="50"/>
      <c r="U5" s="292"/>
      <c r="V5" s="282" t="s">
        <v>39</v>
      </c>
      <c r="W5" s="52">
        <v>45001</v>
      </c>
      <c r="X5" s="52"/>
      <c r="Y5" s="52"/>
    </row>
    <row r="6" spans="1:25" s="29" customFormat="1" ht="15" customHeight="1" thickBot="1">
      <c r="A6" s="106"/>
      <c r="B6" s="106"/>
      <c r="C6" s="106"/>
      <c r="D6" s="107"/>
      <c r="E6" s="108"/>
      <c r="F6" s="12"/>
      <c r="G6" s="12"/>
      <c r="H6" s="12"/>
      <c r="I6" s="12"/>
      <c r="J6" s="12"/>
      <c r="K6" s="12"/>
      <c r="L6" s="140"/>
      <c r="M6" s="284" t="s">
        <v>40</v>
      </c>
      <c r="N6" s="285">
        <v>44986</v>
      </c>
      <c r="O6" s="285"/>
      <c r="P6" s="285"/>
      <c r="Q6" s="286"/>
      <c r="R6" s="293" t="s">
        <v>40</v>
      </c>
      <c r="S6" s="279">
        <v>45000</v>
      </c>
      <c r="T6" s="279"/>
      <c r="U6" s="294"/>
      <c r="V6" s="284" t="s">
        <v>40</v>
      </c>
      <c r="W6" s="285">
        <v>45021</v>
      </c>
      <c r="X6" s="285"/>
      <c r="Y6" s="285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1" t="s">
        <v>261</v>
      </c>
      <c r="M7" s="192" t="s">
        <v>328</v>
      </c>
      <c r="N7" s="338" t="s">
        <v>976</v>
      </c>
      <c r="O7" s="193" t="s">
        <v>38</v>
      </c>
      <c r="P7" s="193" t="s">
        <v>46</v>
      </c>
      <c r="Q7" s="194" t="s">
        <v>260</v>
      </c>
      <c r="R7" s="192" t="s">
        <v>328</v>
      </c>
      <c r="S7" s="193" t="s">
        <v>38</v>
      </c>
      <c r="T7" s="193" t="s">
        <v>46</v>
      </c>
      <c r="U7" s="194" t="s">
        <v>260</v>
      </c>
      <c r="V7" s="192" t="s">
        <v>328</v>
      </c>
      <c r="W7" s="338" t="s">
        <v>38</v>
      </c>
      <c r="X7" s="193" t="s">
        <v>46</v>
      </c>
      <c r="Y7" s="194" t="s">
        <v>260</v>
      </c>
    </row>
    <row r="8" spans="1:25" s="4" customFormat="1" ht="12.75" customHeight="1">
      <c r="A8" s="172" t="s">
        <v>147</v>
      </c>
      <c r="B8" s="220" t="s">
        <v>48</v>
      </c>
      <c r="C8" s="229"/>
      <c r="D8" s="223">
        <v>0.66</v>
      </c>
      <c r="E8" s="222" t="s">
        <v>173</v>
      </c>
      <c r="F8" s="134">
        <v>2089</v>
      </c>
      <c r="G8" s="105">
        <v>1899</v>
      </c>
      <c r="H8" s="99">
        <v>0</v>
      </c>
      <c r="I8" s="99">
        <v>1386</v>
      </c>
      <c r="J8" s="99">
        <v>0</v>
      </c>
      <c r="K8" s="134">
        <f t="shared" ref="K8:K40" si="0">IFERROR(I8-J8,I8)</f>
        <v>1386</v>
      </c>
      <c r="L8" s="144">
        <f t="shared" ref="L8:L38" si="1">IFERROR((G8-K8)/G8, " ")</f>
        <v>0.27014218009478674</v>
      </c>
      <c r="M8" s="160">
        <v>1666</v>
      </c>
      <c r="N8" s="304">
        <f t="shared" ref="N8:N39" si="2">M8-(M8*10%)</f>
        <v>1499.4</v>
      </c>
      <c r="O8" s="155">
        <v>163</v>
      </c>
      <c r="P8" s="80">
        <f t="shared" ref="P8:P39" si="3">K8-O8</f>
        <v>1223</v>
      </c>
      <c r="Q8" s="18">
        <f t="shared" ref="Q8:Q41" si="4">(N8-P8)/N8</f>
        <v>0.18434040282779784</v>
      </c>
      <c r="R8" s="202">
        <v>1899</v>
      </c>
      <c r="S8" s="76">
        <v>0</v>
      </c>
      <c r="T8" s="79">
        <f t="shared" ref="T8:T39" si="5">K8-S8</f>
        <v>1386</v>
      </c>
      <c r="U8" s="13">
        <f t="shared" ref="U8:U39" si="6">(R8-T8)/R8</f>
        <v>0.27014218009478674</v>
      </c>
      <c r="V8" s="160">
        <v>1599</v>
      </c>
      <c r="W8" s="360">
        <v>86</v>
      </c>
      <c r="X8" s="78">
        <f t="shared" ref="X8:X39" si="7">K8-W8</f>
        <v>1300</v>
      </c>
      <c r="Y8" s="18">
        <f t="shared" ref="Y8:Y39" si="8">(V8-X8)/V8</f>
        <v>0.18699186991869918</v>
      </c>
    </row>
    <row r="9" spans="1:25" s="4" customFormat="1" ht="12.75" customHeight="1">
      <c r="A9" s="174" t="s">
        <v>146</v>
      </c>
      <c r="B9" s="118" t="s">
        <v>48</v>
      </c>
      <c r="C9" s="217"/>
      <c r="D9" s="120">
        <v>0.66</v>
      </c>
      <c r="E9" s="121" t="s">
        <v>173</v>
      </c>
      <c r="F9" s="132">
        <v>1979</v>
      </c>
      <c r="G9" s="104">
        <v>1799</v>
      </c>
      <c r="H9" s="97">
        <v>0</v>
      </c>
      <c r="I9" s="97">
        <v>1313</v>
      </c>
      <c r="J9" s="97">
        <v>0</v>
      </c>
      <c r="K9" s="132">
        <f t="shared" si="0"/>
        <v>1313</v>
      </c>
      <c r="L9" s="142">
        <f t="shared" si="1"/>
        <v>0.27015008337965535</v>
      </c>
      <c r="M9" s="159">
        <v>1554</v>
      </c>
      <c r="N9" s="303">
        <f t="shared" si="2"/>
        <v>1398.6</v>
      </c>
      <c r="O9" s="156">
        <v>172</v>
      </c>
      <c r="P9" s="57">
        <f t="shared" si="3"/>
        <v>1141</v>
      </c>
      <c r="Q9" s="16">
        <f t="shared" si="4"/>
        <v>0.18418418418418414</v>
      </c>
      <c r="R9" s="204">
        <v>1799</v>
      </c>
      <c r="S9" s="53">
        <v>0</v>
      </c>
      <c r="T9" s="54">
        <f t="shared" si="5"/>
        <v>1313</v>
      </c>
      <c r="U9" s="14">
        <f t="shared" si="6"/>
        <v>0.27015008337965535</v>
      </c>
      <c r="V9" s="159">
        <v>1499</v>
      </c>
      <c r="W9" s="356">
        <v>92</v>
      </c>
      <c r="X9" s="56">
        <f t="shared" si="7"/>
        <v>1221</v>
      </c>
      <c r="Y9" s="16">
        <f t="shared" si="8"/>
        <v>0.18545697131420946</v>
      </c>
    </row>
    <row r="10" spans="1:25" s="4" customFormat="1" ht="12.75" customHeight="1" thickBot="1">
      <c r="A10" s="173" t="s">
        <v>253</v>
      </c>
      <c r="B10" s="122" t="s">
        <v>48</v>
      </c>
      <c r="C10" s="36"/>
      <c r="D10" s="123">
        <v>1.1100000000000001</v>
      </c>
      <c r="E10" s="124" t="s">
        <v>254</v>
      </c>
      <c r="F10" s="133">
        <v>2419</v>
      </c>
      <c r="G10" s="58">
        <v>2199</v>
      </c>
      <c r="H10" s="98">
        <v>0</v>
      </c>
      <c r="I10" s="98">
        <v>1605</v>
      </c>
      <c r="J10" s="98">
        <v>0</v>
      </c>
      <c r="K10" s="133">
        <f t="shared" si="0"/>
        <v>1605</v>
      </c>
      <c r="L10" s="143">
        <f t="shared" si="1"/>
        <v>0.27012278308321963</v>
      </c>
      <c r="M10" s="158">
        <v>1999</v>
      </c>
      <c r="N10" s="308">
        <f t="shared" si="2"/>
        <v>1799.1</v>
      </c>
      <c r="O10" s="154">
        <v>140</v>
      </c>
      <c r="P10" s="63">
        <f t="shared" si="3"/>
        <v>1465</v>
      </c>
      <c r="Q10" s="17">
        <f t="shared" si="4"/>
        <v>0.18570396309265741</v>
      </c>
      <c r="R10" s="203">
        <v>2199</v>
      </c>
      <c r="S10" s="59">
        <v>0</v>
      </c>
      <c r="T10" s="60">
        <f t="shared" si="5"/>
        <v>1605</v>
      </c>
      <c r="U10" s="15">
        <f t="shared" si="6"/>
        <v>0.27012278308321963</v>
      </c>
      <c r="V10" s="158">
        <v>1899</v>
      </c>
      <c r="W10" s="357">
        <v>62</v>
      </c>
      <c r="X10" s="62">
        <f t="shared" si="7"/>
        <v>1543</v>
      </c>
      <c r="Y10" s="17">
        <f t="shared" si="8"/>
        <v>0.1874670879410216</v>
      </c>
    </row>
    <row r="11" spans="1:25" s="4" customFormat="1" ht="12.75" customHeight="1">
      <c r="A11" s="174" t="s">
        <v>144</v>
      </c>
      <c r="B11" s="118" t="s">
        <v>48</v>
      </c>
      <c r="C11" s="217"/>
      <c r="D11" s="120">
        <v>0.66</v>
      </c>
      <c r="E11" s="121" t="s">
        <v>174</v>
      </c>
      <c r="F11" s="132">
        <v>1429</v>
      </c>
      <c r="G11" s="104">
        <v>1299</v>
      </c>
      <c r="H11" s="97">
        <v>0</v>
      </c>
      <c r="I11" s="97">
        <v>975</v>
      </c>
      <c r="J11" s="97">
        <v>12</v>
      </c>
      <c r="K11" s="132">
        <f t="shared" si="0"/>
        <v>963</v>
      </c>
      <c r="L11" s="142">
        <f t="shared" si="1"/>
        <v>0.25866050808314089</v>
      </c>
      <c r="M11" s="159">
        <v>1110</v>
      </c>
      <c r="N11" s="303">
        <f t="shared" si="2"/>
        <v>999</v>
      </c>
      <c r="O11" s="156">
        <v>139</v>
      </c>
      <c r="P11" s="57">
        <f t="shared" si="3"/>
        <v>824</v>
      </c>
      <c r="Q11" s="16">
        <f t="shared" si="4"/>
        <v>0.17517517517517517</v>
      </c>
      <c r="R11" s="204">
        <v>1299</v>
      </c>
      <c r="S11" s="53">
        <v>0</v>
      </c>
      <c r="T11" s="54">
        <f t="shared" si="5"/>
        <v>963</v>
      </c>
      <c r="U11" s="14">
        <f t="shared" si="6"/>
        <v>0.25866050808314089</v>
      </c>
      <c r="V11" s="159">
        <v>1099</v>
      </c>
      <c r="W11" s="356">
        <v>56</v>
      </c>
      <c r="X11" s="56">
        <f t="shared" si="7"/>
        <v>907</v>
      </c>
      <c r="Y11" s="16">
        <f t="shared" si="8"/>
        <v>0.17470427661510465</v>
      </c>
    </row>
    <row r="12" spans="1:25" s="4" customFormat="1" ht="12.75" customHeight="1" thickBot="1">
      <c r="A12" s="178" t="s">
        <v>145</v>
      </c>
      <c r="B12" s="122" t="s">
        <v>48</v>
      </c>
      <c r="C12" s="126"/>
      <c r="D12" s="123">
        <v>0.66</v>
      </c>
      <c r="E12" s="124" t="s">
        <v>175</v>
      </c>
      <c r="F12" s="133">
        <v>1429</v>
      </c>
      <c r="G12" s="58">
        <v>1299</v>
      </c>
      <c r="H12" s="98">
        <v>0</v>
      </c>
      <c r="I12" s="98">
        <v>975</v>
      </c>
      <c r="J12" s="98">
        <v>12</v>
      </c>
      <c r="K12" s="133">
        <f t="shared" si="0"/>
        <v>963</v>
      </c>
      <c r="L12" s="143">
        <f t="shared" si="1"/>
        <v>0.25866050808314089</v>
      </c>
      <c r="M12" s="158">
        <v>1110</v>
      </c>
      <c r="N12" s="308">
        <f t="shared" si="2"/>
        <v>999</v>
      </c>
      <c r="O12" s="154">
        <v>139</v>
      </c>
      <c r="P12" s="63">
        <f t="shared" si="3"/>
        <v>824</v>
      </c>
      <c r="Q12" s="17">
        <f t="shared" si="4"/>
        <v>0.17517517517517517</v>
      </c>
      <c r="R12" s="203">
        <v>1299</v>
      </c>
      <c r="S12" s="59">
        <v>0</v>
      </c>
      <c r="T12" s="60">
        <f t="shared" si="5"/>
        <v>963</v>
      </c>
      <c r="U12" s="15">
        <f t="shared" si="6"/>
        <v>0.25866050808314089</v>
      </c>
      <c r="V12" s="158">
        <v>1099</v>
      </c>
      <c r="W12" s="357">
        <v>56</v>
      </c>
      <c r="X12" s="62">
        <f t="shared" si="7"/>
        <v>907</v>
      </c>
      <c r="Y12" s="17">
        <f t="shared" si="8"/>
        <v>0.17470427661510465</v>
      </c>
    </row>
    <row r="13" spans="1:25" s="4" customFormat="1" ht="12.75" customHeight="1">
      <c r="A13" s="172" t="s">
        <v>148</v>
      </c>
      <c r="B13" s="220" t="s">
        <v>48</v>
      </c>
      <c r="C13" s="221"/>
      <c r="D13" s="223">
        <v>0.83</v>
      </c>
      <c r="E13" s="222" t="s">
        <v>124</v>
      </c>
      <c r="F13" s="134">
        <v>1044</v>
      </c>
      <c r="G13" s="105">
        <v>949</v>
      </c>
      <c r="H13" s="99">
        <v>849</v>
      </c>
      <c r="I13" s="99">
        <v>742</v>
      </c>
      <c r="J13" s="99">
        <v>18</v>
      </c>
      <c r="K13" s="134">
        <f t="shared" si="0"/>
        <v>724</v>
      </c>
      <c r="L13" s="144">
        <f t="shared" si="1"/>
        <v>0.23709167544783982</v>
      </c>
      <c r="M13" s="160">
        <v>832</v>
      </c>
      <c r="N13" s="304">
        <f t="shared" si="2"/>
        <v>748.8</v>
      </c>
      <c r="O13" s="155">
        <v>64</v>
      </c>
      <c r="P13" s="80">
        <f t="shared" si="3"/>
        <v>660</v>
      </c>
      <c r="Q13" s="18">
        <f t="shared" si="4"/>
        <v>0.11858974358974354</v>
      </c>
      <c r="R13" s="304">
        <v>849</v>
      </c>
      <c r="S13" s="76">
        <v>0</v>
      </c>
      <c r="T13" s="79">
        <f t="shared" si="5"/>
        <v>724</v>
      </c>
      <c r="U13" s="13">
        <f t="shared" si="6"/>
        <v>0.14723203769140164</v>
      </c>
      <c r="V13" s="160">
        <v>749</v>
      </c>
      <c r="W13" s="360">
        <v>86</v>
      </c>
      <c r="X13" s="78">
        <f t="shared" si="7"/>
        <v>638</v>
      </c>
      <c r="Y13" s="18">
        <f t="shared" si="8"/>
        <v>0.14819759679572764</v>
      </c>
    </row>
    <row r="14" spans="1:25" s="4" customFormat="1" ht="12.75" customHeight="1">
      <c r="A14" s="177" t="s">
        <v>149</v>
      </c>
      <c r="B14" s="118" t="s">
        <v>48</v>
      </c>
      <c r="C14" s="228"/>
      <c r="D14" s="120">
        <v>1.1100000000000001</v>
      </c>
      <c r="E14" s="121" t="s">
        <v>125</v>
      </c>
      <c r="F14" s="132">
        <v>1044</v>
      </c>
      <c r="G14" s="104">
        <v>949</v>
      </c>
      <c r="H14" s="97">
        <v>849</v>
      </c>
      <c r="I14" s="97">
        <v>742</v>
      </c>
      <c r="J14" s="97">
        <v>18</v>
      </c>
      <c r="K14" s="132">
        <f t="shared" si="0"/>
        <v>724</v>
      </c>
      <c r="L14" s="142">
        <f t="shared" si="1"/>
        <v>0.23709167544783982</v>
      </c>
      <c r="M14" s="159">
        <v>832</v>
      </c>
      <c r="N14" s="303">
        <f t="shared" si="2"/>
        <v>748.8</v>
      </c>
      <c r="O14" s="156">
        <v>64</v>
      </c>
      <c r="P14" s="57">
        <f t="shared" si="3"/>
        <v>660</v>
      </c>
      <c r="Q14" s="16">
        <f t="shared" si="4"/>
        <v>0.11858974358974354</v>
      </c>
      <c r="R14" s="303">
        <v>849</v>
      </c>
      <c r="S14" s="53">
        <v>0</v>
      </c>
      <c r="T14" s="54">
        <f t="shared" si="5"/>
        <v>724</v>
      </c>
      <c r="U14" s="14">
        <f t="shared" si="6"/>
        <v>0.14723203769140164</v>
      </c>
      <c r="V14" s="159">
        <v>749</v>
      </c>
      <c r="W14" s="356">
        <v>88</v>
      </c>
      <c r="X14" s="56">
        <f t="shared" si="7"/>
        <v>636</v>
      </c>
      <c r="Y14" s="16">
        <f t="shared" si="8"/>
        <v>0.15086782376502003</v>
      </c>
    </row>
    <row r="15" spans="1:25" s="4" customFormat="1" ht="12.75" customHeight="1">
      <c r="A15" s="177" t="s">
        <v>150</v>
      </c>
      <c r="B15" s="118" t="s">
        <v>48</v>
      </c>
      <c r="C15" s="228"/>
      <c r="D15" s="120">
        <v>1.1100000000000001</v>
      </c>
      <c r="E15" s="121" t="s">
        <v>126</v>
      </c>
      <c r="F15" s="132">
        <v>1154</v>
      </c>
      <c r="G15" s="104">
        <v>1049</v>
      </c>
      <c r="H15" s="97">
        <v>949</v>
      </c>
      <c r="I15" s="97">
        <v>829</v>
      </c>
      <c r="J15" s="97">
        <v>16</v>
      </c>
      <c r="K15" s="132">
        <f t="shared" si="0"/>
        <v>813</v>
      </c>
      <c r="L15" s="142">
        <f t="shared" si="1"/>
        <v>0.224976167778837</v>
      </c>
      <c r="M15" s="159">
        <v>943</v>
      </c>
      <c r="N15" s="303">
        <f t="shared" si="2"/>
        <v>848.7</v>
      </c>
      <c r="O15" s="156">
        <v>60</v>
      </c>
      <c r="P15" s="57">
        <f t="shared" si="3"/>
        <v>753</v>
      </c>
      <c r="Q15" s="16">
        <f t="shared" si="4"/>
        <v>0.11276069282431959</v>
      </c>
      <c r="R15" s="303">
        <v>949</v>
      </c>
      <c r="S15" s="53">
        <v>0</v>
      </c>
      <c r="T15" s="54">
        <f t="shared" si="5"/>
        <v>813</v>
      </c>
      <c r="U15" s="14">
        <f t="shared" si="6"/>
        <v>0.14330874604847207</v>
      </c>
      <c r="V15" s="159">
        <v>849</v>
      </c>
      <c r="W15" s="356">
        <v>87</v>
      </c>
      <c r="X15" s="56">
        <f t="shared" si="7"/>
        <v>726</v>
      </c>
      <c r="Y15" s="16">
        <f t="shared" si="8"/>
        <v>0.14487632508833923</v>
      </c>
    </row>
    <row r="16" spans="1:25" s="4" customFormat="1" ht="12.75" customHeight="1">
      <c r="A16" s="174" t="s">
        <v>882</v>
      </c>
      <c r="B16" s="118" t="s">
        <v>48</v>
      </c>
      <c r="C16" s="217" t="s">
        <v>837</v>
      </c>
      <c r="D16" s="223">
        <v>0.83</v>
      </c>
      <c r="E16" s="121" t="s">
        <v>888</v>
      </c>
      <c r="F16" s="132">
        <v>1209</v>
      </c>
      <c r="G16" s="104">
        <v>1099</v>
      </c>
      <c r="H16" s="97">
        <v>949</v>
      </c>
      <c r="I16" s="97">
        <v>828</v>
      </c>
      <c r="J16" s="97">
        <v>12</v>
      </c>
      <c r="K16" s="132">
        <f t="shared" si="0"/>
        <v>816</v>
      </c>
      <c r="L16" s="142">
        <f t="shared" si="1"/>
        <v>0.2575068243858053</v>
      </c>
      <c r="M16" s="55">
        <v>1099</v>
      </c>
      <c r="N16" s="309">
        <f t="shared" si="2"/>
        <v>989.1</v>
      </c>
      <c r="O16" s="56">
        <v>0</v>
      </c>
      <c r="P16" s="57">
        <f t="shared" si="3"/>
        <v>816</v>
      </c>
      <c r="Q16" s="16">
        <f t="shared" si="4"/>
        <v>0.17500758265089478</v>
      </c>
      <c r="R16" s="204">
        <v>1099</v>
      </c>
      <c r="S16" s="53">
        <v>0</v>
      </c>
      <c r="T16" s="54">
        <f t="shared" si="5"/>
        <v>816</v>
      </c>
      <c r="U16" s="14">
        <f t="shared" si="6"/>
        <v>0.2575068243858053</v>
      </c>
      <c r="V16" s="55">
        <v>1099</v>
      </c>
      <c r="W16" s="309">
        <v>0</v>
      </c>
      <c r="X16" s="56">
        <f t="shared" si="7"/>
        <v>816</v>
      </c>
      <c r="Y16" s="16">
        <f t="shared" si="8"/>
        <v>0.2575068243858053</v>
      </c>
    </row>
    <row r="17" spans="1:25" s="4" customFormat="1" ht="12.75" customHeight="1">
      <c r="A17" s="177" t="s">
        <v>883</v>
      </c>
      <c r="B17" s="118" t="s">
        <v>48</v>
      </c>
      <c r="C17" s="217" t="s">
        <v>837</v>
      </c>
      <c r="D17" s="223">
        <v>1.1100000000000001</v>
      </c>
      <c r="E17" s="121" t="s">
        <v>889</v>
      </c>
      <c r="F17" s="132">
        <v>1209</v>
      </c>
      <c r="G17" s="104">
        <v>1099</v>
      </c>
      <c r="H17" s="97">
        <v>949</v>
      </c>
      <c r="I17" s="97">
        <v>828</v>
      </c>
      <c r="J17" s="97">
        <v>12</v>
      </c>
      <c r="K17" s="132">
        <f t="shared" si="0"/>
        <v>816</v>
      </c>
      <c r="L17" s="142">
        <f t="shared" si="1"/>
        <v>0.2575068243858053</v>
      </c>
      <c r="M17" s="55">
        <v>1099</v>
      </c>
      <c r="N17" s="309">
        <f t="shared" si="2"/>
        <v>989.1</v>
      </c>
      <c r="O17" s="56">
        <v>0</v>
      </c>
      <c r="P17" s="57">
        <f t="shared" si="3"/>
        <v>816</v>
      </c>
      <c r="Q17" s="16">
        <f t="shared" si="4"/>
        <v>0.17500758265089478</v>
      </c>
      <c r="R17" s="204">
        <v>1099</v>
      </c>
      <c r="S17" s="53">
        <v>0</v>
      </c>
      <c r="T17" s="54">
        <f t="shared" si="5"/>
        <v>816</v>
      </c>
      <c r="U17" s="14">
        <f t="shared" si="6"/>
        <v>0.2575068243858053</v>
      </c>
      <c r="V17" s="55">
        <v>1099</v>
      </c>
      <c r="W17" s="309">
        <v>0</v>
      </c>
      <c r="X17" s="56">
        <f t="shared" si="7"/>
        <v>816</v>
      </c>
      <c r="Y17" s="16">
        <f t="shared" si="8"/>
        <v>0.2575068243858053</v>
      </c>
    </row>
    <row r="18" spans="1:25" s="4" customFormat="1" ht="12.75" customHeight="1">
      <c r="A18" s="177" t="s">
        <v>884</v>
      </c>
      <c r="B18" s="118" t="s">
        <v>48</v>
      </c>
      <c r="C18" s="217" t="s">
        <v>837</v>
      </c>
      <c r="D18" s="223">
        <v>1.1100000000000001</v>
      </c>
      <c r="E18" s="121" t="s">
        <v>890</v>
      </c>
      <c r="F18" s="132">
        <v>1319</v>
      </c>
      <c r="G18" s="104">
        <v>1199</v>
      </c>
      <c r="H18" s="97">
        <v>1049</v>
      </c>
      <c r="I18" s="97">
        <v>917</v>
      </c>
      <c r="J18" s="97">
        <v>10</v>
      </c>
      <c r="K18" s="132">
        <f t="shared" si="0"/>
        <v>907</v>
      </c>
      <c r="L18" s="142">
        <f t="shared" si="1"/>
        <v>0.24353628023352794</v>
      </c>
      <c r="M18" s="55">
        <v>1199</v>
      </c>
      <c r="N18" s="309">
        <f t="shared" si="2"/>
        <v>1079.0999999999999</v>
      </c>
      <c r="O18" s="56">
        <v>0</v>
      </c>
      <c r="P18" s="57">
        <f t="shared" si="3"/>
        <v>907</v>
      </c>
      <c r="Q18" s="16">
        <f t="shared" si="4"/>
        <v>0.15948475581503097</v>
      </c>
      <c r="R18" s="204">
        <v>1199</v>
      </c>
      <c r="S18" s="53">
        <v>0</v>
      </c>
      <c r="T18" s="54">
        <f t="shared" si="5"/>
        <v>907</v>
      </c>
      <c r="U18" s="14">
        <f t="shared" si="6"/>
        <v>0.24353628023352794</v>
      </c>
      <c r="V18" s="55">
        <v>1199</v>
      </c>
      <c r="W18" s="309">
        <v>0</v>
      </c>
      <c r="X18" s="56">
        <f t="shared" si="7"/>
        <v>907</v>
      </c>
      <c r="Y18" s="16">
        <f t="shared" si="8"/>
        <v>0.24353628023352794</v>
      </c>
    </row>
    <row r="19" spans="1:25" s="4" customFormat="1" ht="12.75" customHeight="1">
      <c r="A19" s="174" t="s">
        <v>885</v>
      </c>
      <c r="B19" s="118" t="s">
        <v>48</v>
      </c>
      <c r="C19" s="217" t="s">
        <v>837</v>
      </c>
      <c r="D19" s="223">
        <v>0.83</v>
      </c>
      <c r="E19" s="121" t="s">
        <v>888</v>
      </c>
      <c r="F19" s="132">
        <v>1099</v>
      </c>
      <c r="G19" s="104">
        <v>999</v>
      </c>
      <c r="H19" s="97">
        <v>849</v>
      </c>
      <c r="I19" s="97">
        <v>741</v>
      </c>
      <c r="J19" s="97">
        <v>10</v>
      </c>
      <c r="K19" s="132">
        <f t="shared" si="0"/>
        <v>731</v>
      </c>
      <c r="L19" s="142">
        <f t="shared" si="1"/>
        <v>0.26826826826826827</v>
      </c>
      <c r="M19" s="55">
        <v>999</v>
      </c>
      <c r="N19" s="309">
        <f t="shared" si="2"/>
        <v>899.1</v>
      </c>
      <c r="O19" s="56">
        <v>0</v>
      </c>
      <c r="P19" s="57">
        <f t="shared" si="3"/>
        <v>731</v>
      </c>
      <c r="Q19" s="16">
        <f t="shared" si="4"/>
        <v>0.1869647425202981</v>
      </c>
      <c r="R19" s="204">
        <v>999</v>
      </c>
      <c r="S19" s="53">
        <v>0</v>
      </c>
      <c r="T19" s="54">
        <f t="shared" si="5"/>
        <v>731</v>
      </c>
      <c r="U19" s="14">
        <f t="shared" si="6"/>
        <v>0.26826826826826827</v>
      </c>
      <c r="V19" s="55">
        <v>999</v>
      </c>
      <c r="W19" s="309">
        <v>0</v>
      </c>
      <c r="X19" s="56">
        <f t="shared" si="7"/>
        <v>731</v>
      </c>
      <c r="Y19" s="16">
        <f t="shared" si="8"/>
        <v>0.26826826826826827</v>
      </c>
    </row>
    <row r="20" spans="1:25" s="4" customFormat="1" ht="12.75" customHeight="1">
      <c r="A20" s="177" t="s">
        <v>886</v>
      </c>
      <c r="B20" s="118" t="s">
        <v>48</v>
      </c>
      <c r="C20" s="217" t="s">
        <v>837</v>
      </c>
      <c r="D20" s="223">
        <v>1.1100000000000001</v>
      </c>
      <c r="E20" s="121" t="s">
        <v>889</v>
      </c>
      <c r="F20" s="132">
        <v>1099</v>
      </c>
      <c r="G20" s="104">
        <v>999</v>
      </c>
      <c r="H20" s="97">
        <v>849</v>
      </c>
      <c r="I20" s="97">
        <v>741</v>
      </c>
      <c r="J20" s="97">
        <v>10</v>
      </c>
      <c r="K20" s="132">
        <f t="shared" si="0"/>
        <v>731</v>
      </c>
      <c r="L20" s="142">
        <f t="shared" si="1"/>
        <v>0.26826826826826827</v>
      </c>
      <c r="M20" s="55">
        <v>999</v>
      </c>
      <c r="N20" s="309">
        <f t="shared" si="2"/>
        <v>899.1</v>
      </c>
      <c r="O20" s="56">
        <v>0</v>
      </c>
      <c r="P20" s="57">
        <f t="shared" si="3"/>
        <v>731</v>
      </c>
      <c r="Q20" s="16">
        <f t="shared" si="4"/>
        <v>0.1869647425202981</v>
      </c>
      <c r="R20" s="204">
        <v>999</v>
      </c>
      <c r="S20" s="53">
        <v>0</v>
      </c>
      <c r="T20" s="54">
        <f t="shared" si="5"/>
        <v>731</v>
      </c>
      <c r="U20" s="14">
        <f t="shared" si="6"/>
        <v>0.26826826826826827</v>
      </c>
      <c r="V20" s="55">
        <v>999</v>
      </c>
      <c r="W20" s="309">
        <v>0</v>
      </c>
      <c r="X20" s="56">
        <f t="shared" si="7"/>
        <v>731</v>
      </c>
      <c r="Y20" s="16">
        <f t="shared" si="8"/>
        <v>0.26826826826826827</v>
      </c>
    </row>
    <row r="21" spans="1:25" s="4" customFormat="1" ht="12.75" customHeight="1">
      <c r="A21" s="177" t="s">
        <v>887</v>
      </c>
      <c r="B21" s="118" t="s">
        <v>48</v>
      </c>
      <c r="C21" s="217" t="s">
        <v>837</v>
      </c>
      <c r="D21" s="223">
        <v>1.1100000000000001</v>
      </c>
      <c r="E21" s="121" t="s">
        <v>890</v>
      </c>
      <c r="F21" s="132">
        <v>1209</v>
      </c>
      <c r="G21" s="104">
        <v>1099</v>
      </c>
      <c r="H21" s="97">
        <v>949</v>
      </c>
      <c r="I21" s="97">
        <v>830</v>
      </c>
      <c r="J21" s="97">
        <v>8</v>
      </c>
      <c r="K21" s="132">
        <f t="shared" si="0"/>
        <v>822</v>
      </c>
      <c r="L21" s="142">
        <f t="shared" si="1"/>
        <v>0.25204731574158323</v>
      </c>
      <c r="M21" s="55">
        <v>1099</v>
      </c>
      <c r="N21" s="309">
        <f t="shared" si="2"/>
        <v>989.1</v>
      </c>
      <c r="O21" s="56">
        <v>0</v>
      </c>
      <c r="P21" s="57">
        <f t="shared" si="3"/>
        <v>822</v>
      </c>
      <c r="Q21" s="16">
        <f t="shared" si="4"/>
        <v>0.16894146193509252</v>
      </c>
      <c r="R21" s="204">
        <v>1099</v>
      </c>
      <c r="S21" s="53">
        <v>0</v>
      </c>
      <c r="T21" s="54">
        <f t="shared" si="5"/>
        <v>822</v>
      </c>
      <c r="U21" s="14">
        <f t="shared" si="6"/>
        <v>0.25204731574158323</v>
      </c>
      <c r="V21" s="55">
        <v>1099</v>
      </c>
      <c r="W21" s="309">
        <v>0</v>
      </c>
      <c r="X21" s="56">
        <f t="shared" si="7"/>
        <v>822</v>
      </c>
      <c r="Y21" s="16">
        <f t="shared" si="8"/>
        <v>0.25204731574158323</v>
      </c>
    </row>
    <row r="22" spans="1:25" s="4" customFormat="1" ht="12.75" customHeight="1">
      <c r="A22" s="174" t="s">
        <v>215</v>
      </c>
      <c r="B22" s="118" t="s">
        <v>48</v>
      </c>
      <c r="C22" s="228"/>
      <c r="D22" s="223">
        <v>0.83</v>
      </c>
      <c r="E22" s="121" t="s">
        <v>223</v>
      </c>
      <c r="F22" s="132">
        <v>1264</v>
      </c>
      <c r="G22" s="104">
        <v>1149</v>
      </c>
      <c r="H22" s="97">
        <v>1049</v>
      </c>
      <c r="I22" s="97">
        <v>885</v>
      </c>
      <c r="J22" s="97">
        <v>11</v>
      </c>
      <c r="K22" s="132">
        <f t="shared" si="0"/>
        <v>874</v>
      </c>
      <c r="L22" s="142">
        <f t="shared" si="1"/>
        <v>0.23933855526544823</v>
      </c>
      <c r="M22" s="159">
        <v>888</v>
      </c>
      <c r="N22" s="303">
        <f t="shared" si="2"/>
        <v>799.2</v>
      </c>
      <c r="O22" s="156">
        <v>189</v>
      </c>
      <c r="P22" s="57">
        <f t="shared" si="3"/>
        <v>685</v>
      </c>
      <c r="Q22" s="16">
        <f t="shared" si="4"/>
        <v>0.14289289289289295</v>
      </c>
      <c r="R22" s="303">
        <v>1049</v>
      </c>
      <c r="S22" s="53">
        <v>0</v>
      </c>
      <c r="T22" s="54">
        <f t="shared" si="5"/>
        <v>874</v>
      </c>
      <c r="U22" s="14">
        <f t="shared" si="6"/>
        <v>0.16682554814108674</v>
      </c>
      <c r="V22" s="55">
        <v>1149</v>
      </c>
      <c r="W22" s="309">
        <v>0</v>
      </c>
      <c r="X22" s="56">
        <f t="shared" si="7"/>
        <v>874</v>
      </c>
      <c r="Y22" s="16">
        <f t="shared" si="8"/>
        <v>0.23933855526544823</v>
      </c>
    </row>
    <row r="23" spans="1:25" s="4" customFormat="1" ht="12.75" customHeight="1">
      <c r="A23" s="177" t="s">
        <v>217</v>
      </c>
      <c r="B23" s="118" t="s">
        <v>48</v>
      </c>
      <c r="C23" s="228"/>
      <c r="D23" s="120">
        <v>1.1100000000000001</v>
      </c>
      <c r="E23" s="121" t="s">
        <v>221</v>
      </c>
      <c r="F23" s="132">
        <v>1264</v>
      </c>
      <c r="G23" s="104">
        <v>1149</v>
      </c>
      <c r="H23" s="97">
        <v>1049</v>
      </c>
      <c r="I23" s="97">
        <v>885</v>
      </c>
      <c r="J23" s="97">
        <v>11</v>
      </c>
      <c r="K23" s="132">
        <f t="shared" si="0"/>
        <v>874</v>
      </c>
      <c r="L23" s="142">
        <f t="shared" si="1"/>
        <v>0.23933855526544823</v>
      </c>
      <c r="M23" s="159">
        <v>888</v>
      </c>
      <c r="N23" s="303">
        <f t="shared" si="2"/>
        <v>799.2</v>
      </c>
      <c r="O23" s="156">
        <v>189</v>
      </c>
      <c r="P23" s="57">
        <f t="shared" si="3"/>
        <v>685</v>
      </c>
      <c r="Q23" s="16">
        <f t="shared" si="4"/>
        <v>0.14289289289289295</v>
      </c>
      <c r="R23" s="303">
        <v>1049</v>
      </c>
      <c r="S23" s="53">
        <v>0</v>
      </c>
      <c r="T23" s="54">
        <f t="shared" si="5"/>
        <v>874</v>
      </c>
      <c r="U23" s="14">
        <f t="shared" si="6"/>
        <v>0.16682554814108674</v>
      </c>
      <c r="V23" s="55">
        <v>1149</v>
      </c>
      <c r="W23" s="309">
        <v>0</v>
      </c>
      <c r="X23" s="56">
        <f t="shared" si="7"/>
        <v>874</v>
      </c>
      <c r="Y23" s="16">
        <f t="shared" si="8"/>
        <v>0.23933855526544823</v>
      </c>
    </row>
    <row r="24" spans="1:25" s="4" customFormat="1" ht="12.75" customHeight="1">
      <c r="A24" s="177" t="s">
        <v>218</v>
      </c>
      <c r="B24" s="118" t="s">
        <v>48</v>
      </c>
      <c r="C24" s="228"/>
      <c r="D24" s="120">
        <v>1.1100000000000001</v>
      </c>
      <c r="E24" s="121" t="s">
        <v>222</v>
      </c>
      <c r="F24" s="132">
        <v>1374</v>
      </c>
      <c r="G24" s="104">
        <v>1249</v>
      </c>
      <c r="H24" s="97">
        <v>1149</v>
      </c>
      <c r="I24" s="97">
        <v>969</v>
      </c>
      <c r="J24" s="97">
        <v>12</v>
      </c>
      <c r="K24" s="132">
        <f t="shared" si="0"/>
        <v>957</v>
      </c>
      <c r="L24" s="142">
        <f t="shared" si="1"/>
        <v>0.23378702962369896</v>
      </c>
      <c r="M24" s="159">
        <v>999</v>
      </c>
      <c r="N24" s="303">
        <f t="shared" si="2"/>
        <v>899.1</v>
      </c>
      <c r="O24" s="156">
        <v>186</v>
      </c>
      <c r="P24" s="57">
        <f t="shared" si="3"/>
        <v>771</v>
      </c>
      <c r="Q24" s="16">
        <f t="shared" si="4"/>
        <v>0.14247580914247582</v>
      </c>
      <c r="R24" s="303">
        <v>1149</v>
      </c>
      <c r="S24" s="53">
        <v>0</v>
      </c>
      <c r="T24" s="54">
        <f t="shared" si="5"/>
        <v>957</v>
      </c>
      <c r="U24" s="14">
        <f t="shared" si="6"/>
        <v>0.16710182767624021</v>
      </c>
      <c r="V24" s="55">
        <v>1249</v>
      </c>
      <c r="W24" s="309">
        <v>0</v>
      </c>
      <c r="X24" s="56">
        <f t="shared" si="7"/>
        <v>957</v>
      </c>
      <c r="Y24" s="16">
        <f t="shared" si="8"/>
        <v>0.23378702962369896</v>
      </c>
    </row>
    <row r="25" spans="1:25" s="4" customFormat="1" ht="12.75" customHeight="1">
      <c r="A25" s="174" t="s">
        <v>216</v>
      </c>
      <c r="B25" s="118" t="s">
        <v>48</v>
      </c>
      <c r="C25" s="228"/>
      <c r="D25" s="223">
        <v>0.83</v>
      </c>
      <c r="E25" s="121" t="s">
        <v>223</v>
      </c>
      <c r="F25" s="132">
        <v>1154</v>
      </c>
      <c r="G25" s="104">
        <v>1049</v>
      </c>
      <c r="H25" s="97">
        <v>949</v>
      </c>
      <c r="I25" s="97">
        <v>801</v>
      </c>
      <c r="J25" s="99">
        <v>10</v>
      </c>
      <c r="K25" s="132">
        <f t="shared" si="0"/>
        <v>791</v>
      </c>
      <c r="L25" s="142">
        <f t="shared" si="1"/>
        <v>0.2459485224022879</v>
      </c>
      <c r="M25" s="159">
        <v>888</v>
      </c>
      <c r="N25" s="303">
        <f t="shared" si="2"/>
        <v>799.2</v>
      </c>
      <c r="O25" s="156">
        <v>103</v>
      </c>
      <c r="P25" s="57">
        <f t="shared" si="3"/>
        <v>688</v>
      </c>
      <c r="Q25" s="16">
        <f t="shared" si="4"/>
        <v>0.1391391391391392</v>
      </c>
      <c r="R25" s="303">
        <v>949</v>
      </c>
      <c r="S25" s="53">
        <v>0</v>
      </c>
      <c r="T25" s="54">
        <f t="shared" si="5"/>
        <v>791</v>
      </c>
      <c r="U25" s="14">
        <f t="shared" si="6"/>
        <v>0.16649104320337196</v>
      </c>
      <c r="V25" s="55">
        <v>1049</v>
      </c>
      <c r="W25" s="309">
        <v>0</v>
      </c>
      <c r="X25" s="56">
        <f t="shared" si="7"/>
        <v>791</v>
      </c>
      <c r="Y25" s="16">
        <f t="shared" si="8"/>
        <v>0.2459485224022879</v>
      </c>
    </row>
    <row r="26" spans="1:25" s="4" customFormat="1" ht="12.75" customHeight="1">
      <c r="A26" s="177" t="s">
        <v>219</v>
      </c>
      <c r="B26" s="118" t="s">
        <v>48</v>
      </c>
      <c r="C26" s="228"/>
      <c r="D26" s="120">
        <v>1.1100000000000001</v>
      </c>
      <c r="E26" s="121" t="s">
        <v>221</v>
      </c>
      <c r="F26" s="132">
        <v>1154</v>
      </c>
      <c r="G26" s="104">
        <v>1049</v>
      </c>
      <c r="H26" s="97">
        <v>949</v>
      </c>
      <c r="I26" s="97">
        <v>801</v>
      </c>
      <c r="J26" s="97">
        <v>10</v>
      </c>
      <c r="K26" s="132">
        <f t="shared" si="0"/>
        <v>791</v>
      </c>
      <c r="L26" s="142">
        <f t="shared" si="1"/>
        <v>0.2459485224022879</v>
      </c>
      <c r="M26" s="159">
        <v>888</v>
      </c>
      <c r="N26" s="303">
        <f t="shared" si="2"/>
        <v>799.2</v>
      </c>
      <c r="O26" s="156">
        <v>103</v>
      </c>
      <c r="P26" s="57">
        <f t="shared" si="3"/>
        <v>688</v>
      </c>
      <c r="Q26" s="16">
        <f t="shared" si="4"/>
        <v>0.1391391391391392</v>
      </c>
      <c r="R26" s="303">
        <v>949</v>
      </c>
      <c r="S26" s="53">
        <v>0</v>
      </c>
      <c r="T26" s="54">
        <f t="shared" si="5"/>
        <v>791</v>
      </c>
      <c r="U26" s="14">
        <f t="shared" si="6"/>
        <v>0.16649104320337196</v>
      </c>
      <c r="V26" s="55">
        <v>1049</v>
      </c>
      <c r="W26" s="309">
        <v>0</v>
      </c>
      <c r="X26" s="56">
        <f t="shared" si="7"/>
        <v>791</v>
      </c>
      <c r="Y26" s="16">
        <f t="shared" si="8"/>
        <v>0.2459485224022879</v>
      </c>
    </row>
    <row r="27" spans="1:25" s="4" customFormat="1" ht="12.75" customHeight="1">
      <c r="A27" s="177" t="s">
        <v>220</v>
      </c>
      <c r="B27" s="118" t="s">
        <v>48</v>
      </c>
      <c r="C27" s="228"/>
      <c r="D27" s="120">
        <v>1.1100000000000001</v>
      </c>
      <c r="E27" s="121" t="s">
        <v>222</v>
      </c>
      <c r="F27" s="132">
        <v>1264</v>
      </c>
      <c r="G27" s="104">
        <v>1149</v>
      </c>
      <c r="H27" s="97">
        <v>1049</v>
      </c>
      <c r="I27" s="97">
        <v>885</v>
      </c>
      <c r="J27" s="97">
        <v>11</v>
      </c>
      <c r="K27" s="132">
        <f t="shared" si="0"/>
        <v>874</v>
      </c>
      <c r="L27" s="142">
        <f t="shared" si="1"/>
        <v>0.23933855526544823</v>
      </c>
      <c r="M27" s="159">
        <v>999</v>
      </c>
      <c r="N27" s="303">
        <f t="shared" si="2"/>
        <v>899.1</v>
      </c>
      <c r="O27" s="156">
        <v>101</v>
      </c>
      <c r="P27" s="57">
        <f t="shared" si="3"/>
        <v>773</v>
      </c>
      <c r="Q27" s="16">
        <f t="shared" si="4"/>
        <v>0.14025136247358472</v>
      </c>
      <c r="R27" s="303">
        <v>1049</v>
      </c>
      <c r="S27" s="53">
        <v>0</v>
      </c>
      <c r="T27" s="54">
        <f t="shared" si="5"/>
        <v>874</v>
      </c>
      <c r="U27" s="14">
        <f t="shared" si="6"/>
        <v>0.16682554814108674</v>
      </c>
      <c r="V27" s="55">
        <v>1149</v>
      </c>
      <c r="W27" s="309">
        <v>0</v>
      </c>
      <c r="X27" s="56">
        <f t="shared" si="7"/>
        <v>874</v>
      </c>
      <c r="Y27" s="16">
        <f t="shared" si="8"/>
        <v>0.23933855526544823</v>
      </c>
    </row>
    <row r="28" spans="1:25" s="4" customFormat="1" ht="12.75" customHeight="1">
      <c r="A28" s="174" t="s">
        <v>224</v>
      </c>
      <c r="B28" s="118" t="s">
        <v>48</v>
      </c>
      <c r="C28" s="228"/>
      <c r="D28" s="223">
        <v>0.83</v>
      </c>
      <c r="E28" s="121" t="s">
        <v>230</v>
      </c>
      <c r="F28" s="132">
        <v>1374</v>
      </c>
      <c r="G28" s="104">
        <v>1249</v>
      </c>
      <c r="H28" s="97">
        <v>1149</v>
      </c>
      <c r="I28" s="97">
        <v>943</v>
      </c>
      <c r="J28" s="97">
        <v>24</v>
      </c>
      <c r="K28" s="132">
        <f t="shared" si="0"/>
        <v>919</v>
      </c>
      <c r="L28" s="142">
        <f t="shared" si="1"/>
        <v>0.26421136909527621</v>
      </c>
      <c r="M28" s="159">
        <v>977</v>
      </c>
      <c r="N28" s="303">
        <f t="shared" si="2"/>
        <v>879.3</v>
      </c>
      <c r="O28" s="156">
        <v>200</v>
      </c>
      <c r="P28" s="57">
        <f t="shared" si="3"/>
        <v>719</v>
      </c>
      <c r="Q28" s="16">
        <f t="shared" si="4"/>
        <v>0.18230410553849649</v>
      </c>
      <c r="R28" s="303">
        <v>1149</v>
      </c>
      <c r="S28" s="53">
        <v>0</v>
      </c>
      <c r="T28" s="54">
        <f t="shared" si="5"/>
        <v>919</v>
      </c>
      <c r="U28" s="14">
        <f t="shared" si="6"/>
        <v>0.20017406440382943</v>
      </c>
      <c r="V28" s="159">
        <v>999</v>
      </c>
      <c r="W28" s="356">
        <v>123</v>
      </c>
      <c r="X28" s="56">
        <f t="shared" si="7"/>
        <v>796</v>
      </c>
      <c r="Y28" s="16">
        <f t="shared" si="8"/>
        <v>0.2032032032032032</v>
      </c>
    </row>
    <row r="29" spans="1:25" s="4" customFormat="1" ht="12.75" customHeight="1">
      <c r="A29" s="177" t="s">
        <v>225</v>
      </c>
      <c r="B29" s="118" t="s">
        <v>48</v>
      </c>
      <c r="C29" s="228"/>
      <c r="D29" s="120">
        <v>1.1100000000000001</v>
      </c>
      <c r="E29" s="121" t="s">
        <v>231</v>
      </c>
      <c r="F29" s="132">
        <v>1374</v>
      </c>
      <c r="G29" s="104">
        <v>1249</v>
      </c>
      <c r="H29" s="97">
        <v>1149</v>
      </c>
      <c r="I29" s="97">
        <v>943</v>
      </c>
      <c r="J29" s="97">
        <v>24</v>
      </c>
      <c r="K29" s="132">
        <f t="shared" si="0"/>
        <v>919</v>
      </c>
      <c r="L29" s="142">
        <f t="shared" si="1"/>
        <v>0.26421136909527621</v>
      </c>
      <c r="M29" s="159">
        <v>977</v>
      </c>
      <c r="N29" s="303">
        <f t="shared" si="2"/>
        <v>879.3</v>
      </c>
      <c r="O29" s="156">
        <v>200</v>
      </c>
      <c r="P29" s="57">
        <f t="shared" si="3"/>
        <v>719</v>
      </c>
      <c r="Q29" s="16">
        <f t="shared" si="4"/>
        <v>0.18230410553849649</v>
      </c>
      <c r="R29" s="303">
        <v>1149</v>
      </c>
      <c r="S29" s="53">
        <v>0</v>
      </c>
      <c r="T29" s="54">
        <f t="shared" si="5"/>
        <v>919</v>
      </c>
      <c r="U29" s="14">
        <f t="shared" si="6"/>
        <v>0.20017406440382943</v>
      </c>
      <c r="V29" s="159">
        <v>999</v>
      </c>
      <c r="W29" s="356">
        <v>123</v>
      </c>
      <c r="X29" s="56">
        <f t="shared" si="7"/>
        <v>796</v>
      </c>
      <c r="Y29" s="16">
        <f t="shared" si="8"/>
        <v>0.2032032032032032</v>
      </c>
    </row>
    <row r="30" spans="1:25" s="4" customFormat="1" ht="12.75" customHeight="1">
      <c r="A30" s="177" t="s">
        <v>226</v>
      </c>
      <c r="B30" s="118" t="s">
        <v>48</v>
      </c>
      <c r="C30" s="228"/>
      <c r="D30" s="120">
        <v>1.1100000000000001</v>
      </c>
      <c r="E30" s="121" t="s">
        <v>232</v>
      </c>
      <c r="F30" s="132">
        <v>1484</v>
      </c>
      <c r="G30" s="104">
        <v>1349</v>
      </c>
      <c r="H30" s="97">
        <v>1249</v>
      </c>
      <c r="I30" s="97">
        <v>1025</v>
      </c>
      <c r="J30" s="97">
        <v>26</v>
      </c>
      <c r="K30" s="132">
        <f t="shared" si="0"/>
        <v>999</v>
      </c>
      <c r="L30" s="142">
        <f t="shared" si="1"/>
        <v>0.25945144551519644</v>
      </c>
      <c r="M30" s="159">
        <v>1088</v>
      </c>
      <c r="N30" s="303">
        <f t="shared" si="2"/>
        <v>979.2</v>
      </c>
      <c r="O30" s="156">
        <v>196</v>
      </c>
      <c r="P30" s="57">
        <f t="shared" si="3"/>
        <v>803</v>
      </c>
      <c r="Q30" s="16">
        <f t="shared" si="4"/>
        <v>0.17994281045751637</v>
      </c>
      <c r="R30" s="303">
        <v>1249</v>
      </c>
      <c r="S30" s="53">
        <v>0</v>
      </c>
      <c r="T30" s="54">
        <f t="shared" si="5"/>
        <v>999</v>
      </c>
      <c r="U30" s="14">
        <f t="shared" si="6"/>
        <v>0.20016012810248199</v>
      </c>
      <c r="V30" s="159">
        <v>1099</v>
      </c>
      <c r="W30" s="356">
        <v>123</v>
      </c>
      <c r="X30" s="56">
        <f t="shared" si="7"/>
        <v>876</v>
      </c>
      <c r="Y30" s="16">
        <f t="shared" si="8"/>
        <v>0.20291173794358508</v>
      </c>
    </row>
    <row r="31" spans="1:25" s="4" customFormat="1" ht="12.75" customHeight="1">
      <c r="A31" s="174" t="s">
        <v>227</v>
      </c>
      <c r="B31" s="118" t="s">
        <v>48</v>
      </c>
      <c r="C31" s="228"/>
      <c r="D31" s="223">
        <v>0.83</v>
      </c>
      <c r="E31" s="121" t="s">
        <v>230</v>
      </c>
      <c r="F31" s="132">
        <v>1264</v>
      </c>
      <c r="G31" s="104">
        <v>1149</v>
      </c>
      <c r="H31" s="97">
        <v>1049</v>
      </c>
      <c r="I31" s="97">
        <v>861</v>
      </c>
      <c r="J31" s="97">
        <v>22</v>
      </c>
      <c r="K31" s="132">
        <f t="shared" si="0"/>
        <v>839</v>
      </c>
      <c r="L31" s="142">
        <f t="shared" si="1"/>
        <v>0.26979982593559615</v>
      </c>
      <c r="M31" s="159">
        <v>977</v>
      </c>
      <c r="N31" s="303">
        <f t="shared" si="2"/>
        <v>879.3</v>
      </c>
      <c r="O31" s="156">
        <v>117</v>
      </c>
      <c r="P31" s="57">
        <f t="shared" si="3"/>
        <v>722</v>
      </c>
      <c r="Q31" s="16">
        <f t="shared" si="4"/>
        <v>0.1788923006937336</v>
      </c>
      <c r="R31" s="303">
        <v>1049</v>
      </c>
      <c r="S31" s="53">
        <v>0</v>
      </c>
      <c r="T31" s="54">
        <f t="shared" si="5"/>
        <v>839</v>
      </c>
      <c r="U31" s="14">
        <f t="shared" si="6"/>
        <v>0.20019065776930409</v>
      </c>
      <c r="V31" s="159">
        <v>949</v>
      </c>
      <c r="W31" s="356">
        <v>82</v>
      </c>
      <c r="X31" s="56">
        <f t="shared" si="7"/>
        <v>757</v>
      </c>
      <c r="Y31" s="16">
        <f t="shared" si="8"/>
        <v>0.20231822971548999</v>
      </c>
    </row>
    <row r="32" spans="1:25" s="4" customFormat="1" ht="12.75" customHeight="1">
      <c r="A32" s="177" t="s">
        <v>228</v>
      </c>
      <c r="B32" s="118" t="s">
        <v>48</v>
      </c>
      <c r="C32" s="228"/>
      <c r="D32" s="120">
        <v>1.1100000000000001</v>
      </c>
      <c r="E32" s="121" t="s">
        <v>231</v>
      </c>
      <c r="F32" s="132">
        <v>1264</v>
      </c>
      <c r="G32" s="104">
        <v>1149</v>
      </c>
      <c r="H32" s="97">
        <v>1049</v>
      </c>
      <c r="I32" s="97">
        <v>861</v>
      </c>
      <c r="J32" s="97">
        <v>22</v>
      </c>
      <c r="K32" s="132">
        <f t="shared" si="0"/>
        <v>839</v>
      </c>
      <c r="L32" s="142">
        <f t="shared" si="1"/>
        <v>0.26979982593559615</v>
      </c>
      <c r="M32" s="159">
        <v>977</v>
      </c>
      <c r="N32" s="303">
        <f t="shared" si="2"/>
        <v>879.3</v>
      </c>
      <c r="O32" s="156">
        <v>117</v>
      </c>
      <c r="P32" s="57">
        <f t="shared" si="3"/>
        <v>722</v>
      </c>
      <c r="Q32" s="16">
        <f t="shared" si="4"/>
        <v>0.1788923006937336</v>
      </c>
      <c r="R32" s="303">
        <v>1049</v>
      </c>
      <c r="S32" s="53">
        <v>0</v>
      </c>
      <c r="T32" s="54">
        <f t="shared" si="5"/>
        <v>839</v>
      </c>
      <c r="U32" s="14">
        <f t="shared" si="6"/>
        <v>0.20019065776930409</v>
      </c>
      <c r="V32" s="159">
        <v>949</v>
      </c>
      <c r="W32" s="356">
        <v>82</v>
      </c>
      <c r="X32" s="56">
        <f t="shared" si="7"/>
        <v>757</v>
      </c>
      <c r="Y32" s="16">
        <f t="shared" si="8"/>
        <v>0.20231822971548999</v>
      </c>
    </row>
    <row r="33" spans="1:25" s="4" customFormat="1" ht="12.75" customHeight="1">
      <c r="A33" s="177" t="s">
        <v>229</v>
      </c>
      <c r="B33" s="118" t="s">
        <v>48</v>
      </c>
      <c r="C33" s="228"/>
      <c r="D33" s="120">
        <v>1.1100000000000001</v>
      </c>
      <c r="E33" s="121" t="s">
        <v>232</v>
      </c>
      <c r="F33" s="132">
        <v>1374</v>
      </c>
      <c r="G33" s="104">
        <v>1249</v>
      </c>
      <c r="H33" s="97">
        <v>1149</v>
      </c>
      <c r="I33" s="97">
        <v>943</v>
      </c>
      <c r="J33" s="97">
        <v>24</v>
      </c>
      <c r="K33" s="132">
        <f t="shared" si="0"/>
        <v>919</v>
      </c>
      <c r="L33" s="142">
        <f t="shared" si="1"/>
        <v>0.26421136909527621</v>
      </c>
      <c r="M33" s="159">
        <v>1088</v>
      </c>
      <c r="N33" s="303">
        <f t="shared" si="2"/>
        <v>979.2</v>
      </c>
      <c r="O33" s="156">
        <v>115</v>
      </c>
      <c r="P33" s="57">
        <f t="shared" si="3"/>
        <v>804</v>
      </c>
      <c r="Q33" s="16">
        <f t="shared" si="4"/>
        <v>0.17892156862745101</v>
      </c>
      <c r="R33" s="303">
        <v>1149</v>
      </c>
      <c r="S33" s="53">
        <v>0</v>
      </c>
      <c r="T33" s="54">
        <f t="shared" si="5"/>
        <v>919</v>
      </c>
      <c r="U33" s="14">
        <f t="shared" si="6"/>
        <v>0.20017406440382943</v>
      </c>
      <c r="V33" s="159">
        <v>1049</v>
      </c>
      <c r="W33" s="356">
        <v>82</v>
      </c>
      <c r="X33" s="56">
        <f t="shared" si="7"/>
        <v>837</v>
      </c>
      <c r="Y33" s="16">
        <f t="shared" si="8"/>
        <v>0.20209723546234509</v>
      </c>
    </row>
    <row r="34" spans="1:25" s="4" customFormat="1" ht="12.75" customHeight="1">
      <c r="A34" s="174" t="s">
        <v>233</v>
      </c>
      <c r="B34" s="118" t="s">
        <v>48</v>
      </c>
      <c r="C34" s="228"/>
      <c r="D34" s="223">
        <v>0.83</v>
      </c>
      <c r="E34" s="121" t="s">
        <v>239</v>
      </c>
      <c r="F34" s="132">
        <v>1594</v>
      </c>
      <c r="G34" s="104">
        <v>1449</v>
      </c>
      <c r="H34" s="97">
        <v>1249</v>
      </c>
      <c r="I34" s="97">
        <v>1018</v>
      </c>
      <c r="J34" s="97">
        <v>0</v>
      </c>
      <c r="K34" s="132">
        <f t="shared" si="0"/>
        <v>1018</v>
      </c>
      <c r="L34" s="142">
        <f t="shared" si="1"/>
        <v>0.2974465148378192</v>
      </c>
      <c r="M34" s="159">
        <v>1054</v>
      </c>
      <c r="N34" s="303">
        <f t="shared" si="2"/>
        <v>948.6</v>
      </c>
      <c r="O34" s="156">
        <v>220</v>
      </c>
      <c r="P34" s="57">
        <f t="shared" si="3"/>
        <v>798</v>
      </c>
      <c r="Q34" s="16">
        <f t="shared" si="4"/>
        <v>0.15876027830487036</v>
      </c>
      <c r="R34" s="303">
        <v>1249</v>
      </c>
      <c r="S34" s="53">
        <v>0</v>
      </c>
      <c r="T34" s="54">
        <f t="shared" si="5"/>
        <v>1018</v>
      </c>
      <c r="U34" s="14">
        <f t="shared" si="6"/>
        <v>0.18494795836669337</v>
      </c>
      <c r="V34" s="55">
        <v>1449</v>
      </c>
      <c r="W34" s="309">
        <v>0</v>
      </c>
      <c r="X34" s="56">
        <f t="shared" si="7"/>
        <v>1018</v>
      </c>
      <c r="Y34" s="16">
        <f t="shared" si="8"/>
        <v>0.2974465148378192</v>
      </c>
    </row>
    <row r="35" spans="1:25" s="4" customFormat="1" ht="12.75" customHeight="1">
      <c r="A35" s="177" t="s">
        <v>234</v>
      </c>
      <c r="B35" s="118" t="s">
        <v>48</v>
      </c>
      <c r="C35" s="228"/>
      <c r="D35" s="120">
        <v>1.1100000000000001</v>
      </c>
      <c r="E35" s="121" t="s">
        <v>231</v>
      </c>
      <c r="F35" s="132">
        <v>1594</v>
      </c>
      <c r="G35" s="104">
        <v>1449</v>
      </c>
      <c r="H35" s="97">
        <v>1249</v>
      </c>
      <c r="I35" s="97">
        <v>1018</v>
      </c>
      <c r="J35" s="97">
        <v>0</v>
      </c>
      <c r="K35" s="132">
        <f t="shared" si="0"/>
        <v>1018</v>
      </c>
      <c r="L35" s="142">
        <f t="shared" si="1"/>
        <v>0.2974465148378192</v>
      </c>
      <c r="M35" s="159">
        <v>1054</v>
      </c>
      <c r="N35" s="303">
        <f t="shared" si="2"/>
        <v>948.6</v>
      </c>
      <c r="O35" s="156">
        <v>220</v>
      </c>
      <c r="P35" s="57">
        <f t="shared" si="3"/>
        <v>798</v>
      </c>
      <c r="Q35" s="16">
        <f t="shared" si="4"/>
        <v>0.15876027830487036</v>
      </c>
      <c r="R35" s="303">
        <v>1249</v>
      </c>
      <c r="S35" s="53">
        <v>0</v>
      </c>
      <c r="T35" s="54">
        <f t="shared" si="5"/>
        <v>1018</v>
      </c>
      <c r="U35" s="14">
        <f t="shared" si="6"/>
        <v>0.18494795836669337</v>
      </c>
      <c r="V35" s="55">
        <v>1449</v>
      </c>
      <c r="W35" s="309">
        <v>0</v>
      </c>
      <c r="X35" s="56">
        <f t="shared" si="7"/>
        <v>1018</v>
      </c>
      <c r="Y35" s="16">
        <f t="shared" si="8"/>
        <v>0.2974465148378192</v>
      </c>
    </row>
    <row r="36" spans="1:25" s="4" customFormat="1" ht="12.75" customHeight="1">
      <c r="A36" s="177" t="s">
        <v>235</v>
      </c>
      <c r="B36" s="118" t="s">
        <v>48</v>
      </c>
      <c r="C36" s="228"/>
      <c r="D36" s="120">
        <v>1.1100000000000001</v>
      </c>
      <c r="E36" s="121" t="s">
        <v>240</v>
      </c>
      <c r="F36" s="132">
        <v>1704</v>
      </c>
      <c r="G36" s="104">
        <v>1549</v>
      </c>
      <c r="H36" s="97">
        <v>1349</v>
      </c>
      <c r="I36" s="97">
        <v>1099</v>
      </c>
      <c r="J36" s="97">
        <v>0</v>
      </c>
      <c r="K36" s="132">
        <f t="shared" si="0"/>
        <v>1099</v>
      </c>
      <c r="L36" s="142">
        <f t="shared" si="1"/>
        <v>0.2905100064557779</v>
      </c>
      <c r="M36" s="159">
        <v>1166</v>
      </c>
      <c r="N36" s="303">
        <f t="shared" si="2"/>
        <v>1049.4000000000001</v>
      </c>
      <c r="O36" s="156">
        <v>216</v>
      </c>
      <c r="P36" s="57">
        <f t="shared" si="3"/>
        <v>883</v>
      </c>
      <c r="Q36" s="16">
        <f t="shared" si="4"/>
        <v>0.15856680007623411</v>
      </c>
      <c r="R36" s="303">
        <v>1349</v>
      </c>
      <c r="S36" s="53">
        <v>0</v>
      </c>
      <c r="T36" s="54">
        <f t="shared" si="5"/>
        <v>1099</v>
      </c>
      <c r="U36" s="14">
        <f t="shared" si="6"/>
        <v>0.18532246108228317</v>
      </c>
      <c r="V36" s="55">
        <v>1549</v>
      </c>
      <c r="W36" s="309">
        <v>0</v>
      </c>
      <c r="X36" s="56">
        <f t="shared" si="7"/>
        <v>1099</v>
      </c>
      <c r="Y36" s="16">
        <f t="shared" si="8"/>
        <v>0.2905100064557779</v>
      </c>
    </row>
    <row r="37" spans="1:25" s="4" customFormat="1" ht="12.75" customHeight="1">
      <c r="A37" s="174" t="s">
        <v>236</v>
      </c>
      <c r="B37" s="118" t="s">
        <v>48</v>
      </c>
      <c r="C37" s="228"/>
      <c r="D37" s="223">
        <v>0.83</v>
      </c>
      <c r="E37" s="121" t="s">
        <v>239</v>
      </c>
      <c r="F37" s="132">
        <v>1484</v>
      </c>
      <c r="G37" s="104">
        <v>1349</v>
      </c>
      <c r="H37" s="97">
        <v>1149</v>
      </c>
      <c r="I37" s="97">
        <v>936</v>
      </c>
      <c r="J37" s="97">
        <v>0</v>
      </c>
      <c r="K37" s="132">
        <f t="shared" si="0"/>
        <v>936</v>
      </c>
      <c r="L37" s="142">
        <f t="shared" si="1"/>
        <v>0.30615270570793179</v>
      </c>
      <c r="M37" s="159">
        <v>1054</v>
      </c>
      <c r="N37" s="303">
        <f t="shared" si="2"/>
        <v>948.6</v>
      </c>
      <c r="O37" s="156">
        <v>139</v>
      </c>
      <c r="P37" s="57">
        <f t="shared" si="3"/>
        <v>797</v>
      </c>
      <c r="Q37" s="16">
        <f t="shared" si="4"/>
        <v>0.15981446341977654</v>
      </c>
      <c r="R37" s="303">
        <v>1149</v>
      </c>
      <c r="S37" s="53">
        <v>0</v>
      </c>
      <c r="T37" s="54">
        <f t="shared" si="5"/>
        <v>936</v>
      </c>
      <c r="U37" s="14">
        <f t="shared" si="6"/>
        <v>0.18537859007832899</v>
      </c>
      <c r="V37" s="55">
        <v>1349</v>
      </c>
      <c r="W37" s="309">
        <v>0</v>
      </c>
      <c r="X37" s="56">
        <f t="shared" si="7"/>
        <v>936</v>
      </c>
      <c r="Y37" s="16">
        <f t="shared" si="8"/>
        <v>0.30615270570793179</v>
      </c>
    </row>
    <row r="38" spans="1:25" s="4" customFormat="1" ht="12.75" customHeight="1">
      <c r="A38" s="177" t="s">
        <v>237</v>
      </c>
      <c r="B38" s="118" t="s">
        <v>48</v>
      </c>
      <c r="C38" s="228"/>
      <c r="D38" s="120">
        <v>1.1100000000000001</v>
      </c>
      <c r="E38" s="121" t="s">
        <v>231</v>
      </c>
      <c r="F38" s="132">
        <v>1484</v>
      </c>
      <c r="G38" s="104">
        <v>1349</v>
      </c>
      <c r="H38" s="97">
        <v>1149</v>
      </c>
      <c r="I38" s="97">
        <v>936</v>
      </c>
      <c r="J38" s="97">
        <v>0</v>
      </c>
      <c r="K38" s="132">
        <f t="shared" si="0"/>
        <v>936</v>
      </c>
      <c r="L38" s="142">
        <f t="shared" si="1"/>
        <v>0.30615270570793179</v>
      </c>
      <c r="M38" s="159">
        <v>1054</v>
      </c>
      <c r="N38" s="303">
        <f t="shared" si="2"/>
        <v>948.6</v>
      </c>
      <c r="O38" s="156">
        <v>139</v>
      </c>
      <c r="P38" s="57">
        <f t="shared" si="3"/>
        <v>797</v>
      </c>
      <c r="Q38" s="16">
        <f t="shared" si="4"/>
        <v>0.15981446341977654</v>
      </c>
      <c r="R38" s="303">
        <v>1149</v>
      </c>
      <c r="S38" s="53">
        <v>0</v>
      </c>
      <c r="T38" s="54">
        <f t="shared" si="5"/>
        <v>936</v>
      </c>
      <c r="U38" s="14">
        <f t="shared" si="6"/>
        <v>0.18537859007832899</v>
      </c>
      <c r="V38" s="55">
        <v>1349</v>
      </c>
      <c r="W38" s="309">
        <v>0</v>
      </c>
      <c r="X38" s="56">
        <f t="shared" si="7"/>
        <v>936</v>
      </c>
      <c r="Y38" s="16">
        <f t="shared" si="8"/>
        <v>0.30615270570793179</v>
      </c>
    </row>
    <row r="39" spans="1:25" s="4" customFormat="1" ht="12.75" customHeight="1">
      <c r="A39" s="177" t="s">
        <v>238</v>
      </c>
      <c r="B39" s="118" t="s">
        <v>48</v>
      </c>
      <c r="C39" s="228"/>
      <c r="D39" s="120">
        <v>1.1100000000000001</v>
      </c>
      <c r="E39" s="121" t="s">
        <v>240</v>
      </c>
      <c r="F39" s="132">
        <v>1594</v>
      </c>
      <c r="G39" s="104">
        <v>1449</v>
      </c>
      <c r="H39" s="97">
        <v>1249</v>
      </c>
      <c r="I39" s="97">
        <v>1018</v>
      </c>
      <c r="J39" s="97">
        <v>0</v>
      </c>
      <c r="K39" s="132">
        <f t="shared" si="0"/>
        <v>1018</v>
      </c>
      <c r="L39" s="142">
        <f t="shared" ref="L39:L123" si="9">IFERROR((G39-K39)/G39, " ")</f>
        <v>0.2974465148378192</v>
      </c>
      <c r="M39" s="159">
        <v>1166</v>
      </c>
      <c r="N39" s="303">
        <f t="shared" si="2"/>
        <v>1049.4000000000001</v>
      </c>
      <c r="O39" s="156">
        <v>135</v>
      </c>
      <c r="P39" s="57">
        <f t="shared" si="3"/>
        <v>883</v>
      </c>
      <c r="Q39" s="16">
        <f t="shared" si="4"/>
        <v>0.15856680007623411</v>
      </c>
      <c r="R39" s="303">
        <v>1249</v>
      </c>
      <c r="S39" s="53">
        <v>0</v>
      </c>
      <c r="T39" s="54">
        <f t="shared" si="5"/>
        <v>1018</v>
      </c>
      <c r="U39" s="14">
        <f t="shared" si="6"/>
        <v>0.18494795836669337</v>
      </c>
      <c r="V39" s="55">
        <v>1449</v>
      </c>
      <c r="W39" s="309">
        <v>0</v>
      </c>
      <c r="X39" s="56">
        <f t="shared" si="7"/>
        <v>1018</v>
      </c>
      <c r="Y39" s="16">
        <f t="shared" si="8"/>
        <v>0.2974465148378192</v>
      </c>
    </row>
    <row r="40" spans="1:25" s="4" customFormat="1" ht="12.75" customHeight="1">
      <c r="A40" s="174" t="s">
        <v>891</v>
      </c>
      <c r="B40" s="118" t="s">
        <v>48</v>
      </c>
      <c r="C40" s="217" t="s">
        <v>837</v>
      </c>
      <c r="D40" s="120">
        <v>0.83</v>
      </c>
      <c r="E40" s="121" t="s">
        <v>903</v>
      </c>
      <c r="F40" s="132">
        <v>1429</v>
      </c>
      <c r="G40" s="262">
        <v>1299</v>
      </c>
      <c r="H40" s="97">
        <v>1099</v>
      </c>
      <c r="I40" s="97">
        <v>903</v>
      </c>
      <c r="J40" s="97">
        <v>0</v>
      </c>
      <c r="K40" s="132">
        <f t="shared" si="0"/>
        <v>903</v>
      </c>
      <c r="L40" s="142">
        <f t="shared" si="9"/>
        <v>0.30484988452655887</v>
      </c>
      <c r="M40" s="55">
        <v>1299</v>
      </c>
      <c r="N40" s="309">
        <f t="shared" ref="N40:N103" si="10">M40-(M40*10%)</f>
        <v>1169.0999999999999</v>
      </c>
      <c r="O40" s="56">
        <v>0</v>
      </c>
      <c r="P40" s="57">
        <f t="shared" ref="P40:P103" si="11">K40-O40</f>
        <v>903</v>
      </c>
      <c r="Q40" s="16">
        <f t="shared" si="4"/>
        <v>0.22761098280728759</v>
      </c>
      <c r="R40" s="204">
        <v>1299</v>
      </c>
      <c r="S40" s="53">
        <v>0</v>
      </c>
      <c r="T40" s="54">
        <f t="shared" ref="T40:T103" si="12">K40-S40</f>
        <v>903</v>
      </c>
      <c r="U40" s="14">
        <f>(R40-T40)/R40</f>
        <v>0.30484988452655887</v>
      </c>
      <c r="V40" s="55">
        <v>1299</v>
      </c>
      <c r="W40" s="309">
        <v>0</v>
      </c>
      <c r="X40" s="56">
        <f t="shared" ref="X40:X103" si="13">K40-W40</f>
        <v>903</v>
      </c>
      <c r="Y40" s="16">
        <f t="shared" ref="Y40:Y103" si="14">(V40-X40)/V40</f>
        <v>0.30484988452655887</v>
      </c>
    </row>
    <row r="41" spans="1:25" s="4" customFormat="1" ht="12.75" customHeight="1">
      <c r="A41" s="177" t="s">
        <v>892</v>
      </c>
      <c r="B41" s="118" t="s">
        <v>48</v>
      </c>
      <c r="C41" s="217" t="s">
        <v>837</v>
      </c>
      <c r="D41" s="120">
        <v>1.1100000000000001</v>
      </c>
      <c r="E41" s="121" t="s">
        <v>904</v>
      </c>
      <c r="F41" s="132">
        <v>1429</v>
      </c>
      <c r="G41" s="262">
        <v>1299</v>
      </c>
      <c r="H41" s="97">
        <v>1099</v>
      </c>
      <c r="I41" s="97">
        <v>903</v>
      </c>
      <c r="J41" s="97">
        <v>0</v>
      </c>
      <c r="K41" s="132">
        <f t="shared" ref="K41:K113" si="15">IFERROR(I41-J41,I41)</f>
        <v>903</v>
      </c>
      <c r="L41" s="142">
        <f t="shared" si="9"/>
        <v>0.30484988452655887</v>
      </c>
      <c r="M41" s="55">
        <v>1299</v>
      </c>
      <c r="N41" s="309">
        <f t="shared" si="10"/>
        <v>1169.0999999999999</v>
      </c>
      <c r="O41" s="56">
        <v>0</v>
      </c>
      <c r="P41" s="57">
        <f t="shared" si="11"/>
        <v>903</v>
      </c>
      <c r="Q41" s="16">
        <f t="shared" si="4"/>
        <v>0.22761098280728759</v>
      </c>
      <c r="R41" s="204">
        <v>1299</v>
      </c>
      <c r="S41" s="53">
        <v>0</v>
      </c>
      <c r="T41" s="54">
        <f t="shared" si="12"/>
        <v>903</v>
      </c>
      <c r="U41" s="14">
        <f t="shared" ref="U41:U104" si="16">(R41-T41)/R41</f>
        <v>0.30484988452655887</v>
      </c>
      <c r="V41" s="55">
        <v>1299</v>
      </c>
      <c r="W41" s="309">
        <v>0</v>
      </c>
      <c r="X41" s="56">
        <f t="shared" si="13"/>
        <v>903</v>
      </c>
      <c r="Y41" s="16">
        <f t="shared" si="14"/>
        <v>0.30484988452655887</v>
      </c>
    </row>
    <row r="42" spans="1:25" s="4" customFormat="1" ht="12.75" customHeight="1">
      <c r="A42" s="177" t="s">
        <v>893</v>
      </c>
      <c r="B42" s="118" t="s">
        <v>48</v>
      </c>
      <c r="C42" s="217" t="s">
        <v>837</v>
      </c>
      <c r="D42" s="120">
        <v>1.1100000000000001</v>
      </c>
      <c r="E42" s="121" t="s">
        <v>905</v>
      </c>
      <c r="F42" s="132">
        <v>1539</v>
      </c>
      <c r="G42" s="262">
        <v>1399</v>
      </c>
      <c r="H42" s="97">
        <v>1199</v>
      </c>
      <c r="I42" s="97">
        <v>985</v>
      </c>
      <c r="J42" s="97">
        <v>0</v>
      </c>
      <c r="K42" s="132">
        <f t="shared" si="15"/>
        <v>985</v>
      </c>
      <c r="L42" s="142">
        <f t="shared" si="9"/>
        <v>0.29592566118656183</v>
      </c>
      <c r="M42" s="55">
        <v>1399</v>
      </c>
      <c r="N42" s="309">
        <f t="shared" si="10"/>
        <v>1259.0999999999999</v>
      </c>
      <c r="O42" s="56">
        <v>0</v>
      </c>
      <c r="P42" s="57">
        <f t="shared" si="11"/>
        <v>985</v>
      </c>
      <c r="Q42" s="16">
        <f t="shared" ref="Q42:Q105" si="17">(N42-P42)/N42</f>
        <v>0.21769517909617975</v>
      </c>
      <c r="R42" s="204">
        <v>1399</v>
      </c>
      <c r="S42" s="53">
        <v>0</v>
      </c>
      <c r="T42" s="54">
        <f t="shared" si="12"/>
        <v>985</v>
      </c>
      <c r="U42" s="14">
        <f t="shared" si="16"/>
        <v>0.29592566118656183</v>
      </c>
      <c r="V42" s="55">
        <v>1399</v>
      </c>
      <c r="W42" s="309">
        <v>0</v>
      </c>
      <c r="X42" s="56">
        <f t="shared" si="13"/>
        <v>985</v>
      </c>
      <c r="Y42" s="16">
        <f t="shared" si="14"/>
        <v>0.29592566118656183</v>
      </c>
    </row>
    <row r="43" spans="1:25" s="4" customFormat="1" ht="12.75" customHeight="1">
      <c r="A43" s="174" t="s">
        <v>894</v>
      </c>
      <c r="B43" s="118" t="s">
        <v>48</v>
      </c>
      <c r="C43" s="217" t="s">
        <v>837</v>
      </c>
      <c r="D43" s="120">
        <v>0.83</v>
      </c>
      <c r="E43" s="121" t="s">
        <v>903</v>
      </c>
      <c r="F43" s="132">
        <v>1319</v>
      </c>
      <c r="G43" s="262">
        <v>1199</v>
      </c>
      <c r="H43" s="97">
        <v>1049</v>
      </c>
      <c r="I43" s="97">
        <v>863</v>
      </c>
      <c r="J43" s="97">
        <v>0</v>
      </c>
      <c r="K43" s="132">
        <f t="shared" si="15"/>
        <v>863</v>
      </c>
      <c r="L43" s="142">
        <f t="shared" si="9"/>
        <v>0.28023352793994993</v>
      </c>
      <c r="M43" s="55">
        <v>1199</v>
      </c>
      <c r="N43" s="309">
        <f t="shared" si="10"/>
        <v>1079.0999999999999</v>
      </c>
      <c r="O43" s="56">
        <v>0</v>
      </c>
      <c r="P43" s="57">
        <f t="shared" si="11"/>
        <v>863</v>
      </c>
      <c r="Q43" s="16">
        <f t="shared" si="17"/>
        <v>0.20025947548883322</v>
      </c>
      <c r="R43" s="204">
        <v>1199</v>
      </c>
      <c r="S43" s="53">
        <v>0</v>
      </c>
      <c r="T43" s="54">
        <f t="shared" si="12"/>
        <v>863</v>
      </c>
      <c r="U43" s="14">
        <f t="shared" si="16"/>
        <v>0.28023352793994993</v>
      </c>
      <c r="V43" s="55">
        <v>1199</v>
      </c>
      <c r="W43" s="309">
        <v>0</v>
      </c>
      <c r="X43" s="56">
        <f t="shared" si="13"/>
        <v>863</v>
      </c>
      <c r="Y43" s="16">
        <f t="shared" si="14"/>
        <v>0.28023352793994993</v>
      </c>
    </row>
    <row r="44" spans="1:25" s="4" customFormat="1" ht="12.75" customHeight="1">
      <c r="A44" s="177" t="s">
        <v>895</v>
      </c>
      <c r="B44" s="118" t="s">
        <v>48</v>
      </c>
      <c r="C44" s="217" t="s">
        <v>837</v>
      </c>
      <c r="D44" s="120">
        <v>1.1100000000000001</v>
      </c>
      <c r="E44" s="121" t="s">
        <v>904</v>
      </c>
      <c r="F44" s="132">
        <v>1319</v>
      </c>
      <c r="G44" s="262">
        <v>1199</v>
      </c>
      <c r="H44" s="97">
        <v>1049</v>
      </c>
      <c r="I44" s="97">
        <v>863</v>
      </c>
      <c r="J44" s="97">
        <v>0</v>
      </c>
      <c r="K44" s="132">
        <f t="shared" si="15"/>
        <v>863</v>
      </c>
      <c r="L44" s="142">
        <f t="shared" si="9"/>
        <v>0.28023352793994993</v>
      </c>
      <c r="M44" s="55">
        <v>1199</v>
      </c>
      <c r="N44" s="309">
        <f t="shared" si="10"/>
        <v>1079.0999999999999</v>
      </c>
      <c r="O44" s="56">
        <v>0</v>
      </c>
      <c r="P44" s="57">
        <f t="shared" si="11"/>
        <v>863</v>
      </c>
      <c r="Q44" s="16">
        <f t="shared" si="17"/>
        <v>0.20025947548883322</v>
      </c>
      <c r="R44" s="204">
        <v>1199</v>
      </c>
      <c r="S44" s="53">
        <v>0</v>
      </c>
      <c r="T44" s="54">
        <f t="shared" si="12"/>
        <v>863</v>
      </c>
      <c r="U44" s="14">
        <f t="shared" si="16"/>
        <v>0.28023352793994993</v>
      </c>
      <c r="V44" s="55">
        <v>1199</v>
      </c>
      <c r="W44" s="309">
        <v>0</v>
      </c>
      <c r="X44" s="56">
        <f t="shared" si="13"/>
        <v>863</v>
      </c>
      <c r="Y44" s="16">
        <f t="shared" si="14"/>
        <v>0.28023352793994993</v>
      </c>
    </row>
    <row r="45" spans="1:25" s="4" customFormat="1" ht="12.75" customHeight="1">
      <c r="A45" s="177" t="s">
        <v>896</v>
      </c>
      <c r="B45" s="118" t="s">
        <v>48</v>
      </c>
      <c r="C45" s="217" t="s">
        <v>837</v>
      </c>
      <c r="D45" s="120">
        <v>1.1100000000000001</v>
      </c>
      <c r="E45" s="121" t="s">
        <v>905</v>
      </c>
      <c r="F45" s="132">
        <v>1429</v>
      </c>
      <c r="G45" s="262">
        <v>1299</v>
      </c>
      <c r="H45" s="97">
        <v>1149</v>
      </c>
      <c r="I45" s="97">
        <v>944</v>
      </c>
      <c r="J45" s="97">
        <v>0</v>
      </c>
      <c r="K45" s="132">
        <f t="shared" si="15"/>
        <v>944</v>
      </c>
      <c r="L45" s="142">
        <f t="shared" si="9"/>
        <v>0.27328714395688991</v>
      </c>
      <c r="M45" s="55">
        <v>1299</v>
      </c>
      <c r="N45" s="309">
        <f t="shared" si="10"/>
        <v>1169.0999999999999</v>
      </c>
      <c r="O45" s="56">
        <v>0</v>
      </c>
      <c r="P45" s="57">
        <f t="shared" si="11"/>
        <v>944</v>
      </c>
      <c r="Q45" s="16">
        <f t="shared" si="17"/>
        <v>0.19254127106321095</v>
      </c>
      <c r="R45" s="204">
        <v>1299</v>
      </c>
      <c r="S45" s="53">
        <v>0</v>
      </c>
      <c r="T45" s="54">
        <f t="shared" si="12"/>
        <v>944</v>
      </c>
      <c r="U45" s="14">
        <f t="shared" si="16"/>
        <v>0.27328714395688991</v>
      </c>
      <c r="V45" s="55">
        <v>1299</v>
      </c>
      <c r="W45" s="309">
        <v>0</v>
      </c>
      <c r="X45" s="56">
        <f t="shared" si="13"/>
        <v>944</v>
      </c>
      <c r="Y45" s="16">
        <f t="shared" si="14"/>
        <v>0.27328714395688991</v>
      </c>
    </row>
    <row r="46" spans="1:25" s="4" customFormat="1" ht="12.75" customHeight="1">
      <c r="A46" s="208" t="s">
        <v>897</v>
      </c>
      <c r="B46" s="118" t="s">
        <v>48</v>
      </c>
      <c r="C46" s="217" t="s">
        <v>837</v>
      </c>
      <c r="D46" s="120">
        <v>0.83</v>
      </c>
      <c r="E46" s="121" t="s">
        <v>906</v>
      </c>
      <c r="F46" s="132">
        <v>1539</v>
      </c>
      <c r="G46" s="262">
        <v>1399</v>
      </c>
      <c r="H46" s="97">
        <v>1199</v>
      </c>
      <c r="I46" s="97">
        <v>977</v>
      </c>
      <c r="J46" s="97">
        <v>0</v>
      </c>
      <c r="K46" s="132">
        <f t="shared" si="15"/>
        <v>977</v>
      </c>
      <c r="L46" s="142">
        <f t="shared" si="9"/>
        <v>0.30164403145103647</v>
      </c>
      <c r="M46" s="55">
        <v>1399</v>
      </c>
      <c r="N46" s="309">
        <f t="shared" si="10"/>
        <v>1259.0999999999999</v>
      </c>
      <c r="O46" s="56">
        <v>0</v>
      </c>
      <c r="P46" s="57">
        <f t="shared" si="11"/>
        <v>977</v>
      </c>
      <c r="Q46" s="16">
        <f t="shared" si="17"/>
        <v>0.22404892383448488</v>
      </c>
      <c r="R46" s="204">
        <v>1399</v>
      </c>
      <c r="S46" s="53">
        <v>0</v>
      </c>
      <c r="T46" s="54">
        <f t="shared" si="12"/>
        <v>977</v>
      </c>
      <c r="U46" s="14">
        <f t="shared" si="16"/>
        <v>0.30164403145103647</v>
      </c>
      <c r="V46" s="55">
        <v>1399</v>
      </c>
      <c r="W46" s="309">
        <v>0</v>
      </c>
      <c r="X46" s="56">
        <f t="shared" si="13"/>
        <v>977</v>
      </c>
      <c r="Y46" s="16">
        <f t="shared" si="14"/>
        <v>0.30164403145103647</v>
      </c>
    </row>
    <row r="47" spans="1:25" s="4" customFormat="1" ht="12.75" customHeight="1">
      <c r="A47" s="177" t="s">
        <v>898</v>
      </c>
      <c r="B47" s="118" t="s">
        <v>48</v>
      </c>
      <c r="C47" s="217" t="s">
        <v>837</v>
      </c>
      <c r="D47" s="120">
        <v>1.1100000000000001</v>
      </c>
      <c r="E47" s="121" t="s">
        <v>907</v>
      </c>
      <c r="F47" s="132">
        <v>1539</v>
      </c>
      <c r="G47" s="262">
        <v>1399</v>
      </c>
      <c r="H47" s="97">
        <v>1149</v>
      </c>
      <c r="I47" s="97">
        <v>977</v>
      </c>
      <c r="J47" s="97">
        <v>0</v>
      </c>
      <c r="K47" s="132">
        <f t="shared" si="15"/>
        <v>977</v>
      </c>
      <c r="L47" s="142">
        <f t="shared" si="9"/>
        <v>0.30164403145103647</v>
      </c>
      <c r="M47" s="55">
        <v>1399</v>
      </c>
      <c r="N47" s="309">
        <f t="shared" si="10"/>
        <v>1259.0999999999999</v>
      </c>
      <c r="O47" s="56">
        <v>0</v>
      </c>
      <c r="P47" s="57">
        <f t="shared" si="11"/>
        <v>977</v>
      </c>
      <c r="Q47" s="16">
        <f t="shared" si="17"/>
        <v>0.22404892383448488</v>
      </c>
      <c r="R47" s="204">
        <v>1399</v>
      </c>
      <c r="S47" s="53">
        <v>0</v>
      </c>
      <c r="T47" s="54">
        <f t="shared" si="12"/>
        <v>977</v>
      </c>
      <c r="U47" s="14">
        <f t="shared" si="16"/>
        <v>0.30164403145103647</v>
      </c>
      <c r="V47" s="55">
        <v>1399</v>
      </c>
      <c r="W47" s="309">
        <v>0</v>
      </c>
      <c r="X47" s="56">
        <f t="shared" si="13"/>
        <v>977</v>
      </c>
      <c r="Y47" s="16">
        <f t="shared" si="14"/>
        <v>0.30164403145103647</v>
      </c>
    </row>
    <row r="48" spans="1:25" s="4" customFormat="1" ht="12.75" customHeight="1">
      <c r="A48" s="177" t="s">
        <v>899</v>
      </c>
      <c r="B48" s="118" t="s">
        <v>48</v>
      </c>
      <c r="C48" s="217" t="s">
        <v>837</v>
      </c>
      <c r="D48" s="120">
        <v>1.1100000000000001</v>
      </c>
      <c r="E48" s="121" t="s">
        <v>908</v>
      </c>
      <c r="F48" s="132">
        <v>1649</v>
      </c>
      <c r="G48" s="262">
        <v>1499</v>
      </c>
      <c r="H48" s="97">
        <v>1299</v>
      </c>
      <c r="I48" s="97">
        <v>1059</v>
      </c>
      <c r="J48" s="97">
        <v>0</v>
      </c>
      <c r="K48" s="132">
        <f t="shared" si="15"/>
        <v>1059</v>
      </c>
      <c r="L48" s="142">
        <f t="shared" si="9"/>
        <v>0.29352901934623082</v>
      </c>
      <c r="M48" s="55">
        <v>1499</v>
      </c>
      <c r="N48" s="309">
        <f t="shared" si="10"/>
        <v>1349.1</v>
      </c>
      <c r="O48" s="56">
        <v>0</v>
      </c>
      <c r="P48" s="57">
        <f t="shared" si="11"/>
        <v>1059</v>
      </c>
      <c r="Q48" s="16">
        <f t="shared" si="17"/>
        <v>0.2150322437180342</v>
      </c>
      <c r="R48" s="204">
        <v>1499</v>
      </c>
      <c r="S48" s="53">
        <v>0</v>
      </c>
      <c r="T48" s="54">
        <f t="shared" si="12"/>
        <v>1059</v>
      </c>
      <c r="U48" s="14">
        <f t="shared" si="16"/>
        <v>0.29352901934623082</v>
      </c>
      <c r="V48" s="55">
        <v>1499</v>
      </c>
      <c r="W48" s="309">
        <v>0</v>
      </c>
      <c r="X48" s="56">
        <f t="shared" si="13"/>
        <v>1059</v>
      </c>
      <c r="Y48" s="16">
        <f t="shared" si="14"/>
        <v>0.29352901934623082</v>
      </c>
    </row>
    <row r="49" spans="1:25" s="4" customFormat="1" ht="12.75" customHeight="1">
      <c r="A49" s="174" t="s">
        <v>900</v>
      </c>
      <c r="B49" s="118" t="s">
        <v>48</v>
      </c>
      <c r="C49" s="217" t="s">
        <v>837</v>
      </c>
      <c r="D49" s="120">
        <v>0.83</v>
      </c>
      <c r="E49" s="121" t="s">
        <v>906</v>
      </c>
      <c r="F49" s="132">
        <v>1429</v>
      </c>
      <c r="G49" s="262">
        <v>1299</v>
      </c>
      <c r="H49" s="97">
        <v>1149</v>
      </c>
      <c r="I49" s="97">
        <v>936</v>
      </c>
      <c r="J49" s="97">
        <v>0</v>
      </c>
      <c r="K49" s="132">
        <f t="shared" si="15"/>
        <v>936</v>
      </c>
      <c r="L49" s="142">
        <f t="shared" si="9"/>
        <v>0.27944572748267898</v>
      </c>
      <c r="M49" s="55">
        <v>1299</v>
      </c>
      <c r="N49" s="309">
        <f t="shared" si="10"/>
        <v>1169.0999999999999</v>
      </c>
      <c r="O49" s="56">
        <v>0</v>
      </c>
      <c r="P49" s="57">
        <f t="shared" si="11"/>
        <v>936</v>
      </c>
      <c r="Q49" s="16">
        <f t="shared" si="17"/>
        <v>0.19938414164742102</v>
      </c>
      <c r="R49" s="204">
        <v>1299</v>
      </c>
      <c r="S49" s="53">
        <v>0</v>
      </c>
      <c r="T49" s="54">
        <f t="shared" si="12"/>
        <v>936</v>
      </c>
      <c r="U49" s="14">
        <f t="shared" si="16"/>
        <v>0.27944572748267898</v>
      </c>
      <c r="V49" s="55">
        <v>1299</v>
      </c>
      <c r="W49" s="309">
        <v>0</v>
      </c>
      <c r="X49" s="56">
        <f t="shared" si="13"/>
        <v>936</v>
      </c>
      <c r="Y49" s="16">
        <f t="shared" si="14"/>
        <v>0.27944572748267898</v>
      </c>
    </row>
    <row r="50" spans="1:25" s="4" customFormat="1" ht="12.75" customHeight="1">
      <c r="A50" s="177" t="s">
        <v>901</v>
      </c>
      <c r="B50" s="118" t="s">
        <v>48</v>
      </c>
      <c r="C50" s="217" t="s">
        <v>837</v>
      </c>
      <c r="D50" s="120">
        <v>1.1100000000000001</v>
      </c>
      <c r="E50" s="121" t="s">
        <v>907</v>
      </c>
      <c r="F50" s="132">
        <v>1429</v>
      </c>
      <c r="G50" s="262">
        <v>1299</v>
      </c>
      <c r="H50" s="97">
        <v>1199</v>
      </c>
      <c r="I50" s="97">
        <v>936</v>
      </c>
      <c r="J50" s="97">
        <v>0</v>
      </c>
      <c r="K50" s="132">
        <f t="shared" si="15"/>
        <v>936</v>
      </c>
      <c r="L50" s="142">
        <f t="shared" si="9"/>
        <v>0.27944572748267898</v>
      </c>
      <c r="M50" s="55">
        <v>1299</v>
      </c>
      <c r="N50" s="309">
        <f t="shared" si="10"/>
        <v>1169.0999999999999</v>
      </c>
      <c r="O50" s="56">
        <v>0</v>
      </c>
      <c r="P50" s="57">
        <f t="shared" si="11"/>
        <v>936</v>
      </c>
      <c r="Q50" s="16">
        <f t="shared" si="17"/>
        <v>0.19938414164742102</v>
      </c>
      <c r="R50" s="204">
        <v>1299</v>
      </c>
      <c r="S50" s="53">
        <v>0</v>
      </c>
      <c r="T50" s="54">
        <f t="shared" si="12"/>
        <v>936</v>
      </c>
      <c r="U50" s="14">
        <f t="shared" si="16"/>
        <v>0.27944572748267898</v>
      </c>
      <c r="V50" s="55">
        <v>1299</v>
      </c>
      <c r="W50" s="309">
        <v>0</v>
      </c>
      <c r="X50" s="56">
        <f t="shared" si="13"/>
        <v>936</v>
      </c>
      <c r="Y50" s="16">
        <f t="shared" si="14"/>
        <v>0.27944572748267898</v>
      </c>
    </row>
    <row r="51" spans="1:25" s="4" customFormat="1" ht="12.75" customHeight="1">
      <c r="A51" s="177" t="s">
        <v>902</v>
      </c>
      <c r="B51" s="118" t="s">
        <v>48</v>
      </c>
      <c r="C51" s="217" t="s">
        <v>837</v>
      </c>
      <c r="D51" s="120">
        <v>1.1100000000000001</v>
      </c>
      <c r="E51" s="121" t="s">
        <v>908</v>
      </c>
      <c r="F51" s="132">
        <v>1539</v>
      </c>
      <c r="G51" s="104">
        <v>1399</v>
      </c>
      <c r="H51" s="97">
        <v>1249</v>
      </c>
      <c r="I51" s="97">
        <v>1018</v>
      </c>
      <c r="J51" s="97">
        <v>0</v>
      </c>
      <c r="K51" s="132">
        <f t="shared" si="15"/>
        <v>1018</v>
      </c>
      <c r="L51" s="142">
        <f t="shared" si="9"/>
        <v>0.27233738384560402</v>
      </c>
      <c r="M51" s="55">
        <v>1399</v>
      </c>
      <c r="N51" s="309">
        <f t="shared" si="10"/>
        <v>1259.0999999999999</v>
      </c>
      <c r="O51" s="56">
        <v>0</v>
      </c>
      <c r="P51" s="57">
        <f t="shared" si="11"/>
        <v>1018</v>
      </c>
      <c r="Q51" s="16">
        <f t="shared" si="17"/>
        <v>0.19148598205067105</v>
      </c>
      <c r="R51" s="204">
        <v>1399</v>
      </c>
      <c r="S51" s="53">
        <v>0</v>
      </c>
      <c r="T51" s="54">
        <f t="shared" si="12"/>
        <v>1018</v>
      </c>
      <c r="U51" s="14">
        <f t="shared" si="16"/>
        <v>0.27233738384560402</v>
      </c>
      <c r="V51" s="55">
        <v>1399</v>
      </c>
      <c r="W51" s="309">
        <v>0</v>
      </c>
      <c r="X51" s="56">
        <f t="shared" si="13"/>
        <v>1018</v>
      </c>
      <c r="Y51" s="16">
        <f t="shared" si="14"/>
        <v>0.27233738384560402</v>
      </c>
    </row>
    <row r="52" spans="1:25" s="4" customFormat="1" ht="12.75" customHeight="1">
      <c r="A52" s="208" t="s">
        <v>822</v>
      </c>
      <c r="B52" s="118" t="s">
        <v>48</v>
      </c>
      <c r="C52" s="217"/>
      <c r="D52" s="120">
        <v>0.83</v>
      </c>
      <c r="E52" s="121" t="s">
        <v>827</v>
      </c>
      <c r="F52" s="132">
        <v>1759</v>
      </c>
      <c r="G52" s="262">
        <v>1599</v>
      </c>
      <c r="H52" s="97">
        <v>1299</v>
      </c>
      <c r="I52" s="97">
        <v>1059</v>
      </c>
      <c r="J52" s="97">
        <v>0</v>
      </c>
      <c r="K52" s="132">
        <f t="shared" si="15"/>
        <v>1059</v>
      </c>
      <c r="L52" s="142">
        <f t="shared" si="9"/>
        <v>0.33771106941838647</v>
      </c>
      <c r="M52" s="159">
        <v>1332</v>
      </c>
      <c r="N52" s="303">
        <f t="shared" si="10"/>
        <v>1198.8</v>
      </c>
      <c r="O52" s="156">
        <v>51</v>
      </c>
      <c r="P52" s="57">
        <f t="shared" si="11"/>
        <v>1008</v>
      </c>
      <c r="Q52" s="16">
        <f t="shared" si="17"/>
        <v>0.15915915915915912</v>
      </c>
      <c r="R52" s="303">
        <v>1349</v>
      </c>
      <c r="S52" s="53">
        <v>0</v>
      </c>
      <c r="T52" s="54">
        <f t="shared" si="12"/>
        <v>1059</v>
      </c>
      <c r="U52" s="14">
        <f t="shared" si="16"/>
        <v>0.21497405485544849</v>
      </c>
      <c r="V52" s="159">
        <v>1249</v>
      </c>
      <c r="W52" s="356">
        <v>40</v>
      </c>
      <c r="X52" s="56">
        <f t="shared" si="13"/>
        <v>1019</v>
      </c>
      <c r="Y52" s="16">
        <f t="shared" si="14"/>
        <v>0.18414731785428343</v>
      </c>
    </row>
    <row r="53" spans="1:25" s="4" customFormat="1" ht="12.75" customHeight="1">
      <c r="A53" s="177" t="s">
        <v>823</v>
      </c>
      <c r="B53" s="118" t="s">
        <v>48</v>
      </c>
      <c r="C53" s="217"/>
      <c r="D53" s="120">
        <v>1.1100000000000001</v>
      </c>
      <c r="E53" s="121" t="s">
        <v>825</v>
      </c>
      <c r="F53" s="132">
        <v>1759</v>
      </c>
      <c r="G53" s="262">
        <v>1599</v>
      </c>
      <c r="H53" s="97">
        <v>1299</v>
      </c>
      <c r="I53" s="97">
        <v>1059</v>
      </c>
      <c r="J53" s="97">
        <v>0</v>
      </c>
      <c r="K53" s="132">
        <f t="shared" si="15"/>
        <v>1059</v>
      </c>
      <c r="L53" s="142">
        <f t="shared" si="9"/>
        <v>0.33771106941838647</v>
      </c>
      <c r="M53" s="159">
        <v>1332</v>
      </c>
      <c r="N53" s="303">
        <f t="shared" si="10"/>
        <v>1198.8</v>
      </c>
      <c r="O53" s="156">
        <v>51</v>
      </c>
      <c r="P53" s="57">
        <f t="shared" si="11"/>
        <v>1008</v>
      </c>
      <c r="Q53" s="16">
        <f t="shared" si="17"/>
        <v>0.15915915915915912</v>
      </c>
      <c r="R53" s="303">
        <v>1349</v>
      </c>
      <c r="S53" s="53">
        <v>0</v>
      </c>
      <c r="T53" s="54">
        <f t="shared" si="12"/>
        <v>1059</v>
      </c>
      <c r="U53" s="14">
        <f t="shared" si="16"/>
        <v>0.21497405485544849</v>
      </c>
      <c r="V53" s="159">
        <v>1249</v>
      </c>
      <c r="W53" s="356">
        <v>40</v>
      </c>
      <c r="X53" s="56">
        <f t="shared" si="13"/>
        <v>1019</v>
      </c>
      <c r="Y53" s="16">
        <f t="shared" si="14"/>
        <v>0.18414731785428343</v>
      </c>
    </row>
    <row r="54" spans="1:25" s="4" customFormat="1" ht="12.75" customHeight="1">
      <c r="A54" s="177" t="s">
        <v>824</v>
      </c>
      <c r="B54" s="118" t="s">
        <v>48</v>
      </c>
      <c r="C54" s="217"/>
      <c r="D54" s="120">
        <v>1.1100000000000001</v>
      </c>
      <c r="E54" s="121" t="s">
        <v>826</v>
      </c>
      <c r="F54" s="132">
        <v>1869</v>
      </c>
      <c r="G54" s="262">
        <v>1699</v>
      </c>
      <c r="H54" s="97">
        <v>1399</v>
      </c>
      <c r="I54" s="97">
        <v>1141</v>
      </c>
      <c r="J54" s="97">
        <v>0</v>
      </c>
      <c r="K54" s="132">
        <f t="shared" si="15"/>
        <v>1141</v>
      </c>
      <c r="L54" s="142">
        <f t="shared" si="9"/>
        <v>0.32842848734549734</v>
      </c>
      <c r="M54" s="159">
        <v>1443</v>
      </c>
      <c r="N54" s="303">
        <f t="shared" si="10"/>
        <v>1298.7</v>
      </c>
      <c r="O54" s="156">
        <v>49</v>
      </c>
      <c r="P54" s="57">
        <f t="shared" si="11"/>
        <v>1092</v>
      </c>
      <c r="Q54" s="16">
        <f t="shared" si="17"/>
        <v>0.15915915915915918</v>
      </c>
      <c r="R54" s="303">
        <v>1449</v>
      </c>
      <c r="S54" s="53">
        <v>0</v>
      </c>
      <c r="T54" s="54">
        <f t="shared" si="12"/>
        <v>1141</v>
      </c>
      <c r="U54" s="14">
        <f t="shared" si="16"/>
        <v>0.21256038647342995</v>
      </c>
      <c r="V54" s="159">
        <v>1349</v>
      </c>
      <c r="W54" s="356">
        <v>40</v>
      </c>
      <c r="X54" s="56">
        <f t="shared" si="13"/>
        <v>1101</v>
      </c>
      <c r="Y54" s="16">
        <f t="shared" si="14"/>
        <v>0.18383988139362492</v>
      </c>
    </row>
    <row r="55" spans="1:25" s="4" customFormat="1" ht="12.75" customHeight="1">
      <c r="A55" s="174" t="s">
        <v>419</v>
      </c>
      <c r="B55" s="118" t="s">
        <v>48</v>
      </c>
      <c r="C55" s="217"/>
      <c r="D55" s="120">
        <v>1.78</v>
      </c>
      <c r="E55" s="121" t="s">
        <v>422</v>
      </c>
      <c r="F55" s="104">
        <v>1814</v>
      </c>
      <c r="G55" s="104">
        <v>1649</v>
      </c>
      <c r="H55" s="104">
        <v>1349</v>
      </c>
      <c r="I55" s="104">
        <v>1084</v>
      </c>
      <c r="J55" s="104">
        <v>0</v>
      </c>
      <c r="K55" s="104">
        <f t="shared" si="15"/>
        <v>1084</v>
      </c>
      <c r="L55" s="142">
        <f t="shared" si="9"/>
        <v>0.34263189812007278</v>
      </c>
      <c r="M55" s="263">
        <v>1332</v>
      </c>
      <c r="N55" s="305">
        <f t="shared" si="10"/>
        <v>1198.8</v>
      </c>
      <c r="O55" s="261">
        <v>93</v>
      </c>
      <c r="P55" s="57">
        <f t="shared" si="11"/>
        <v>991</v>
      </c>
      <c r="Q55" s="16">
        <f t="shared" si="17"/>
        <v>0.17334000667333999</v>
      </c>
      <c r="R55" s="305">
        <v>1199</v>
      </c>
      <c r="S55" s="261">
        <v>122</v>
      </c>
      <c r="T55" s="54">
        <f t="shared" si="12"/>
        <v>962</v>
      </c>
      <c r="U55" s="14">
        <f t="shared" si="16"/>
        <v>0.19766472060050042</v>
      </c>
      <c r="V55" s="263">
        <v>1249</v>
      </c>
      <c r="W55" s="358">
        <v>81</v>
      </c>
      <c r="X55" s="253">
        <f t="shared" si="13"/>
        <v>1003</v>
      </c>
      <c r="Y55" s="16">
        <f t="shared" si="14"/>
        <v>0.19695756605284229</v>
      </c>
    </row>
    <row r="56" spans="1:25" s="4" customFormat="1" ht="12.75" customHeight="1">
      <c r="A56" s="177" t="s">
        <v>420</v>
      </c>
      <c r="B56" s="118" t="s">
        <v>48</v>
      </c>
      <c r="C56" s="217"/>
      <c r="D56" s="120">
        <v>1.78</v>
      </c>
      <c r="E56" s="121" t="s">
        <v>423</v>
      </c>
      <c r="F56" s="104">
        <v>1814</v>
      </c>
      <c r="G56" s="104">
        <v>1649</v>
      </c>
      <c r="H56" s="104">
        <v>1349</v>
      </c>
      <c r="I56" s="104">
        <v>1084</v>
      </c>
      <c r="J56" s="104">
        <v>0</v>
      </c>
      <c r="K56" s="104">
        <f t="shared" si="15"/>
        <v>1084</v>
      </c>
      <c r="L56" s="142">
        <f t="shared" si="9"/>
        <v>0.34263189812007278</v>
      </c>
      <c r="M56" s="263">
        <v>1332</v>
      </c>
      <c r="N56" s="305">
        <f t="shared" si="10"/>
        <v>1198.8</v>
      </c>
      <c r="O56" s="261">
        <v>93</v>
      </c>
      <c r="P56" s="57">
        <f t="shared" si="11"/>
        <v>991</v>
      </c>
      <c r="Q56" s="16">
        <f t="shared" si="17"/>
        <v>0.17334000667333999</v>
      </c>
      <c r="R56" s="305">
        <v>1199</v>
      </c>
      <c r="S56" s="261">
        <v>122</v>
      </c>
      <c r="T56" s="54">
        <f t="shared" si="12"/>
        <v>962</v>
      </c>
      <c r="U56" s="14">
        <f t="shared" si="16"/>
        <v>0.19766472060050042</v>
      </c>
      <c r="V56" s="263">
        <v>1249</v>
      </c>
      <c r="W56" s="358">
        <v>81</v>
      </c>
      <c r="X56" s="253">
        <f t="shared" si="13"/>
        <v>1003</v>
      </c>
      <c r="Y56" s="16">
        <f t="shared" si="14"/>
        <v>0.19695756605284229</v>
      </c>
    </row>
    <row r="57" spans="1:25" s="4" customFormat="1" ht="12.75" customHeight="1" thickBot="1">
      <c r="A57" s="207" t="s">
        <v>421</v>
      </c>
      <c r="B57" s="243" t="s">
        <v>48</v>
      </c>
      <c r="C57" s="240"/>
      <c r="D57" s="244">
        <v>1.78</v>
      </c>
      <c r="E57" s="230" t="s">
        <v>424</v>
      </c>
      <c r="F57" s="191">
        <v>1924</v>
      </c>
      <c r="G57" s="191">
        <v>1749</v>
      </c>
      <c r="H57" s="191">
        <v>1449</v>
      </c>
      <c r="I57" s="191">
        <v>1164</v>
      </c>
      <c r="J57" s="191">
        <v>0</v>
      </c>
      <c r="K57" s="191">
        <f t="shared" si="15"/>
        <v>1164</v>
      </c>
      <c r="L57" s="153">
        <f t="shared" si="9"/>
        <v>0.33447684391080618</v>
      </c>
      <c r="M57" s="158">
        <v>1443</v>
      </c>
      <c r="N57" s="308">
        <f t="shared" si="10"/>
        <v>1298.7</v>
      </c>
      <c r="O57" s="154">
        <v>91</v>
      </c>
      <c r="P57" s="88">
        <f t="shared" si="11"/>
        <v>1073</v>
      </c>
      <c r="Q57" s="94">
        <f t="shared" si="17"/>
        <v>0.17378917378917383</v>
      </c>
      <c r="R57" s="308">
        <v>1299</v>
      </c>
      <c r="S57" s="154">
        <v>122</v>
      </c>
      <c r="T57" s="86">
        <f t="shared" si="12"/>
        <v>1042</v>
      </c>
      <c r="U57" s="92">
        <f t="shared" si="16"/>
        <v>0.19784449576597382</v>
      </c>
      <c r="V57" s="158">
        <v>1349</v>
      </c>
      <c r="W57" s="357">
        <v>81</v>
      </c>
      <c r="X57" s="62">
        <f t="shared" si="13"/>
        <v>1083</v>
      </c>
      <c r="Y57" s="94">
        <f t="shared" si="14"/>
        <v>0.19718309859154928</v>
      </c>
    </row>
    <row r="58" spans="1:25" s="4" customFormat="1" ht="12.75" customHeight="1">
      <c r="A58" s="181" t="s">
        <v>379</v>
      </c>
      <c r="B58" s="232" t="s">
        <v>48</v>
      </c>
      <c r="C58" s="229"/>
      <c r="D58" s="234">
        <v>0.83</v>
      </c>
      <c r="E58" s="235" t="s">
        <v>380</v>
      </c>
      <c r="F58" s="183">
        <v>934</v>
      </c>
      <c r="G58" s="105">
        <v>849</v>
      </c>
      <c r="H58" s="182">
        <v>749</v>
      </c>
      <c r="I58" s="182">
        <v>582</v>
      </c>
      <c r="J58" s="182">
        <v>18</v>
      </c>
      <c r="K58" s="183">
        <f t="shared" si="15"/>
        <v>564</v>
      </c>
      <c r="L58" s="146">
        <f t="shared" si="9"/>
        <v>0.33568904593639576</v>
      </c>
      <c r="M58" s="190">
        <v>666</v>
      </c>
      <c r="N58" s="343">
        <f t="shared" si="10"/>
        <v>599.4</v>
      </c>
      <c r="O58" s="205">
        <v>113</v>
      </c>
      <c r="P58" s="128">
        <f t="shared" si="11"/>
        <v>451</v>
      </c>
      <c r="Q58" s="199">
        <f t="shared" si="17"/>
        <v>0.24758091424758089</v>
      </c>
      <c r="R58" s="204">
        <v>749</v>
      </c>
      <c r="S58" s="53">
        <v>0</v>
      </c>
      <c r="T58" s="127">
        <f t="shared" si="12"/>
        <v>564</v>
      </c>
      <c r="U58" s="197">
        <f t="shared" si="16"/>
        <v>0.24699599465954605</v>
      </c>
      <c r="V58" s="55">
        <v>749</v>
      </c>
      <c r="W58" s="309">
        <v>0</v>
      </c>
      <c r="X58" s="186">
        <f t="shared" si="13"/>
        <v>564</v>
      </c>
      <c r="Y58" s="199">
        <f t="shared" si="14"/>
        <v>0.24699599465954605</v>
      </c>
    </row>
    <row r="59" spans="1:25" s="4" customFormat="1" ht="12.75" customHeight="1">
      <c r="A59" s="176" t="s">
        <v>322</v>
      </c>
      <c r="B59" s="241" t="s">
        <v>48</v>
      </c>
      <c r="C59" s="242"/>
      <c r="D59" s="120">
        <v>0.83</v>
      </c>
      <c r="E59" s="219" t="s">
        <v>325</v>
      </c>
      <c r="F59" s="300">
        <v>934</v>
      </c>
      <c r="G59" s="104">
        <v>849</v>
      </c>
      <c r="H59" s="301">
        <v>749</v>
      </c>
      <c r="I59" s="301">
        <v>582</v>
      </c>
      <c r="J59" s="301">
        <v>18</v>
      </c>
      <c r="K59" s="165">
        <f t="shared" si="15"/>
        <v>564</v>
      </c>
      <c r="L59" s="166">
        <f t="shared" si="9"/>
        <v>0.33568904593639576</v>
      </c>
      <c r="M59" s="263">
        <v>666</v>
      </c>
      <c r="N59" s="305">
        <f t="shared" si="10"/>
        <v>599.4</v>
      </c>
      <c r="O59" s="261">
        <v>113</v>
      </c>
      <c r="P59" s="254">
        <f t="shared" si="11"/>
        <v>451</v>
      </c>
      <c r="Q59" s="255">
        <f t="shared" si="17"/>
        <v>0.24758091424758089</v>
      </c>
      <c r="R59" s="204">
        <v>749</v>
      </c>
      <c r="S59" s="53">
        <v>0</v>
      </c>
      <c r="T59" s="258">
        <f t="shared" si="12"/>
        <v>564</v>
      </c>
      <c r="U59" s="259">
        <f t="shared" si="16"/>
        <v>0.24699599465954605</v>
      </c>
      <c r="V59" s="55">
        <v>749</v>
      </c>
      <c r="W59" s="309">
        <v>0</v>
      </c>
      <c r="X59" s="253">
        <f t="shared" si="13"/>
        <v>564</v>
      </c>
      <c r="Y59" s="255">
        <f t="shared" si="14"/>
        <v>0.24699599465954605</v>
      </c>
    </row>
    <row r="60" spans="1:25" s="4" customFormat="1" ht="12.75" customHeight="1">
      <c r="A60" s="206" t="s">
        <v>323</v>
      </c>
      <c r="B60" s="241" t="s">
        <v>48</v>
      </c>
      <c r="C60" s="242"/>
      <c r="D60" s="120">
        <v>1.1100000000000001</v>
      </c>
      <c r="E60" s="219" t="s">
        <v>326</v>
      </c>
      <c r="F60" s="300">
        <v>934</v>
      </c>
      <c r="G60" s="104">
        <v>849</v>
      </c>
      <c r="H60" s="301">
        <v>749</v>
      </c>
      <c r="I60" s="301">
        <v>671</v>
      </c>
      <c r="J60" s="301">
        <v>18</v>
      </c>
      <c r="K60" s="165">
        <f t="shared" si="15"/>
        <v>653</v>
      </c>
      <c r="L60" s="166">
        <f t="shared" si="9"/>
        <v>0.23085983510011779</v>
      </c>
      <c r="M60" s="263">
        <v>666</v>
      </c>
      <c r="N60" s="305">
        <f t="shared" si="10"/>
        <v>599.4</v>
      </c>
      <c r="O60" s="261">
        <v>113</v>
      </c>
      <c r="P60" s="254">
        <f t="shared" si="11"/>
        <v>540</v>
      </c>
      <c r="Q60" s="255">
        <f t="shared" si="17"/>
        <v>9.9099099099099058E-2</v>
      </c>
      <c r="R60" s="204">
        <v>849</v>
      </c>
      <c r="S60" s="53">
        <v>0</v>
      </c>
      <c r="T60" s="258">
        <f t="shared" si="12"/>
        <v>653</v>
      </c>
      <c r="U60" s="259">
        <f t="shared" si="16"/>
        <v>0.23085983510011779</v>
      </c>
      <c r="V60" s="55">
        <v>849</v>
      </c>
      <c r="W60" s="309">
        <v>0</v>
      </c>
      <c r="X60" s="253">
        <f t="shared" si="13"/>
        <v>653</v>
      </c>
      <c r="Y60" s="255">
        <f t="shared" si="14"/>
        <v>0.23085983510011779</v>
      </c>
    </row>
    <row r="61" spans="1:25" s="4" customFormat="1" ht="12.75" customHeight="1">
      <c r="A61" s="206" t="s">
        <v>324</v>
      </c>
      <c r="B61" s="241" t="s">
        <v>48</v>
      </c>
      <c r="C61" s="242"/>
      <c r="D61" s="120">
        <v>1.1100000000000001</v>
      </c>
      <c r="E61" s="219" t="s">
        <v>327</v>
      </c>
      <c r="F61" s="300">
        <v>1044</v>
      </c>
      <c r="G61" s="104">
        <v>949</v>
      </c>
      <c r="H61" s="301">
        <v>849</v>
      </c>
      <c r="I61" s="301">
        <v>672</v>
      </c>
      <c r="J61" s="301">
        <v>19</v>
      </c>
      <c r="K61" s="165">
        <f t="shared" si="15"/>
        <v>653</v>
      </c>
      <c r="L61" s="166">
        <f t="shared" si="9"/>
        <v>0.31190727081138042</v>
      </c>
      <c r="M61" s="263">
        <v>777</v>
      </c>
      <c r="N61" s="305">
        <f t="shared" si="10"/>
        <v>699.3</v>
      </c>
      <c r="O61" s="261">
        <v>110</v>
      </c>
      <c r="P61" s="254">
        <f t="shared" si="11"/>
        <v>543</v>
      </c>
      <c r="Q61" s="255">
        <f t="shared" si="17"/>
        <v>0.22350922350922345</v>
      </c>
      <c r="R61" s="343">
        <v>749</v>
      </c>
      <c r="S61" s="184">
        <v>0</v>
      </c>
      <c r="T61" s="258">
        <f t="shared" si="12"/>
        <v>653</v>
      </c>
      <c r="U61" s="259">
        <f t="shared" si="16"/>
        <v>0.12817089452603472</v>
      </c>
      <c r="V61" s="190">
        <v>649</v>
      </c>
      <c r="W61" s="361">
        <v>90</v>
      </c>
      <c r="X61" s="253">
        <f t="shared" si="13"/>
        <v>563</v>
      </c>
      <c r="Y61" s="255">
        <f t="shared" si="14"/>
        <v>0.13251155624036981</v>
      </c>
    </row>
    <row r="62" spans="1:25" s="4" customFormat="1" ht="12.75" customHeight="1">
      <c r="A62" s="295" t="s">
        <v>915</v>
      </c>
      <c r="B62" s="241" t="s">
        <v>48</v>
      </c>
      <c r="C62" s="217" t="s">
        <v>837</v>
      </c>
      <c r="D62" s="120">
        <v>0.83</v>
      </c>
      <c r="E62" s="299" t="s">
        <v>918</v>
      </c>
      <c r="F62" s="300">
        <v>1154</v>
      </c>
      <c r="G62" s="104">
        <v>1049</v>
      </c>
      <c r="H62" s="301">
        <v>949</v>
      </c>
      <c r="I62" s="301">
        <v>672</v>
      </c>
      <c r="J62" s="301">
        <v>9</v>
      </c>
      <c r="K62" s="300">
        <f t="shared" si="15"/>
        <v>663</v>
      </c>
      <c r="L62" s="302">
        <f t="shared" si="9"/>
        <v>0.36796949475691132</v>
      </c>
      <c r="M62" s="55">
        <v>1049</v>
      </c>
      <c r="N62" s="309">
        <f t="shared" si="10"/>
        <v>944.1</v>
      </c>
      <c r="O62" s="56">
        <v>0</v>
      </c>
      <c r="P62" s="57">
        <f t="shared" si="11"/>
        <v>663</v>
      </c>
      <c r="Q62" s="16">
        <f t="shared" si="17"/>
        <v>0.29774388306323485</v>
      </c>
      <c r="R62" s="305">
        <v>749</v>
      </c>
      <c r="S62" s="257">
        <v>0</v>
      </c>
      <c r="T62" s="54">
        <f t="shared" si="12"/>
        <v>663</v>
      </c>
      <c r="U62" s="14">
        <f t="shared" si="16"/>
        <v>0.11481975967957277</v>
      </c>
      <c r="V62" s="263">
        <v>649</v>
      </c>
      <c r="W62" s="358">
        <v>90</v>
      </c>
      <c r="X62" s="56">
        <f t="shared" si="13"/>
        <v>573</v>
      </c>
      <c r="Y62" s="16">
        <f t="shared" si="14"/>
        <v>0.11710323574730354</v>
      </c>
    </row>
    <row r="63" spans="1:25" s="4" customFormat="1" ht="12.75" customHeight="1">
      <c r="A63" s="306" t="s">
        <v>916</v>
      </c>
      <c r="B63" s="241" t="s">
        <v>48</v>
      </c>
      <c r="C63" s="217" t="s">
        <v>837</v>
      </c>
      <c r="D63" s="120">
        <v>1.1100000000000001</v>
      </c>
      <c r="E63" s="299" t="s">
        <v>913</v>
      </c>
      <c r="F63" s="300">
        <v>1154</v>
      </c>
      <c r="G63" s="104">
        <v>1049</v>
      </c>
      <c r="H63" s="301">
        <v>949</v>
      </c>
      <c r="I63" s="301">
        <v>672</v>
      </c>
      <c r="J63" s="301">
        <v>9</v>
      </c>
      <c r="K63" s="300">
        <f t="shared" si="15"/>
        <v>663</v>
      </c>
      <c r="L63" s="302">
        <f t="shared" si="9"/>
        <v>0.36796949475691132</v>
      </c>
      <c r="M63" s="55">
        <v>1049</v>
      </c>
      <c r="N63" s="309">
        <f t="shared" si="10"/>
        <v>944.1</v>
      </c>
      <c r="O63" s="56">
        <v>0</v>
      </c>
      <c r="P63" s="57">
        <f t="shared" si="11"/>
        <v>663</v>
      </c>
      <c r="Q63" s="16">
        <f t="shared" si="17"/>
        <v>0.29774388306323485</v>
      </c>
      <c r="R63" s="305">
        <v>749</v>
      </c>
      <c r="S63" s="257">
        <v>0</v>
      </c>
      <c r="T63" s="54">
        <f t="shared" si="12"/>
        <v>663</v>
      </c>
      <c r="U63" s="14">
        <f t="shared" si="16"/>
        <v>0.11481975967957277</v>
      </c>
      <c r="V63" s="263">
        <v>649</v>
      </c>
      <c r="W63" s="358">
        <v>90</v>
      </c>
      <c r="X63" s="56">
        <f t="shared" si="13"/>
        <v>573</v>
      </c>
      <c r="Y63" s="16">
        <f t="shared" si="14"/>
        <v>0.11710323574730354</v>
      </c>
    </row>
    <row r="64" spans="1:25" s="4" customFormat="1" ht="12.75" customHeight="1">
      <c r="A64" s="306" t="s">
        <v>917</v>
      </c>
      <c r="B64" s="241" t="s">
        <v>48</v>
      </c>
      <c r="C64" s="217" t="s">
        <v>837</v>
      </c>
      <c r="D64" s="120">
        <v>1.1100000000000001</v>
      </c>
      <c r="E64" s="299" t="s">
        <v>914</v>
      </c>
      <c r="F64" s="300">
        <v>1264</v>
      </c>
      <c r="G64" s="104">
        <v>1149</v>
      </c>
      <c r="H64" s="301">
        <v>1049</v>
      </c>
      <c r="I64" s="301">
        <v>762</v>
      </c>
      <c r="J64" s="301">
        <v>10</v>
      </c>
      <c r="K64" s="300">
        <f t="shared" si="15"/>
        <v>752</v>
      </c>
      <c r="L64" s="302">
        <f t="shared" si="9"/>
        <v>0.34551784160139254</v>
      </c>
      <c r="M64" s="55">
        <v>1149</v>
      </c>
      <c r="N64" s="309">
        <f t="shared" si="10"/>
        <v>1034.0999999999999</v>
      </c>
      <c r="O64" s="56">
        <v>0</v>
      </c>
      <c r="P64" s="57">
        <f t="shared" si="11"/>
        <v>752</v>
      </c>
      <c r="Q64" s="16">
        <f t="shared" si="17"/>
        <v>0.27279760177932494</v>
      </c>
      <c r="R64" s="305">
        <v>849</v>
      </c>
      <c r="S64" s="257">
        <v>0</v>
      </c>
      <c r="T64" s="54">
        <f t="shared" si="12"/>
        <v>752</v>
      </c>
      <c r="U64" s="14">
        <f t="shared" si="16"/>
        <v>0.11425206124852769</v>
      </c>
      <c r="V64" s="263">
        <v>749</v>
      </c>
      <c r="W64" s="358">
        <v>90</v>
      </c>
      <c r="X64" s="56">
        <f t="shared" si="13"/>
        <v>662</v>
      </c>
      <c r="Y64" s="16">
        <f t="shared" si="14"/>
        <v>0.11615487316421896</v>
      </c>
    </row>
    <row r="65" spans="1:25" s="4" customFormat="1" ht="12.75" customHeight="1">
      <c r="A65" s="174" t="s">
        <v>417</v>
      </c>
      <c r="B65" s="118" t="s">
        <v>48</v>
      </c>
      <c r="C65" s="217"/>
      <c r="D65" s="120">
        <v>0.83</v>
      </c>
      <c r="E65" s="121" t="s">
        <v>418</v>
      </c>
      <c r="F65" s="132">
        <v>1044</v>
      </c>
      <c r="G65" s="104">
        <v>949</v>
      </c>
      <c r="H65" s="97">
        <v>849</v>
      </c>
      <c r="I65" s="97">
        <v>806</v>
      </c>
      <c r="J65" s="97">
        <v>9</v>
      </c>
      <c r="K65" s="132">
        <f t="shared" si="15"/>
        <v>797</v>
      </c>
      <c r="L65" s="142">
        <f t="shared" si="9"/>
        <v>0.1601685985247629</v>
      </c>
      <c r="M65" s="159">
        <v>777</v>
      </c>
      <c r="N65" s="303">
        <f t="shared" si="10"/>
        <v>699.3</v>
      </c>
      <c r="O65" s="156">
        <v>107</v>
      </c>
      <c r="P65" s="57">
        <f t="shared" si="11"/>
        <v>690</v>
      </c>
      <c r="Q65" s="16">
        <f t="shared" si="17"/>
        <v>1.3299013299013234E-2</v>
      </c>
      <c r="R65" s="204">
        <v>1049</v>
      </c>
      <c r="S65" s="53">
        <v>0</v>
      </c>
      <c r="T65" s="54">
        <f t="shared" si="12"/>
        <v>797</v>
      </c>
      <c r="U65" s="14">
        <f t="shared" si="16"/>
        <v>0.24022878932316491</v>
      </c>
      <c r="V65" s="55">
        <v>1049</v>
      </c>
      <c r="W65" s="309">
        <v>0</v>
      </c>
      <c r="X65" s="56">
        <f t="shared" si="13"/>
        <v>797</v>
      </c>
      <c r="Y65" s="16">
        <f t="shared" si="14"/>
        <v>0.24022878932316491</v>
      </c>
    </row>
    <row r="66" spans="1:25" s="4" customFormat="1" ht="12.75" customHeight="1">
      <c r="A66" s="174" t="s">
        <v>359</v>
      </c>
      <c r="B66" s="118" t="s">
        <v>48</v>
      </c>
      <c r="C66" s="217"/>
      <c r="D66" s="120">
        <v>0.83</v>
      </c>
      <c r="E66" s="121" t="s">
        <v>362</v>
      </c>
      <c r="F66" s="132">
        <v>1044</v>
      </c>
      <c r="G66" s="104">
        <v>949</v>
      </c>
      <c r="H66" s="97">
        <v>849</v>
      </c>
      <c r="I66" s="97">
        <v>806</v>
      </c>
      <c r="J66" s="97">
        <v>9</v>
      </c>
      <c r="K66" s="132">
        <f t="shared" si="15"/>
        <v>797</v>
      </c>
      <c r="L66" s="142">
        <f t="shared" si="9"/>
        <v>0.1601685985247629</v>
      </c>
      <c r="M66" s="159">
        <v>777</v>
      </c>
      <c r="N66" s="303">
        <f t="shared" si="10"/>
        <v>699.3</v>
      </c>
      <c r="O66" s="156">
        <v>107</v>
      </c>
      <c r="P66" s="57">
        <f t="shared" si="11"/>
        <v>690</v>
      </c>
      <c r="Q66" s="16">
        <f t="shared" si="17"/>
        <v>1.3299013299013234E-2</v>
      </c>
      <c r="R66" s="204">
        <v>1049</v>
      </c>
      <c r="S66" s="53">
        <v>0</v>
      </c>
      <c r="T66" s="54">
        <f t="shared" si="12"/>
        <v>797</v>
      </c>
      <c r="U66" s="14">
        <f t="shared" si="16"/>
        <v>0.24022878932316491</v>
      </c>
      <c r="V66" s="55">
        <v>1049</v>
      </c>
      <c r="W66" s="309">
        <v>0</v>
      </c>
      <c r="X66" s="56">
        <f t="shared" si="13"/>
        <v>797</v>
      </c>
      <c r="Y66" s="16">
        <f t="shared" si="14"/>
        <v>0.24022878932316491</v>
      </c>
    </row>
    <row r="67" spans="1:25" s="4" customFormat="1" ht="12.75" customHeight="1">
      <c r="A67" s="177" t="s">
        <v>360</v>
      </c>
      <c r="B67" s="118" t="s">
        <v>48</v>
      </c>
      <c r="C67" s="217"/>
      <c r="D67" s="120">
        <v>1.1100000000000001</v>
      </c>
      <c r="E67" s="121" t="s">
        <v>363</v>
      </c>
      <c r="F67" s="132">
        <v>1044</v>
      </c>
      <c r="G67" s="104">
        <v>949</v>
      </c>
      <c r="H67" s="97">
        <v>849</v>
      </c>
      <c r="I67" s="97">
        <v>891</v>
      </c>
      <c r="J67" s="97">
        <v>9</v>
      </c>
      <c r="K67" s="132">
        <f t="shared" si="15"/>
        <v>882</v>
      </c>
      <c r="L67" s="142">
        <f t="shared" si="9"/>
        <v>7.0600632244467859E-2</v>
      </c>
      <c r="M67" s="159">
        <v>777</v>
      </c>
      <c r="N67" s="303">
        <f t="shared" si="10"/>
        <v>699.3</v>
      </c>
      <c r="O67" s="156">
        <v>107</v>
      </c>
      <c r="P67" s="57">
        <f t="shared" si="11"/>
        <v>775</v>
      </c>
      <c r="Q67" s="16">
        <f t="shared" si="17"/>
        <v>-0.10825110825110833</v>
      </c>
      <c r="R67" s="204">
        <v>1149</v>
      </c>
      <c r="S67" s="53">
        <v>0</v>
      </c>
      <c r="T67" s="54">
        <f t="shared" si="12"/>
        <v>882</v>
      </c>
      <c r="U67" s="14">
        <f t="shared" si="16"/>
        <v>0.23237597911227154</v>
      </c>
      <c r="V67" s="55">
        <v>1149</v>
      </c>
      <c r="W67" s="309">
        <v>0</v>
      </c>
      <c r="X67" s="56">
        <f t="shared" si="13"/>
        <v>882</v>
      </c>
      <c r="Y67" s="16">
        <f t="shared" si="14"/>
        <v>0.23237597911227154</v>
      </c>
    </row>
    <row r="68" spans="1:25" s="4" customFormat="1" ht="12.75" customHeight="1">
      <c r="A68" s="177" t="s">
        <v>361</v>
      </c>
      <c r="B68" s="118" t="s">
        <v>48</v>
      </c>
      <c r="C68" s="217"/>
      <c r="D68" s="120">
        <v>1.1100000000000001</v>
      </c>
      <c r="E68" s="121" t="s">
        <v>364</v>
      </c>
      <c r="F68" s="132">
        <v>1154</v>
      </c>
      <c r="G68" s="104">
        <v>1049</v>
      </c>
      <c r="H68" s="97">
        <v>949</v>
      </c>
      <c r="I68" s="97">
        <v>721</v>
      </c>
      <c r="J68" s="97">
        <v>10</v>
      </c>
      <c r="K68" s="132">
        <f t="shared" si="15"/>
        <v>711</v>
      </c>
      <c r="L68" s="142">
        <f t="shared" si="9"/>
        <v>0.32221163012392756</v>
      </c>
      <c r="M68" s="159">
        <v>888</v>
      </c>
      <c r="N68" s="303">
        <f t="shared" si="10"/>
        <v>799.2</v>
      </c>
      <c r="O68" s="156">
        <v>104</v>
      </c>
      <c r="P68" s="57">
        <f t="shared" si="11"/>
        <v>607</v>
      </c>
      <c r="Q68" s="16">
        <f t="shared" si="17"/>
        <v>0.24049049049049054</v>
      </c>
      <c r="R68" s="303">
        <v>849</v>
      </c>
      <c r="S68" s="53">
        <v>0</v>
      </c>
      <c r="T68" s="54">
        <f t="shared" si="12"/>
        <v>711</v>
      </c>
      <c r="U68" s="14">
        <f t="shared" si="16"/>
        <v>0.16254416961130741</v>
      </c>
      <c r="V68" s="159">
        <v>749</v>
      </c>
      <c r="W68" s="356">
        <v>85</v>
      </c>
      <c r="X68" s="56">
        <f t="shared" si="13"/>
        <v>626</v>
      </c>
      <c r="Y68" s="16">
        <f t="shared" si="14"/>
        <v>0.16421895861148197</v>
      </c>
    </row>
    <row r="69" spans="1:25" s="4" customFormat="1" ht="12.75" customHeight="1">
      <c r="A69" s="174" t="s">
        <v>909</v>
      </c>
      <c r="B69" s="118" t="s">
        <v>48</v>
      </c>
      <c r="C69" s="217" t="s">
        <v>837</v>
      </c>
      <c r="D69" s="120">
        <v>0.83</v>
      </c>
      <c r="E69" s="121" t="s">
        <v>912</v>
      </c>
      <c r="F69" s="132">
        <v>824</v>
      </c>
      <c r="G69" s="104">
        <v>749</v>
      </c>
      <c r="H69" s="97">
        <v>649</v>
      </c>
      <c r="I69" s="97">
        <v>721</v>
      </c>
      <c r="J69" s="97">
        <v>10</v>
      </c>
      <c r="K69" s="132">
        <f t="shared" si="15"/>
        <v>711</v>
      </c>
      <c r="L69" s="142">
        <f t="shared" si="9"/>
        <v>5.0734312416555405E-2</v>
      </c>
      <c r="M69" s="55">
        <v>749</v>
      </c>
      <c r="N69" s="309">
        <f t="shared" si="10"/>
        <v>674.1</v>
      </c>
      <c r="O69" s="56">
        <v>0</v>
      </c>
      <c r="P69" s="57">
        <f t="shared" si="11"/>
        <v>711</v>
      </c>
      <c r="Q69" s="16">
        <f t="shared" si="17"/>
        <v>-5.4739652870493954E-2</v>
      </c>
      <c r="R69" s="303">
        <v>849</v>
      </c>
      <c r="S69" s="53">
        <v>0</v>
      </c>
      <c r="T69" s="54">
        <f t="shared" si="12"/>
        <v>711</v>
      </c>
      <c r="U69" s="14">
        <f t="shared" si="16"/>
        <v>0.16254416961130741</v>
      </c>
      <c r="V69" s="159">
        <v>749</v>
      </c>
      <c r="W69" s="356">
        <v>86</v>
      </c>
      <c r="X69" s="56">
        <f t="shared" si="13"/>
        <v>625</v>
      </c>
      <c r="Y69" s="16">
        <f t="shared" si="14"/>
        <v>0.16555407209612816</v>
      </c>
    </row>
    <row r="70" spans="1:25" s="4" customFormat="1" ht="12.75" customHeight="1">
      <c r="A70" s="177" t="s">
        <v>910</v>
      </c>
      <c r="B70" s="118" t="s">
        <v>48</v>
      </c>
      <c r="C70" s="217" t="s">
        <v>837</v>
      </c>
      <c r="D70" s="120">
        <v>1.1100000000000001</v>
      </c>
      <c r="E70" s="121" t="s">
        <v>913</v>
      </c>
      <c r="F70" s="132">
        <v>824</v>
      </c>
      <c r="G70" s="104">
        <v>749</v>
      </c>
      <c r="H70" s="97">
        <v>649</v>
      </c>
      <c r="I70" s="97">
        <v>721</v>
      </c>
      <c r="J70" s="97">
        <v>10</v>
      </c>
      <c r="K70" s="132">
        <f t="shared" si="15"/>
        <v>711</v>
      </c>
      <c r="L70" s="142">
        <f t="shared" si="9"/>
        <v>5.0734312416555405E-2</v>
      </c>
      <c r="M70" s="55">
        <v>749</v>
      </c>
      <c r="N70" s="309">
        <f t="shared" si="10"/>
        <v>674.1</v>
      </c>
      <c r="O70" s="56">
        <v>0</v>
      </c>
      <c r="P70" s="57">
        <f t="shared" si="11"/>
        <v>711</v>
      </c>
      <c r="Q70" s="16">
        <f t="shared" si="17"/>
        <v>-5.4739652870493954E-2</v>
      </c>
      <c r="R70" s="303">
        <v>849</v>
      </c>
      <c r="S70" s="53">
        <v>0</v>
      </c>
      <c r="T70" s="54">
        <f t="shared" si="12"/>
        <v>711</v>
      </c>
      <c r="U70" s="14">
        <f t="shared" si="16"/>
        <v>0.16254416961130741</v>
      </c>
      <c r="V70" s="159">
        <v>749</v>
      </c>
      <c r="W70" s="356">
        <v>86</v>
      </c>
      <c r="X70" s="56">
        <f t="shared" si="13"/>
        <v>625</v>
      </c>
      <c r="Y70" s="16">
        <f t="shared" si="14"/>
        <v>0.16555407209612816</v>
      </c>
    </row>
    <row r="71" spans="1:25" s="4" customFormat="1" ht="12.75" customHeight="1">
      <c r="A71" s="177" t="s">
        <v>911</v>
      </c>
      <c r="B71" s="118" t="s">
        <v>48</v>
      </c>
      <c r="C71" s="217" t="s">
        <v>837</v>
      </c>
      <c r="D71" s="120">
        <v>1.1100000000000001</v>
      </c>
      <c r="E71" s="121" t="s">
        <v>914</v>
      </c>
      <c r="F71" s="132">
        <v>934</v>
      </c>
      <c r="G71" s="104">
        <v>849</v>
      </c>
      <c r="H71" s="97">
        <v>749</v>
      </c>
      <c r="I71" s="97">
        <v>806</v>
      </c>
      <c r="J71" s="97">
        <v>10</v>
      </c>
      <c r="K71" s="132">
        <f t="shared" si="15"/>
        <v>796</v>
      </c>
      <c r="L71" s="142">
        <f t="shared" si="9"/>
        <v>6.2426383981154299E-2</v>
      </c>
      <c r="M71" s="55">
        <v>849</v>
      </c>
      <c r="N71" s="309">
        <f t="shared" si="10"/>
        <v>764.1</v>
      </c>
      <c r="O71" s="56">
        <v>0</v>
      </c>
      <c r="P71" s="57">
        <f t="shared" si="11"/>
        <v>796</v>
      </c>
      <c r="Q71" s="16">
        <f t="shared" si="17"/>
        <v>-4.1748462243161859E-2</v>
      </c>
      <c r="R71" s="303">
        <v>949</v>
      </c>
      <c r="S71" s="53">
        <v>0</v>
      </c>
      <c r="T71" s="54">
        <f t="shared" si="12"/>
        <v>796</v>
      </c>
      <c r="U71" s="14">
        <f t="shared" si="16"/>
        <v>0.16122233930453109</v>
      </c>
      <c r="V71" s="159">
        <v>849</v>
      </c>
      <c r="W71" s="356">
        <v>86</v>
      </c>
      <c r="X71" s="56">
        <f t="shared" si="13"/>
        <v>710</v>
      </c>
      <c r="Y71" s="16">
        <f t="shared" si="14"/>
        <v>0.16372202591283863</v>
      </c>
    </row>
    <row r="72" spans="1:25" s="4" customFormat="1" ht="12.75" customHeight="1">
      <c r="A72" s="174" t="s">
        <v>395</v>
      </c>
      <c r="B72" s="118" t="s">
        <v>48</v>
      </c>
      <c r="C72" s="217"/>
      <c r="D72" s="120">
        <v>0.83</v>
      </c>
      <c r="E72" s="121" t="s">
        <v>403</v>
      </c>
      <c r="F72" s="132">
        <v>1264</v>
      </c>
      <c r="G72" s="104">
        <v>1149</v>
      </c>
      <c r="H72" s="97">
        <v>1049</v>
      </c>
      <c r="I72" s="97">
        <v>885</v>
      </c>
      <c r="J72" s="97">
        <v>34</v>
      </c>
      <c r="K72" s="132">
        <f t="shared" si="15"/>
        <v>851</v>
      </c>
      <c r="L72" s="142">
        <f t="shared" si="9"/>
        <v>0.25935596170583114</v>
      </c>
      <c r="M72" s="159">
        <v>888</v>
      </c>
      <c r="N72" s="303">
        <f t="shared" si="10"/>
        <v>799.2</v>
      </c>
      <c r="O72" s="156">
        <v>187</v>
      </c>
      <c r="P72" s="57">
        <f t="shared" si="11"/>
        <v>664</v>
      </c>
      <c r="Q72" s="16">
        <f>(N72-P72)/N72</f>
        <v>0.16916916916916921</v>
      </c>
      <c r="R72" s="303">
        <v>949</v>
      </c>
      <c r="S72" s="156">
        <v>84</v>
      </c>
      <c r="T72" s="54">
        <f t="shared" si="12"/>
        <v>767</v>
      </c>
      <c r="U72" s="14">
        <f t="shared" si="16"/>
        <v>0.19178082191780821</v>
      </c>
      <c r="V72" s="159">
        <v>849</v>
      </c>
      <c r="W72" s="356">
        <v>168</v>
      </c>
      <c r="X72" s="56">
        <f t="shared" si="13"/>
        <v>683</v>
      </c>
      <c r="Y72" s="16">
        <f t="shared" si="14"/>
        <v>0.19552414605418139</v>
      </c>
    </row>
    <row r="73" spans="1:25" s="4" customFormat="1" ht="12.75" customHeight="1">
      <c r="A73" s="174" t="s">
        <v>397</v>
      </c>
      <c r="B73" s="118" t="s">
        <v>48</v>
      </c>
      <c r="C73" s="217"/>
      <c r="D73" s="120">
        <v>0.83</v>
      </c>
      <c r="E73" s="121" t="s">
        <v>405</v>
      </c>
      <c r="F73" s="132">
        <v>1264</v>
      </c>
      <c r="G73" s="104">
        <v>1149</v>
      </c>
      <c r="H73" s="97">
        <v>1049</v>
      </c>
      <c r="I73" s="97">
        <v>885</v>
      </c>
      <c r="J73" s="97">
        <v>34</v>
      </c>
      <c r="K73" s="132">
        <f t="shared" si="15"/>
        <v>851</v>
      </c>
      <c r="L73" s="142">
        <f t="shared" si="9"/>
        <v>0.25935596170583114</v>
      </c>
      <c r="M73" s="159">
        <v>888</v>
      </c>
      <c r="N73" s="303">
        <f t="shared" si="10"/>
        <v>799.2</v>
      </c>
      <c r="O73" s="156">
        <v>187</v>
      </c>
      <c r="P73" s="57">
        <f t="shared" si="11"/>
        <v>664</v>
      </c>
      <c r="Q73" s="16">
        <f t="shared" si="17"/>
        <v>0.16916916916916921</v>
      </c>
      <c r="R73" s="303">
        <v>949</v>
      </c>
      <c r="S73" s="156">
        <v>84</v>
      </c>
      <c r="T73" s="54">
        <f t="shared" si="12"/>
        <v>767</v>
      </c>
      <c r="U73" s="14">
        <f t="shared" si="16"/>
        <v>0.19178082191780821</v>
      </c>
      <c r="V73" s="159">
        <v>849</v>
      </c>
      <c r="W73" s="356">
        <v>168</v>
      </c>
      <c r="X73" s="56">
        <f t="shared" si="13"/>
        <v>683</v>
      </c>
      <c r="Y73" s="16">
        <f t="shared" si="14"/>
        <v>0.19552414605418139</v>
      </c>
    </row>
    <row r="74" spans="1:25" s="4" customFormat="1" ht="12.75" customHeight="1">
      <c r="A74" s="177" t="s">
        <v>399</v>
      </c>
      <c r="B74" s="118" t="s">
        <v>48</v>
      </c>
      <c r="C74" s="217"/>
      <c r="D74" s="120">
        <v>1.1100000000000001</v>
      </c>
      <c r="E74" s="121" t="s">
        <v>406</v>
      </c>
      <c r="F74" s="132">
        <v>1264</v>
      </c>
      <c r="G74" s="104">
        <v>1149</v>
      </c>
      <c r="H74" s="97">
        <v>1049</v>
      </c>
      <c r="I74" s="97">
        <v>885</v>
      </c>
      <c r="J74" s="97">
        <v>34</v>
      </c>
      <c r="K74" s="132">
        <f t="shared" si="15"/>
        <v>851</v>
      </c>
      <c r="L74" s="142">
        <f t="shared" si="9"/>
        <v>0.25935596170583114</v>
      </c>
      <c r="M74" s="159">
        <v>888</v>
      </c>
      <c r="N74" s="303">
        <f t="shared" si="10"/>
        <v>799.2</v>
      </c>
      <c r="O74" s="156">
        <v>187</v>
      </c>
      <c r="P74" s="57">
        <f t="shared" si="11"/>
        <v>664</v>
      </c>
      <c r="Q74" s="16">
        <f t="shared" si="17"/>
        <v>0.16916916916916921</v>
      </c>
      <c r="R74" s="303">
        <v>949</v>
      </c>
      <c r="S74" s="156">
        <v>84</v>
      </c>
      <c r="T74" s="54">
        <f t="shared" si="12"/>
        <v>767</v>
      </c>
      <c r="U74" s="14">
        <f t="shared" si="16"/>
        <v>0.19178082191780821</v>
      </c>
      <c r="V74" s="159">
        <v>849</v>
      </c>
      <c r="W74" s="356">
        <v>168</v>
      </c>
      <c r="X74" s="56">
        <f t="shared" si="13"/>
        <v>683</v>
      </c>
      <c r="Y74" s="16">
        <f t="shared" si="14"/>
        <v>0.19552414605418139</v>
      </c>
    </row>
    <row r="75" spans="1:25" s="4" customFormat="1" ht="12.75" customHeight="1">
      <c r="A75" s="177" t="s">
        <v>400</v>
      </c>
      <c r="B75" s="118" t="s">
        <v>48</v>
      </c>
      <c r="C75" s="217"/>
      <c r="D75" s="120">
        <v>1.1100000000000001</v>
      </c>
      <c r="E75" s="121" t="s">
        <v>407</v>
      </c>
      <c r="F75" s="132">
        <v>1374</v>
      </c>
      <c r="G75" s="104">
        <v>1249</v>
      </c>
      <c r="H75" s="97">
        <v>1149</v>
      </c>
      <c r="I75" s="97">
        <v>969</v>
      </c>
      <c r="J75" s="97">
        <v>34</v>
      </c>
      <c r="K75" s="132">
        <f t="shared" si="15"/>
        <v>935</v>
      </c>
      <c r="L75" s="142">
        <f t="shared" si="9"/>
        <v>0.2514011208967174</v>
      </c>
      <c r="M75" s="159">
        <v>999</v>
      </c>
      <c r="N75" s="303">
        <f t="shared" si="10"/>
        <v>899.1</v>
      </c>
      <c r="O75" s="156">
        <v>184</v>
      </c>
      <c r="P75" s="57">
        <f t="shared" si="11"/>
        <v>751</v>
      </c>
      <c r="Q75" s="16">
        <f t="shared" si="17"/>
        <v>0.16472027583138696</v>
      </c>
      <c r="R75" s="303">
        <v>1049</v>
      </c>
      <c r="S75" s="156">
        <v>84</v>
      </c>
      <c r="T75" s="54">
        <f t="shared" si="12"/>
        <v>851</v>
      </c>
      <c r="U75" s="14">
        <f t="shared" si="16"/>
        <v>0.18875119161105816</v>
      </c>
      <c r="V75" s="159">
        <v>949</v>
      </c>
      <c r="W75" s="356">
        <v>168</v>
      </c>
      <c r="X75" s="56">
        <f t="shared" si="13"/>
        <v>767</v>
      </c>
      <c r="Y75" s="16">
        <f t="shared" si="14"/>
        <v>0.19178082191780821</v>
      </c>
    </row>
    <row r="76" spans="1:25" s="4" customFormat="1" ht="12.75" customHeight="1">
      <c r="A76" s="174" t="s">
        <v>396</v>
      </c>
      <c r="B76" s="118" t="s">
        <v>48</v>
      </c>
      <c r="C76" s="217"/>
      <c r="D76" s="120">
        <v>0.83</v>
      </c>
      <c r="E76" s="121" t="s">
        <v>404</v>
      </c>
      <c r="F76" s="132">
        <v>1154</v>
      </c>
      <c r="G76" s="104">
        <v>1049</v>
      </c>
      <c r="H76" s="97">
        <v>949</v>
      </c>
      <c r="I76" s="97">
        <v>800</v>
      </c>
      <c r="J76" s="97">
        <v>28</v>
      </c>
      <c r="K76" s="132">
        <f t="shared" si="15"/>
        <v>772</v>
      </c>
      <c r="L76" s="142">
        <f t="shared" si="9"/>
        <v>0.26406101048617731</v>
      </c>
      <c r="M76" s="159">
        <v>888</v>
      </c>
      <c r="N76" s="303">
        <f t="shared" si="10"/>
        <v>799.2</v>
      </c>
      <c r="O76" s="156">
        <v>103</v>
      </c>
      <c r="P76" s="57">
        <f t="shared" si="11"/>
        <v>669</v>
      </c>
      <c r="Q76" s="16">
        <f t="shared" si="17"/>
        <v>0.16291291291291296</v>
      </c>
      <c r="R76" s="303">
        <v>849</v>
      </c>
      <c r="S76" s="156">
        <v>84</v>
      </c>
      <c r="T76" s="54">
        <f t="shared" si="12"/>
        <v>688</v>
      </c>
      <c r="U76" s="14">
        <f t="shared" si="16"/>
        <v>0.18963486454652531</v>
      </c>
      <c r="V76" s="159">
        <v>799</v>
      </c>
      <c r="W76" s="356">
        <v>126</v>
      </c>
      <c r="X76" s="56">
        <f t="shared" si="13"/>
        <v>646</v>
      </c>
      <c r="Y76" s="16">
        <f t="shared" si="14"/>
        <v>0.19148936170212766</v>
      </c>
    </row>
    <row r="77" spans="1:25" s="4" customFormat="1" ht="12.75" customHeight="1">
      <c r="A77" s="174" t="s">
        <v>398</v>
      </c>
      <c r="B77" s="118" t="s">
        <v>48</v>
      </c>
      <c r="C77" s="217"/>
      <c r="D77" s="120">
        <v>0.83</v>
      </c>
      <c r="E77" s="121" t="s">
        <v>408</v>
      </c>
      <c r="F77" s="132">
        <v>1154</v>
      </c>
      <c r="G77" s="104">
        <v>1049</v>
      </c>
      <c r="H77" s="97">
        <v>949</v>
      </c>
      <c r="I77" s="97">
        <v>800</v>
      </c>
      <c r="J77" s="97">
        <v>28</v>
      </c>
      <c r="K77" s="132">
        <f t="shared" si="15"/>
        <v>772</v>
      </c>
      <c r="L77" s="142">
        <f t="shared" si="9"/>
        <v>0.26406101048617731</v>
      </c>
      <c r="M77" s="159">
        <v>888</v>
      </c>
      <c r="N77" s="303">
        <f t="shared" si="10"/>
        <v>799.2</v>
      </c>
      <c r="O77" s="156">
        <v>103</v>
      </c>
      <c r="P77" s="57">
        <f t="shared" si="11"/>
        <v>669</v>
      </c>
      <c r="Q77" s="16">
        <f t="shared" si="17"/>
        <v>0.16291291291291296</v>
      </c>
      <c r="R77" s="303">
        <v>849</v>
      </c>
      <c r="S77" s="156">
        <v>84</v>
      </c>
      <c r="T77" s="54">
        <f t="shared" si="12"/>
        <v>688</v>
      </c>
      <c r="U77" s="14">
        <f t="shared" si="16"/>
        <v>0.18963486454652531</v>
      </c>
      <c r="V77" s="159">
        <v>799</v>
      </c>
      <c r="W77" s="356">
        <v>126</v>
      </c>
      <c r="X77" s="56">
        <f t="shared" si="13"/>
        <v>646</v>
      </c>
      <c r="Y77" s="16">
        <f t="shared" si="14"/>
        <v>0.19148936170212766</v>
      </c>
    </row>
    <row r="78" spans="1:25" s="4" customFormat="1" ht="12.75" customHeight="1">
      <c r="A78" s="177" t="s">
        <v>401</v>
      </c>
      <c r="B78" s="118" t="s">
        <v>48</v>
      </c>
      <c r="C78" s="217"/>
      <c r="D78" s="120">
        <v>1.1100000000000001</v>
      </c>
      <c r="E78" s="121" t="s">
        <v>409</v>
      </c>
      <c r="F78" s="132">
        <v>1154</v>
      </c>
      <c r="G78" s="104">
        <v>1049</v>
      </c>
      <c r="H78" s="97">
        <v>949</v>
      </c>
      <c r="I78" s="97">
        <v>800</v>
      </c>
      <c r="J78" s="97">
        <v>28</v>
      </c>
      <c r="K78" s="132">
        <f t="shared" si="15"/>
        <v>772</v>
      </c>
      <c r="L78" s="142">
        <f t="shared" si="9"/>
        <v>0.26406101048617731</v>
      </c>
      <c r="M78" s="159">
        <v>888</v>
      </c>
      <c r="N78" s="303">
        <f t="shared" si="10"/>
        <v>799.2</v>
      </c>
      <c r="O78" s="156">
        <v>103</v>
      </c>
      <c r="P78" s="57">
        <f t="shared" si="11"/>
        <v>669</v>
      </c>
      <c r="Q78" s="16">
        <f t="shared" si="17"/>
        <v>0.16291291291291296</v>
      </c>
      <c r="R78" s="303">
        <v>849</v>
      </c>
      <c r="S78" s="156">
        <v>84</v>
      </c>
      <c r="T78" s="54">
        <f t="shared" si="12"/>
        <v>688</v>
      </c>
      <c r="U78" s="14">
        <f t="shared" si="16"/>
        <v>0.18963486454652531</v>
      </c>
      <c r="V78" s="159">
        <v>799</v>
      </c>
      <c r="W78" s="356">
        <v>126</v>
      </c>
      <c r="X78" s="56">
        <f t="shared" si="13"/>
        <v>646</v>
      </c>
      <c r="Y78" s="16">
        <f t="shared" si="14"/>
        <v>0.19148936170212766</v>
      </c>
    </row>
    <row r="79" spans="1:25" s="4" customFormat="1" ht="12.75" customHeight="1">
      <c r="A79" s="177" t="s">
        <v>402</v>
      </c>
      <c r="B79" s="118" t="s">
        <v>48</v>
      </c>
      <c r="C79" s="217"/>
      <c r="D79" s="120">
        <v>1.1100000000000001</v>
      </c>
      <c r="E79" s="121" t="s">
        <v>410</v>
      </c>
      <c r="F79" s="132">
        <v>1264</v>
      </c>
      <c r="G79" s="262">
        <v>1149</v>
      </c>
      <c r="H79" s="97">
        <v>1049</v>
      </c>
      <c r="I79" s="97">
        <v>885</v>
      </c>
      <c r="J79" s="97">
        <v>30</v>
      </c>
      <c r="K79" s="132">
        <f t="shared" si="15"/>
        <v>855</v>
      </c>
      <c r="L79" s="142">
        <f t="shared" si="9"/>
        <v>0.25587467362924282</v>
      </c>
      <c r="M79" s="159">
        <v>999</v>
      </c>
      <c r="N79" s="303">
        <f t="shared" si="10"/>
        <v>899.1</v>
      </c>
      <c r="O79" s="156">
        <v>100</v>
      </c>
      <c r="P79" s="57">
        <f t="shared" si="11"/>
        <v>755</v>
      </c>
      <c r="Q79" s="16">
        <f t="shared" si="17"/>
        <v>0.16027138249360473</v>
      </c>
      <c r="R79" s="303">
        <v>949</v>
      </c>
      <c r="S79" s="156">
        <v>84</v>
      </c>
      <c r="T79" s="54">
        <f t="shared" si="12"/>
        <v>771</v>
      </c>
      <c r="U79" s="14">
        <f t="shared" si="16"/>
        <v>0.18756585879873552</v>
      </c>
      <c r="V79" s="159">
        <v>899</v>
      </c>
      <c r="W79" s="356">
        <v>126</v>
      </c>
      <c r="X79" s="56">
        <f t="shared" si="13"/>
        <v>729</v>
      </c>
      <c r="Y79" s="16">
        <f t="shared" si="14"/>
        <v>0.18909899888765294</v>
      </c>
    </row>
    <row r="80" spans="1:25" s="4" customFormat="1" ht="12.75" customHeight="1">
      <c r="A80" s="174" t="s">
        <v>98</v>
      </c>
      <c r="B80" s="118" t="s">
        <v>48</v>
      </c>
      <c r="C80" s="228"/>
      <c r="D80" s="120">
        <v>0.83</v>
      </c>
      <c r="E80" s="121" t="s">
        <v>178</v>
      </c>
      <c r="F80" s="132">
        <v>1484</v>
      </c>
      <c r="G80" s="104">
        <v>1349</v>
      </c>
      <c r="H80" s="97">
        <v>1149</v>
      </c>
      <c r="I80" s="97">
        <v>934</v>
      </c>
      <c r="J80" s="97">
        <v>12</v>
      </c>
      <c r="K80" s="132">
        <f t="shared" si="15"/>
        <v>922</v>
      </c>
      <c r="L80" s="142">
        <f t="shared" si="9"/>
        <v>0.31653076352853965</v>
      </c>
      <c r="M80" s="159">
        <v>1054</v>
      </c>
      <c r="N80" s="303">
        <f t="shared" si="10"/>
        <v>948.6</v>
      </c>
      <c r="O80" s="156">
        <v>141</v>
      </c>
      <c r="P80" s="57">
        <f t="shared" si="11"/>
        <v>781</v>
      </c>
      <c r="Q80" s="16">
        <f t="shared" si="17"/>
        <v>0.17668142525827538</v>
      </c>
      <c r="R80" s="303">
        <v>1149</v>
      </c>
      <c r="S80" s="53">
        <v>0</v>
      </c>
      <c r="T80" s="54">
        <f t="shared" si="12"/>
        <v>922</v>
      </c>
      <c r="U80" s="14">
        <f t="shared" si="16"/>
        <v>0.19756309834638816</v>
      </c>
      <c r="V80" s="159">
        <v>949</v>
      </c>
      <c r="W80" s="356">
        <v>165</v>
      </c>
      <c r="X80" s="56">
        <f t="shared" si="13"/>
        <v>757</v>
      </c>
      <c r="Y80" s="16">
        <f t="shared" si="14"/>
        <v>0.20231822971548999</v>
      </c>
    </row>
    <row r="81" spans="1:25" s="4" customFormat="1" ht="12.75" customHeight="1">
      <c r="A81" s="177" t="s">
        <v>99</v>
      </c>
      <c r="B81" s="118" t="s">
        <v>48</v>
      </c>
      <c r="C81" s="228"/>
      <c r="D81" s="120">
        <v>1.1100000000000001</v>
      </c>
      <c r="E81" s="121" t="s">
        <v>176</v>
      </c>
      <c r="F81" s="132">
        <v>1484</v>
      </c>
      <c r="G81" s="105">
        <v>1349</v>
      </c>
      <c r="H81" s="97">
        <v>1149</v>
      </c>
      <c r="I81" s="97">
        <v>934</v>
      </c>
      <c r="J81" s="97">
        <v>12</v>
      </c>
      <c r="K81" s="132">
        <f t="shared" si="15"/>
        <v>922</v>
      </c>
      <c r="L81" s="142">
        <f t="shared" si="9"/>
        <v>0.31653076352853965</v>
      </c>
      <c r="M81" s="159">
        <v>1054</v>
      </c>
      <c r="N81" s="303">
        <f t="shared" si="10"/>
        <v>948.6</v>
      </c>
      <c r="O81" s="156">
        <v>141</v>
      </c>
      <c r="P81" s="57">
        <f t="shared" si="11"/>
        <v>781</v>
      </c>
      <c r="Q81" s="16">
        <f t="shared" si="17"/>
        <v>0.17668142525827538</v>
      </c>
      <c r="R81" s="303">
        <v>1149</v>
      </c>
      <c r="S81" s="53">
        <v>0</v>
      </c>
      <c r="T81" s="54">
        <f t="shared" si="12"/>
        <v>922</v>
      </c>
      <c r="U81" s="14">
        <f t="shared" si="16"/>
        <v>0.19756309834638816</v>
      </c>
      <c r="V81" s="159">
        <v>949</v>
      </c>
      <c r="W81" s="356">
        <v>165</v>
      </c>
      <c r="X81" s="56">
        <f t="shared" si="13"/>
        <v>757</v>
      </c>
      <c r="Y81" s="16">
        <f t="shared" si="14"/>
        <v>0.20231822971548999</v>
      </c>
    </row>
    <row r="82" spans="1:25" s="4" customFormat="1" ht="12.75" customHeight="1">
      <c r="A82" s="177" t="s">
        <v>100</v>
      </c>
      <c r="B82" s="118" t="s">
        <v>48</v>
      </c>
      <c r="C82" s="228"/>
      <c r="D82" s="120">
        <v>1.1100000000000001</v>
      </c>
      <c r="E82" s="121" t="s">
        <v>177</v>
      </c>
      <c r="F82" s="132">
        <v>1594</v>
      </c>
      <c r="G82" s="104">
        <v>1449</v>
      </c>
      <c r="H82" s="97">
        <v>1249</v>
      </c>
      <c r="I82" s="97">
        <v>1015</v>
      </c>
      <c r="J82" s="97">
        <v>13</v>
      </c>
      <c r="K82" s="132">
        <f t="shared" si="15"/>
        <v>1002</v>
      </c>
      <c r="L82" s="142">
        <f t="shared" si="9"/>
        <v>0.30848861283643891</v>
      </c>
      <c r="M82" s="159">
        <v>1166</v>
      </c>
      <c r="N82" s="303">
        <f t="shared" si="10"/>
        <v>1049.4000000000001</v>
      </c>
      <c r="O82" s="156">
        <v>137</v>
      </c>
      <c r="P82" s="57">
        <f t="shared" si="11"/>
        <v>865</v>
      </c>
      <c r="Q82" s="16">
        <f t="shared" si="17"/>
        <v>0.17571945873832673</v>
      </c>
      <c r="R82" s="303">
        <v>1249</v>
      </c>
      <c r="S82" s="53">
        <v>0</v>
      </c>
      <c r="T82" s="54">
        <f t="shared" si="12"/>
        <v>1002</v>
      </c>
      <c r="U82" s="14">
        <f t="shared" si="16"/>
        <v>0.1977582065652522</v>
      </c>
      <c r="V82" s="159">
        <v>1049</v>
      </c>
      <c r="W82" s="356">
        <v>165</v>
      </c>
      <c r="X82" s="56">
        <f t="shared" si="13"/>
        <v>837</v>
      </c>
      <c r="Y82" s="16">
        <f t="shared" si="14"/>
        <v>0.20209723546234509</v>
      </c>
    </row>
    <row r="83" spans="1:25" s="4" customFormat="1" ht="12.75" customHeight="1">
      <c r="A83" s="181" t="s">
        <v>411</v>
      </c>
      <c r="B83" s="232" t="s">
        <v>48</v>
      </c>
      <c r="C83" s="233"/>
      <c r="D83" s="234">
        <v>0.83</v>
      </c>
      <c r="E83" s="235" t="s">
        <v>414</v>
      </c>
      <c r="F83" s="183">
        <v>1374</v>
      </c>
      <c r="G83" s="187">
        <v>1249</v>
      </c>
      <c r="H83" s="182">
        <v>1049</v>
      </c>
      <c r="I83" s="182">
        <v>875</v>
      </c>
      <c r="J83" s="182">
        <v>0</v>
      </c>
      <c r="K83" s="183">
        <f t="shared" si="15"/>
        <v>875</v>
      </c>
      <c r="L83" s="146">
        <f t="shared" si="9"/>
        <v>0.29943955164131303</v>
      </c>
      <c r="M83" s="190">
        <v>999</v>
      </c>
      <c r="N83" s="343">
        <f t="shared" si="10"/>
        <v>899.1</v>
      </c>
      <c r="O83" s="205">
        <v>100</v>
      </c>
      <c r="P83" s="128">
        <f t="shared" si="11"/>
        <v>775</v>
      </c>
      <c r="Q83" s="199">
        <f t="shared" si="17"/>
        <v>0.13802691580469362</v>
      </c>
      <c r="R83" s="343">
        <v>1049</v>
      </c>
      <c r="S83" s="184">
        <v>0</v>
      </c>
      <c r="T83" s="127">
        <f t="shared" si="12"/>
        <v>875</v>
      </c>
      <c r="U83" s="197">
        <f t="shared" si="16"/>
        <v>0.16587225929456625</v>
      </c>
      <c r="V83" s="190">
        <v>899</v>
      </c>
      <c r="W83" s="361">
        <v>124</v>
      </c>
      <c r="X83" s="186">
        <f t="shared" si="13"/>
        <v>751</v>
      </c>
      <c r="Y83" s="199">
        <f t="shared" si="14"/>
        <v>0.1646273637374861</v>
      </c>
    </row>
    <row r="84" spans="1:25" s="4" customFormat="1" ht="12.75" customHeight="1">
      <c r="A84" s="206" t="s">
        <v>412</v>
      </c>
      <c r="B84" s="241" t="s">
        <v>48</v>
      </c>
      <c r="C84" s="245"/>
      <c r="D84" s="218">
        <v>1.1100000000000001</v>
      </c>
      <c r="E84" s="219" t="s">
        <v>415</v>
      </c>
      <c r="F84" s="300">
        <v>1374</v>
      </c>
      <c r="G84" s="104">
        <v>1249</v>
      </c>
      <c r="H84" s="301">
        <v>1049</v>
      </c>
      <c r="I84" s="301">
        <v>875</v>
      </c>
      <c r="J84" s="301">
        <v>0</v>
      </c>
      <c r="K84" s="165">
        <f t="shared" si="15"/>
        <v>875</v>
      </c>
      <c r="L84" s="166">
        <f t="shared" si="9"/>
        <v>0.29943955164131303</v>
      </c>
      <c r="M84" s="263">
        <v>999</v>
      </c>
      <c r="N84" s="305">
        <f t="shared" si="10"/>
        <v>899.1</v>
      </c>
      <c r="O84" s="261">
        <v>100</v>
      </c>
      <c r="P84" s="254">
        <f t="shared" si="11"/>
        <v>775</v>
      </c>
      <c r="Q84" s="255">
        <f t="shared" si="17"/>
        <v>0.13802691580469362</v>
      </c>
      <c r="R84" s="305">
        <v>1049</v>
      </c>
      <c r="S84" s="257">
        <v>0</v>
      </c>
      <c r="T84" s="258">
        <f t="shared" si="12"/>
        <v>875</v>
      </c>
      <c r="U84" s="259">
        <f t="shared" si="16"/>
        <v>0.16587225929456625</v>
      </c>
      <c r="V84" s="263">
        <v>899</v>
      </c>
      <c r="W84" s="358">
        <v>124</v>
      </c>
      <c r="X84" s="253">
        <f t="shared" si="13"/>
        <v>751</v>
      </c>
      <c r="Y84" s="255">
        <f t="shared" si="14"/>
        <v>0.1646273637374861</v>
      </c>
    </row>
    <row r="85" spans="1:25" s="4" customFormat="1" ht="12.75" customHeight="1" thickBot="1">
      <c r="A85" s="178" t="s">
        <v>413</v>
      </c>
      <c r="B85" s="122" t="s">
        <v>48</v>
      </c>
      <c r="C85" s="126"/>
      <c r="D85" s="123">
        <v>1.1100000000000001</v>
      </c>
      <c r="E85" s="124" t="s">
        <v>416</v>
      </c>
      <c r="F85" s="133">
        <v>1484</v>
      </c>
      <c r="G85" s="191">
        <v>1349</v>
      </c>
      <c r="H85" s="98">
        <v>1149</v>
      </c>
      <c r="I85" s="98">
        <v>959</v>
      </c>
      <c r="J85" s="98">
        <v>0</v>
      </c>
      <c r="K85" s="133">
        <f t="shared" si="15"/>
        <v>959</v>
      </c>
      <c r="L85" s="143">
        <f t="shared" si="9"/>
        <v>0.28910303928836173</v>
      </c>
      <c r="M85" s="158">
        <v>1110</v>
      </c>
      <c r="N85" s="308">
        <f t="shared" si="10"/>
        <v>999</v>
      </c>
      <c r="O85" s="154">
        <v>98</v>
      </c>
      <c r="P85" s="63">
        <f t="shared" si="11"/>
        <v>861</v>
      </c>
      <c r="Q85" s="17">
        <f t="shared" si="17"/>
        <v>0.13813813813813813</v>
      </c>
      <c r="R85" s="308">
        <v>1149</v>
      </c>
      <c r="S85" s="59">
        <v>0</v>
      </c>
      <c r="T85" s="60">
        <f t="shared" si="12"/>
        <v>959</v>
      </c>
      <c r="U85" s="15">
        <f t="shared" si="16"/>
        <v>0.16536118363794605</v>
      </c>
      <c r="V85" s="158">
        <v>999</v>
      </c>
      <c r="W85" s="357">
        <v>124</v>
      </c>
      <c r="X85" s="62">
        <f t="shared" si="13"/>
        <v>835</v>
      </c>
      <c r="Y85" s="17">
        <f t="shared" si="14"/>
        <v>0.16416416416416416</v>
      </c>
    </row>
    <row r="86" spans="1:25" s="4" customFormat="1" ht="12.75" customHeight="1">
      <c r="A86" s="209" t="s">
        <v>274</v>
      </c>
      <c r="B86" s="232" t="s">
        <v>48</v>
      </c>
      <c r="C86" s="229"/>
      <c r="D86" s="234" t="s">
        <v>205</v>
      </c>
      <c r="E86" s="235" t="s">
        <v>275</v>
      </c>
      <c r="F86" s="183">
        <v>2749</v>
      </c>
      <c r="G86" s="105">
        <v>2499</v>
      </c>
      <c r="H86" s="182">
        <v>2199</v>
      </c>
      <c r="I86" s="182">
        <v>1804</v>
      </c>
      <c r="J86" s="182">
        <v>23</v>
      </c>
      <c r="K86" s="183">
        <f t="shared" si="15"/>
        <v>1781</v>
      </c>
      <c r="L86" s="146">
        <f t="shared" si="9"/>
        <v>0.28731492597038816</v>
      </c>
      <c r="M86" s="190">
        <v>1999</v>
      </c>
      <c r="N86" s="343">
        <f t="shared" si="10"/>
        <v>1799.1</v>
      </c>
      <c r="O86" s="205">
        <v>282</v>
      </c>
      <c r="P86" s="128">
        <f t="shared" si="11"/>
        <v>1499</v>
      </c>
      <c r="Q86" s="199">
        <f t="shared" si="17"/>
        <v>0.16680562503473956</v>
      </c>
      <c r="R86" s="343">
        <v>2199</v>
      </c>
      <c r="S86" s="184">
        <v>0</v>
      </c>
      <c r="T86" s="127">
        <f t="shared" si="12"/>
        <v>1781</v>
      </c>
      <c r="U86" s="197">
        <f t="shared" si="16"/>
        <v>0.19008640291041382</v>
      </c>
      <c r="V86" s="190">
        <v>1899</v>
      </c>
      <c r="W86" s="361">
        <v>246</v>
      </c>
      <c r="X86" s="186">
        <f t="shared" si="13"/>
        <v>1535</v>
      </c>
      <c r="Y86" s="199">
        <f t="shared" si="14"/>
        <v>0.19167983149025802</v>
      </c>
    </row>
    <row r="87" spans="1:25" s="4" customFormat="1" ht="12.75" customHeight="1">
      <c r="A87" s="210" t="s">
        <v>276</v>
      </c>
      <c r="B87" s="241" t="s">
        <v>48</v>
      </c>
      <c r="C87" s="217"/>
      <c r="D87" s="218" t="s">
        <v>205</v>
      </c>
      <c r="E87" s="219" t="s">
        <v>275</v>
      </c>
      <c r="F87" s="300">
        <v>2529</v>
      </c>
      <c r="G87" s="104">
        <v>2299</v>
      </c>
      <c r="H87" s="301">
        <v>2099</v>
      </c>
      <c r="I87" s="301">
        <v>1723</v>
      </c>
      <c r="J87" s="301">
        <v>22</v>
      </c>
      <c r="K87" s="165">
        <f t="shared" si="15"/>
        <v>1701</v>
      </c>
      <c r="L87" s="166">
        <f t="shared" si="9"/>
        <v>0.26011309264897781</v>
      </c>
      <c r="M87" s="263">
        <v>1999</v>
      </c>
      <c r="N87" s="305">
        <f t="shared" si="10"/>
        <v>1799.1</v>
      </c>
      <c r="O87" s="261">
        <v>199</v>
      </c>
      <c r="P87" s="254">
        <f t="shared" si="11"/>
        <v>1502</v>
      </c>
      <c r="Q87" s="255">
        <f t="shared" si="17"/>
        <v>0.16513812461786445</v>
      </c>
      <c r="R87" s="305">
        <v>2099</v>
      </c>
      <c r="S87" s="257">
        <v>0</v>
      </c>
      <c r="T87" s="258">
        <f t="shared" si="12"/>
        <v>1701</v>
      </c>
      <c r="U87" s="259">
        <f t="shared" si="16"/>
        <v>0.1896141019533111</v>
      </c>
      <c r="V87" s="263">
        <v>1899</v>
      </c>
      <c r="W87" s="358">
        <v>164</v>
      </c>
      <c r="X87" s="253">
        <f t="shared" si="13"/>
        <v>1537</v>
      </c>
      <c r="Y87" s="255">
        <f t="shared" si="14"/>
        <v>0.19062664560294892</v>
      </c>
    </row>
    <row r="88" spans="1:25" s="4" customFormat="1" ht="12.75" customHeight="1">
      <c r="A88" s="210" t="s">
        <v>277</v>
      </c>
      <c r="B88" s="241" t="s">
        <v>48</v>
      </c>
      <c r="C88" s="217"/>
      <c r="D88" s="218" t="s">
        <v>205</v>
      </c>
      <c r="E88" s="219" t="s">
        <v>278</v>
      </c>
      <c r="F88" s="300">
        <v>2859</v>
      </c>
      <c r="G88" s="104">
        <v>2599</v>
      </c>
      <c r="H88" s="301">
        <v>2299</v>
      </c>
      <c r="I88" s="301">
        <v>1886</v>
      </c>
      <c r="J88" s="301">
        <v>24</v>
      </c>
      <c r="K88" s="165">
        <f t="shared" si="15"/>
        <v>1862</v>
      </c>
      <c r="L88" s="166">
        <f t="shared" si="9"/>
        <v>0.28357060407849172</v>
      </c>
      <c r="M88" s="263">
        <v>2110</v>
      </c>
      <c r="N88" s="305">
        <f t="shared" si="10"/>
        <v>1899</v>
      </c>
      <c r="O88" s="261">
        <v>279</v>
      </c>
      <c r="P88" s="254">
        <f t="shared" si="11"/>
        <v>1583</v>
      </c>
      <c r="Q88" s="255">
        <f t="shared" si="17"/>
        <v>0.16640337019483939</v>
      </c>
      <c r="R88" s="305">
        <v>2299</v>
      </c>
      <c r="S88" s="257">
        <v>0</v>
      </c>
      <c r="T88" s="258">
        <f t="shared" si="12"/>
        <v>1862</v>
      </c>
      <c r="U88" s="259">
        <f t="shared" si="16"/>
        <v>0.19008264462809918</v>
      </c>
      <c r="V88" s="263">
        <v>1999</v>
      </c>
      <c r="W88" s="358">
        <v>246</v>
      </c>
      <c r="X88" s="253">
        <f t="shared" si="13"/>
        <v>1616</v>
      </c>
      <c r="Y88" s="255">
        <f t="shared" si="14"/>
        <v>0.19159579789894948</v>
      </c>
    </row>
    <row r="89" spans="1:25" s="4" customFormat="1" ht="12.75" customHeight="1">
      <c r="A89" s="210" t="s">
        <v>279</v>
      </c>
      <c r="B89" s="241" t="s">
        <v>48</v>
      </c>
      <c r="C89" s="217"/>
      <c r="D89" s="218" t="s">
        <v>205</v>
      </c>
      <c r="E89" s="219" t="s">
        <v>278</v>
      </c>
      <c r="F89" s="300">
        <v>2639</v>
      </c>
      <c r="G89" s="105">
        <v>2399</v>
      </c>
      <c r="H89" s="301">
        <v>2199</v>
      </c>
      <c r="I89" s="301">
        <v>1805</v>
      </c>
      <c r="J89" s="301">
        <v>23</v>
      </c>
      <c r="K89" s="165">
        <f t="shared" si="15"/>
        <v>1782</v>
      </c>
      <c r="L89" s="166">
        <f t="shared" si="9"/>
        <v>0.25719049604001665</v>
      </c>
      <c r="M89" s="263">
        <v>2110</v>
      </c>
      <c r="N89" s="305">
        <f t="shared" si="10"/>
        <v>1899</v>
      </c>
      <c r="O89" s="261">
        <v>196</v>
      </c>
      <c r="P89" s="254">
        <f t="shared" si="11"/>
        <v>1586</v>
      </c>
      <c r="Q89" s="255">
        <f t="shared" si="17"/>
        <v>0.16482359136387573</v>
      </c>
      <c r="R89" s="305">
        <v>2199</v>
      </c>
      <c r="S89" s="257">
        <v>0</v>
      </c>
      <c r="T89" s="258">
        <f t="shared" si="12"/>
        <v>1782</v>
      </c>
      <c r="U89" s="259">
        <f t="shared" si="16"/>
        <v>0.18963165075034105</v>
      </c>
      <c r="V89" s="263">
        <v>1999</v>
      </c>
      <c r="W89" s="358">
        <v>164</v>
      </c>
      <c r="X89" s="253">
        <f t="shared" si="13"/>
        <v>1618</v>
      </c>
      <c r="Y89" s="255">
        <f t="shared" si="14"/>
        <v>0.19059529764882441</v>
      </c>
    </row>
    <row r="90" spans="1:25" s="4" customFormat="1" ht="12.75" customHeight="1">
      <c r="A90" s="307" t="s">
        <v>919</v>
      </c>
      <c r="B90" s="296" t="s">
        <v>48</v>
      </c>
      <c r="C90" s="217" t="s">
        <v>837</v>
      </c>
      <c r="D90" s="298" t="s">
        <v>205</v>
      </c>
      <c r="E90" s="299" t="s">
        <v>920</v>
      </c>
      <c r="F90" s="300">
        <v>2859</v>
      </c>
      <c r="G90" s="105">
        <v>2599</v>
      </c>
      <c r="H90" s="301">
        <v>2299</v>
      </c>
      <c r="I90" s="301">
        <v>1874</v>
      </c>
      <c r="J90" s="301">
        <v>0</v>
      </c>
      <c r="K90" s="300">
        <f t="shared" si="15"/>
        <v>1874</v>
      </c>
      <c r="L90" s="302">
        <f t="shared" si="9"/>
        <v>0.27895344363216623</v>
      </c>
      <c r="M90" s="260">
        <v>2599</v>
      </c>
      <c r="N90" s="341">
        <f t="shared" si="10"/>
        <v>2339.1</v>
      </c>
      <c r="O90" s="253">
        <v>0</v>
      </c>
      <c r="P90" s="254">
        <f t="shared" si="11"/>
        <v>1874</v>
      </c>
      <c r="Q90" s="255">
        <f t="shared" si="17"/>
        <v>0.19883715959129578</v>
      </c>
      <c r="R90" s="256">
        <v>2599</v>
      </c>
      <c r="S90" s="257">
        <v>0</v>
      </c>
      <c r="T90" s="258">
        <f t="shared" si="12"/>
        <v>1874</v>
      </c>
      <c r="U90" s="259">
        <f t="shared" si="16"/>
        <v>0.27895344363216623</v>
      </c>
      <c r="V90" s="260">
        <v>2599</v>
      </c>
      <c r="W90" s="341">
        <v>0</v>
      </c>
      <c r="X90" s="253">
        <f t="shared" si="13"/>
        <v>1874</v>
      </c>
      <c r="Y90" s="255">
        <f t="shared" si="14"/>
        <v>0.27895344363216623</v>
      </c>
    </row>
    <row r="91" spans="1:25" s="4" customFormat="1" ht="12.75" customHeight="1">
      <c r="A91" s="211" t="s">
        <v>241</v>
      </c>
      <c r="B91" s="118" t="s">
        <v>48</v>
      </c>
      <c r="C91" s="246"/>
      <c r="D91" s="120" t="s">
        <v>205</v>
      </c>
      <c r="E91" s="247" t="s">
        <v>245</v>
      </c>
      <c r="F91" s="300">
        <v>2969</v>
      </c>
      <c r="G91" s="104">
        <v>2699</v>
      </c>
      <c r="H91" s="301">
        <v>2299</v>
      </c>
      <c r="I91" s="301">
        <v>1872</v>
      </c>
      <c r="J91" s="301">
        <v>24</v>
      </c>
      <c r="K91" s="132">
        <f t="shared" si="15"/>
        <v>1848</v>
      </c>
      <c r="L91" s="152">
        <f t="shared" si="9"/>
        <v>0.31530196369025565</v>
      </c>
      <c r="M91" s="263">
        <v>2221</v>
      </c>
      <c r="N91" s="305">
        <f t="shared" si="10"/>
        <v>1998.9</v>
      </c>
      <c r="O91" s="261">
        <v>195</v>
      </c>
      <c r="P91" s="254">
        <f t="shared" si="11"/>
        <v>1653</v>
      </c>
      <c r="Q91" s="255">
        <f t="shared" si="17"/>
        <v>0.17304517484616544</v>
      </c>
      <c r="R91" s="305">
        <v>2299</v>
      </c>
      <c r="S91" s="257">
        <v>0</v>
      </c>
      <c r="T91" s="258">
        <f t="shared" si="12"/>
        <v>1848</v>
      </c>
      <c r="U91" s="259">
        <f t="shared" si="16"/>
        <v>0.19617224880382775</v>
      </c>
      <c r="V91" s="263">
        <v>1999</v>
      </c>
      <c r="W91" s="358">
        <v>246</v>
      </c>
      <c r="X91" s="253">
        <f t="shared" si="13"/>
        <v>1602</v>
      </c>
      <c r="Y91" s="255">
        <f t="shared" si="14"/>
        <v>0.19859929964982492</v>
      </c>
    </row>
    <row r="92" spans="1:25" s="4" customFormat="1" ht="12.75" customHeight="1">
      <c r="A92" s="211" t="s">
        <v>242</v>
      </c>
      <c r="B92" s="118" t="s">
        <v>48</v>
      </c>
      <c r="C92" s="246"/>
      <c r="D92" s="120" t="s">
        <v>205</v>
      </c>
      <c r="E92" s="247" t="s">
        <v>246</v>
      </c>
      <c r="F92" s="300">
        <v>3079</v>
      </c>
      <c r="G92" s="104">
        <v>2799</v>
      </c>
      <c r="H92" s="301">
        <v>2399</v>
      </c>
      <c r="I92" s="301">
        <v>1954</v>
      </c>
      <c r="J92" s="301">
        <v>25</v>
      </c>
      <c r="K92" s="132">
        <f t="shared" si="15"/>
        <v>1929</v>
      </c>
      <c r="L92" s="152">
        <f t="shared" si="9"/>
        <v>0.31082529474812431</v>
      </c>
      <c r="M92" s="263">
        <v>2332</v>
      </c>
      <c r="N92" s="305">
        <f t="shared" si="10"/>
        <v>2098.8000000000002</v>
      </c>
      <c r="O92" s="261">
        <v>193</v>
      </c>
      <c r="P92" s="254">
        <f t="shared" si="11"/>
        <v>1736</v>
      </c>
      <c r="Q92" s="255">
        <f t="shared" si="17"/>
        <v>0.17286068229464463</v>
      </c>
      <c r="R92" s="305">
        <v>2399</v>
      </c>
      <c r="S92" s="257">
        <v>0</v>
      </c>
      <c r="T92" s="258">
        <f t="shared" si="12"/>
        <v>1929</v>
      </c>
      <c r="U92" s="259">
        <f t="shared" si="16"/>
        <v>0.19591496456857024</v>
      </c>
      <c r="V92" s="263">
        <v>2099</v>
      </c>
      <c r="W92" s="358">
        <v>247</v>
      </c>
      <c r="X92" s="253">
        <f t="shared" si="13"/>
        <v>1682</v>
      </c>
      <c r="Y92" s="255">
        <f t="shared" si="14"/>
        <v>0.19866603144354456</v>
      </c>
    </row>
    <row r="93" spans="1:25" s="4" customFormat="1" ht="12.75" customHeight="1">
      <c r="A93" s="176" t="s">
        <v>473</v>
      </c>
      <c r="B93" s="118" t="s">
        <v>48</v>
      </c>
      <c r="C93" s="217"/>
      <c r="D93" s="120" t="s">
        <v>205</v>
      </c>
      <c r="E93" s="219" t="s">
        <v>275</v>
      </c>
      <c r="F93" s="300">
        <v>2969</v>
      </c>
      <c r="G93" s="104">
        <v>2699</v>
      </c>
      <c r="H93" s="301">
        <v>2299</v>
      </c>
      <c r="I93" s="301">
        <v>1872</v>
      </c>
      <c r="J93" s="301">
        <v>24</v>
      </c>
      <c r="K93" s="132">
        <f t="shared" si="15"/>
        <v>1848</v>
      </c>
      <c r="L93" s="166">
        <f t="shared" si="9"/>
        <v>0.31530196369025565</v>
      </c>
      <c r="M93" s="263">
        <v>2221</v>
      </c>
      <c r="N93" s="305">
        <f t="shared" si="10"/>
        <v>1998.9</v>
      </c>
      <c r="O93" s="261">
        <v>196</v>
      </c>
      <c r="P93" s="254">
        <f t="shared" si="11"/>
        <v>1652</v>
      </c>
      <c r="Q93" s="255">
        <f t="shared" si="17"/>
        <v>0.17354544999749866</v>
      </c>
      <c r="R93" s="305">
        <v>1899</v>
      </c>
      <c r="S93" s="261">
        <v>328</v>
      </c>
      <c r="T93" s="258">
        <f t="shared" si="12"/>
        <v>1520</v>
      </c>
      <c r="U93" s="259">
        <f t="shared" si="16"/>
        <v>0.19957872564507637</v>
      </c>
      <c r="V93" s="263">
        <v>1999</v>
      </c>
      <c r="W93" s="358">
        <v>247</v>
      </c>
      <c r="X93" s="253">
        <f t="shared" si="13"/>
        <v>1601</v>
      </c>
      <c r="Y93" s="255">
        <f t="shared" si="14"/>
        <v>0.19909954977488745</v>
      </c>
    </row>
    <row r="94" spans="1:25" s="4" customFormat="1" ht="12.75" customHeight="1">
      <c r="A94" s="176" t="s">
        <v>474</v>
      </c>
      <c r="B94" s="118" t="s">
        <v>48</v>
      </c>
      <c r="C94" s="217"/>
      <c r="D94" s="120" t="s">
        <v>205</v>
      </c>
      <c r="E94" s="219" t="s">
        <v>275</v>
      </c>
      <c r="F94" s="300">
        <v>3079</v>
      </c>
      <c r="G94" s="104">
        <v>2799</v>
      </c>
      <c r="H94" s="301">
        <v>2399</v>
      </c>
      <c r="I94" s="301">
        <v>1954</v>
      </c>
      <c r="J94" s="301">
        <v>25</v>
      </c>
      <c r="K94" s="132">
        <f t="shared" si="15"/>
        <v>1929</v>
      </c>
      <c r="L94" s="166">
        <f t="shared" si="9"/>
        <v>0.31082529474812431</v>
      </c>
      <c r="M94" s="263">
        <v>2332</v>
      </c>
      <c r="N94" s="305">
        <f t="shared" si="10"/>
        <v>2098.8000000000002</v>
      </c>
      <c r="O94" s="261">
        <v>193</v>
      </c>
      <c r="P94" s="254">
        <f t="shared" si="11"/>
        <v>1736</v>
      </c>
      <c r="Q94" s="255">
        <f t="shared" si="17"/>
        <v>0.17286068229464463</v>
      </c>
      <c r="R94" s="305">
        <v>1999</v>
      </c>
      <c r="S94" s="261">
        <v>328</v>
      </c>
      <c r="T94" s="258">
        <f t="shared" si="12"/>
        <v>1601</v>
      </c>
      <c r="U94" s="259">
        <f t="shared" si="16"/>
        <v>0.19909954977488745</v>
      </c>
      <c r="V94" s="263">
        <v>2099</v>
      </c>
      <c r="W94" s="358">
        <v>247</v>
      </c>
      <c r="X94" s="253">
        <f t="shared" si="13"/>
        <v>1682</v>
      </c>
      <c r="Y94" s="255">
        <f t="shared" si="14"/>
        <v>0.19866603144354456</v>
      </c>
    </row>
    <row r="95" spans="1:25" s="4" customFormat="1" ht="12.75" customHeight="1">
      <c r="A95" s="176" t="s">
        <v>475</v>
      </c>
      <c r="B95" s="118" t="s">
        <v>48</v>
      </c>
      <c r="C95" s="217"/>
      <c r="D95" s="120" t="s">
        <v>205</v>
      </c>
      <c r="E95" s="219" t="s">
        <v>275</v>
      </c>
      <c r="F95" s="300">
        <v>2969</v>
      </c>
      <c r="G95" s="104">
        <v>2699</v>
      </c>
      <c r="H95" s="301">
        <v>2299</v>
      </c>
      <c r="I95" s="301">
        <v>1872</v>
      </c>
      <c r="J95" s="301">
        <v>24</v>
      </c>
      <c r="K95" s="132">
        <f t="shared" si="15"/>
        <v>1848</v>
      </c>
      <c r="L95" s="166">
        <f t="shared" si="9"/>
        <v>0.31530196369025565</v>
      </c>
      <c r="M95" s="263">
        <v>2221</v>
      </c>
      <c r="N95" s="305">
        <f t="shared" si="10"/>
        <v>1998.9</v>
      </c>
      <c r="O95" s="261">
        <v>195</v>
      </c>
      <c r="P95" s="254">
        <f t="shared" si="11"/>
        <v>1653</v>
      </c>
      <c r="Q95" s="255">
        <f t="shared" si="17"/>
        <v>0.17304517484616544</v>
      </c>
      <c r="R95" s="305">
        <v>1899</v>
      </c>
      <c r="S95" s="261">
        <v>328</v>
      </c>
      <c r="T95" s="258">
        <f t="shared" si="12"/>
        <v>1520</v>
      </c>
      <c r="U95" s="259">
        <f t="shared" si="16"/>
        <v>0.19957872564507637</v>
      </c>
      <c r="V95" s="263">
        <v>1999</v>
      </c>
      <c r="W95" s="358">
        <v>247</v>
      </c>
      <c r="X95" s="253">
        <f t="shared" si="13"/>
        <v>1601</v>
      </c>
      <c r="Y95" s="255">
        <f t="shared" si="14"/>
        <v>0.19909954977488745</v>
      </c>
    </row>
    <row r="96" spans="1:25" s="4" customFormat="1" ht="12.75" customHeight="1">
      <c r="A96" s="176" t="s">
        <v>476</v>
      </c>
      <c r="B96" s="118" t="s">
        <v>48</v>
      </c>
      <c r="C96" s="217"/>
      <c r="D96" s="120" t="s">
        <v>205</v>
      </c>
      <c r="E96" s="219" t="s">
        <v>275</v>
      </c>
      <c r="F96" s="300">
        <v>3079</v>
      </c>
      <c r="G96" s="104">
        <v>2799</v>
      </c>
      <c r="H96" s="301">
        <v>2399</v>
      </c>
      <c r="I96" s="301">
        <v>1954</v>
      </c>
      <c r="J96" s="301">
        <v>25</v>
      </c>
      <c r="K96" s="132">
        <f t="shared" si="15"/>
        <v>1929</v>
      </c>
      <c r="L96" s="166">
        <f t="shared" si="9"/>
        <v>0.31082529474812431</v>
      </c>
      <c r="M96" s="263">
        <v>2332</v>
      </c>
      <c r="N96" s="305">
        <f t="shared" si="10"/>
        <v>2098.8000000000002</v>
      </c>
      <c r="O96" s="261">
        <v>194</v>
      </c>
      <c r="P96" s="254">
        <f t="shared" si="11"/>
        <v>1735</v>
      </c>
      <c r="Q96" s="255">
        <f t="shared" si="17"/>
        <v>0.17333714503525832</v>
      </c>
      <c r="R96" s="305">
        <v>1999</v>
      </c>
      <c r="S96" s="261">
        <v>328</v>
      </c>
      <c r="T96" s="258">
        <f t="shared" si="12"/>
        <v>1601</v>
      </c>
      <c r="U96" s="259">
        <f t="shared" si="16"/>
        <v>0.19909954977488745</v>
      </c>
      <c r="V96" s="263">
        <v>2099</v>
      </c>
      <c r="W96" s="358">
        <v>247</v>
      </c>
      <c r="X96" s="253">
        <f t="shared" si="13"/>
        <v>1682</v>
      </c>
      <c r="Y96" s="255">
        <f t="shared" si="14"/>
        <v>0.19866603144354456</v>
      </c>
    </row>
    <row r="97" spans="1:25" s="4" customFormat="1" ht="12.75" customHeight="1">
      <c r="A97" s="211" t="s">
        <v>243</v>
      </c>
      <c r="B97" s="118" t="s">
        <v>48</v>
      </c>
      <c r="C97" s="246"/>
      <c r="D97" s="120" t="s">
        <v>205</v>
      </c>
      <c r="E97" s="247" t="s">
        <v>247</v>
      </c>
      <c r="F97" s="300">
        <v>2749</v>
      </c>
      <c r="G97" s="104">
        <v>2499</v>
      </c>
      <c r="H97" s="301">
        <v>2199</v>
      </c>
      <c r="I97" s="301">
        <v>1791</v>
      </c>
      <c r="J97" s="301">
        <v>23</v>
      </c>
      <c r="K97" s="132">
        <f t="shared" si="15"/>
        <v>1768</v>
      </c>
      <c r="L97" s="152">
        <f t="shared" si="9"/>
        <v>0.29251700680272108</v>
      </c>
      <c r="M97" s="263">
        <v>2110</v>
      </c>
      <c r="N97" s="305">
        <f t="shared" si="10"/>
        <v>1899</v>
      </c>
      <c r="O97" s="261">
        <v>197</v>
      </c>
      <c r="P97" s="254">
        <f t="shared" si="11"/>
        <v>1571</v>
      </c>
      <c r="Q97" s="255">
        <f t="shared" si="17"/>
        <v>0.17272248551869404</v>
      </c>
      <c r="R97" s="305">
        <v>2199</v>
      </c>
      <c r="S97" s="257">
        <v>0</v>
      </c>
      <c r="T97" s="258">
        <f t="shared" si="12"/>
        <v>1768</v>
      </c>
      <c r="U97" s="259">
        <f t="shared" si="16"/>
        <v>0.19599818099135971</v>
      </c>
      <c r="V97" s="263">
        <v>1999</v>
      </c>
      <c r="W97" s="358">
        <v>165</v>
      </c>
      <c r="X97" s="253">
        <f t="shared" si="13"/>
        <v>1603</v>
      </c>
      <c r="Y97" s="255">
        <f t="shared" si="14"/>
        <v>0.19809904952476237</v>
      </c>
    </row>
    <row r="98" spans="1:25" s="4" customFormat="1" ht="12.75" customHeight="1">
      <c r="A98" s="295" t="s">
        <v>244</v>
      </c>
      <c r="B98" s="296" t="s">
        <v>48</v>
      </c>
      <c r="C98" s="297"/>
      <c r="D98" s="298" t="s">
        <v>205</v>
      </c>
      <c r="E98" s="299" t="s">
        <v>248</v>
      </c>
      <c r="F98" s="300">
        <v>2859</v>
      </c>
      <c r="G98" s="262">
        <v>2599</v>
      </c>
      <c r="H98" s="301">
        <v>2299</v>
      </c>
      <c r="I98" s="301">
        <v>1873</v>
      </c>
      <c r="J98" s="301">
        <v>24</v>
      </c>
      <c r="K98" s="300">
        <f t="shared" si="15"/>
        <v>1849</v>
      </c>
      <c r="L98" s="302">
        <f t="shared" si="9"/>
        <v>0.28857252789534438</v>
      </c>
      <c r="M98" s="263">
        <v>2221</v>
      </c>
      <c r="N98" s="305">
        <f t="shared" si="10"/>
        <v>1998.9</v>
      </c>
      <c r="O98" s="261">
        <v>195</v>
      </c>
      <c r="P98" s="254">
        <f t="shared" si="11"/>
        <v>1654</v>
      </c>
      <c r="Q98" s="255">
        <f t="shared" si="17"/>
        <v>0.17254489969483219</v>
      </c>
      <c r="R98" s="305">
        <v>2299</v>
      </c>
      <c r="S98" s="257">
        <v>0</v>
      </c>
      <c r="T98" s="258">
        <f t="shared" si="12"/>
        <v>1849</v>
      </c>
      <c r="U98" s="259">
        <f t="shared" si="16"/>
        <v>0.19573727707698999</v>
      </c>
      <c r="V98" s="263">
        <v>2099</v>
      </c>
      <c r="W98" s="358">
        <v>165</v>
      </c>
      <c r="X98" s="253">
        <f t="shared" si="13"/>
        <v>1684</v>
      </c>
      <c r="Y98" s="255">
        <f t="shared" si="14"/>
        <v>0.19771319676036209</v>
      </c>
    </row>
    <row r="99" spans="1:25" s="4" customFormat="1" ht="12.75" customHeight="1">
      <c r="A99" s="174" t="s">
        <v>921</v>
      </c>
      <c r="B99" s="118" t="s">
        <v>48</v>
      </c>
      <c r="C99" s="217" t="s">
        <v>837</v>
      </c>
      <c r="D99" s="120" t="s">
        <v>205</v>
      </c>
      <c r="E99" s="121" t="s">
        <v>924</v>
      </c>
      <c r="F99" s="104">
        <v>3409</v>
      </c>
      <c r="G99" s="104">
        <v>3099</v>
      </c>
      <c r="H99" s="104">
        <v>2699</v>
      </c>
      <c r="I99" s="104">
        <v>2194</v>
      </c>
      <c r="J99" s="104">
        <v>25</v>
      </c>
      <c r="K99" s="104">
        <f t="shared" si="15"/>
        <v>2169</v>
      </c>
      <c r="L99" s="142">
        <f t="shared" si="9"/>
        <v>0.30009680542110356</v>
      </c>
      <c r="M99" s="260">
        <v>3099</v>
      </c>
      <c r="N99" s="341">
        <f t="shared" si="10"/>
        <v>2789.1</v>
      </c>
      <c r="O99" s="253">
        <v>0</v>
      </c>
      <c r="P99" s="254">
        <f t="shared" si="11"/>
        <v>2169</v>
      </c>
      <c r="Q99" s="255">
        <f t="shared" si="17"/>
        <v>0.22232978380122617</v>
      </c>
      <c r="R99" s="256">
        <v>3099</v>
      </c>
      <c r="S99" s="257">
        <v>0</v>
      </c>
      <c r="T99" s="258">
        <f t="shared" si="12"/>
        <v>2169</v>
      </c>
      <c r="U99" s="259">
        <f t="shared" si="16"/>
        <v>0.30009680542110356</v>
      </c>
      <c r="V99" s="260">
        <v>3099</v>
      </c>
      <c r="W99" s="341">
        <v>0</v>
      </c>
      <c r="X99" s="253">
        <f t="shared" si="13"/>
        <v>2169</v>
      </c>
      <c r="Y99" s="255">
        <f t="shared" si="14"/>
        <v>0.30009680542110356</v>
      </c>
    </row>
    <row r="100" spans="1:25" s="4" customFormat="1" ht="12.75" customHeight="1">
      <c r="A100" s="174" t="s">
        <v>922</v>
      </c>
      <c r="B100" s="118" t="s">
        <v>48</v>
      </c>
      <c r="C100" s="217" t="s">
        <v>837</v>
      </c>
      <c r="D100" s="120" t="s">
        <v>205</v>
      </c>
      <c r="E100" s="121" t="s">
        <v>925</v>
      </c>
      <c r="F100" s="104">
        <v>3189</v>
      </c>
      <c r="G100" s="104">
        <v>2899</v>
      </c>
      <c r="H100" s="104">
        <v>2499</v>
      </c>
      <c r="I100" s="104">
        <v>2036</v>
      </c>
      <c r="J100" s="104">
        <v>25</v>
      </c>
      <c r="K100" s="104">
        <f t="shared" si="15"/>
        <v>2011</v>
      </c>
      <c r="L100" s="142">
        <f t="shared" si="9"/>
        <v>0.30631252155915834</v>
      </c>
      <c r="M100" s="260">
        <v>2899</v>
      </c>
      <c r="N100" s="341">
        <f t="shared" si="10"/>
        <v>2609.1</v>
      </c>
      <c r="O100" s="253">
        <v>0</v>
      </c>
      <c r="P100" s="254">
        <f t="shared" si="11"/>
        <v>2011</v>
      </c>
      <c r="Q100" s="255">
        <f t="shared" si="17"/>
        <v>0.22923613506573146</v>
      </c>
      <c r="R100" s="256">
        <v>2899</v>
      </c>
      <c r="S100" s="257">
        <v>0</v>
      </c>
      <c r="T100" s="258">
        <f t="shared" si="12"/>
        <v>2011</v>
      </c>
      <c r="U100" s="259">
        <f t="shared" si="16"/>
        <v>0.30631252155915834</v>
      </c>
      <c r="V100" s="260">
        <v>2899</v>
      </c>
      <c r="W100" s="341">
        <v>0</v>
      </c>
      <c r="X100" s="253">
        <f t="shared" si="13"/>
        <v>2011</v>
      </c>
      <c r="Y100" s="255">
        <f t="shared" si="14"/>
        <v>0.30631252155915834</v>
      </c>
    </row>
    <row r="101" spans="1:25" s="4" customFormat="1" ht="12.75" customHeight="1" thickBot="1">
      <c r="A101" s="173" t="s">
        <v>923</v>
      </c>
      <c r="B101" s="122" t="s">
        <v>48</v>
      </c>
      <c r="C101" s="126" t="s">
        <v>837</v>
      </c>
      <c r="D101" s="123" t="s">
        <v>205</v>
      </c>
      <c r="E101" s="124" t="s">
        <v>926</v>
      </c>
      <c r="F101" s="58">
        <v>3299</v>
      </c>
      <c r="G101" s="58">
        <v>2999</v>
      </c>
      <c r="H101" s="58">
        <v>2599</v>
      </c>
      <c r="I101" s="58">
        <v>2118</v>
      </c>
      <c r="J101" s="58">
        <v>25</v>
      </c>
      <c r="K101" s="58">
        <f t="shared" si="15"/>
        <v>2093</v>
      </c>
      <c r="L101" s="143">
        <f t="shared" si="9"/>
        <v>0.30210070023341112</v>
      </c>
      <c r="M101" s="61">
        <v>2999</v>
      </c>
      <c r="N101" s="344">
        <f t="shared" si="10"/>
        <v>2699.1</v>
      </c>
      <c r="O101" s="62">
        <v>0</v>
      </c>
      <c r="P101" s="63">
        <f t="shared" si="11"/>
        <v>2093</v>
      </c>
      <c r="Q101" s="17">
        <f t="shared" si="17"/>
        <v>0.22455633359267901</v>
      </c>
      <c r="R101" s="203">
        <v>2999</v>
      </c>
      <c r="S101" s="59">
        <v>0</v>
      </c>
      <c r="T101" s="60">
        <f t="shared" si="12"/>
        <v>2093</v>
      </c>
      <c r="U101" s="15">
        <f t="shared" si="16"/>
        <v>0.30210070023341112</v>
      </c>
      <c r="V101" s="61">
        <v>2999</v>
      </c>
      <c r="W101" s="344">
        <v>0</v>
      </c>
      <c r="X101" s="62">
        <f t="shared" si="13"/>
        <v>2093</v>
      </c>
      <c r="Y101" s="17">
        <f t="shared" si="14"/>
        <v>0.30210070023341112</v>
      </c>
    </row>
    <row r="102" spans="1:25" s="4" customFormat="1" ht="12.75" customHeight="1">
      <c r="A102" s="172" t="s">
        <v>343</v>
      </c>
      <c r="B102" s="220" t="s">
        <v>48</v>
      </c>
      <c r="C102" s="229"/>
      <c r="D102" s="223" t="s">
        <v>205</v>
      </c>
      <c r="E102" s="222" t="s">
        <v>344</v>
      </c>
      <c r="F102" s="134">
        <v>1429</v>
      </c>
      <c r="G102" s="105">
        <v>1299</v>
      </c>
      <c r="H102" s="99">
        <v>999</v>
      </c>
      <c r="I102" s="99">
        <v>827</v>
      </c>
      <c r="J102" s="99">
        <v>0</v>
      </c>
      <c r="K102" s="134">
        <f t="shared" si="15"/>
        <v>827</v>
      </c>
      <c r="L102" s="144">
        <f t="shared" si="9"/>
        <v>0.36335642802155504</v>
      </c>
      <c r="M102" s="160">
        <v>1110</v>
      </c>
      <c r="N102" s="304">
        <f t="shared" si="10"/>
        <v>999</v>
      </c>
      <c r="O102" s="78">
        <v>0</v>
      </c>
      <c r="P102" s="80">
        <f t="shared" si="11"/>
        <v>827</v>
      </c>
      <c r="Q102" s="18">
        <f t="shared" si="17"/>
        <v>0.17217217217217218</v>
      </c>
      <c r="R102" s="304">
        <v>999</v>
      </c>
      <c r="S102" s="76">
        <v>0</v>
      </c>
      <c r="T102" s="79">
        <f t="shared" si="12"/>
        <v>827</v>
      </c>
      <c r="U102" s="13">
        <f t="shared" si="16"/>
        <v>0.17217217217217218</v>
      </c>
      <c r="V102" s="160">
        <v>999</v>
      </c>
      <c r="W102" s="339">
        <v>0</v>
      </c>
      <c r="X102" s="78">
        <f t="shared" si="13"/>
        <v>827</v>
      </c>
      <c r="Y102" s="18">
        <f t="shared" si="14"/>
        <v>0.17217217217217218</v>
      </c>
    </row>
    <row r="103" spans="1:25" s="4" customFormat="1" ht="12.75" customHeight="1">
      <c r="A103" s="172" t="s">
        <v>85</v>
      </c>
      <c r="B103" s="220" t="s">
        <v>48</v>
      </c>
      <c r="C103" s="221"/>
      <c r="D103" s="223" t="s">
        <v>205</v>
      </c>
      <c r="E103" s="222" t="s">
        <v>179</v>
      </c>
      <c r="F103" s="134">
        <v>1649</v>
      </c>
      <c r="G103" s="105">
        <v>1499</v>
      </c>
      <c r="H103" s="99">
        <v>0</v>
      </c>
      <c r="I103" s="99">
        <v>1097</v>
      </c>
      <c r="J103" s="99">
        <v>0</v>
      </c>
      <c r="K103" s="134">
        <f t="shared" si="15"/>
        <v>1097</v>
      </c>
      <c r="L103" s="144">
        <f t="shared" si="9"/>
        <v>0.26817878585723814</v>
      </c>
      <c r="M103" s="160">
        <v>1221</v>
      </c>
      <c r="N103" s="304">
        <f t="shared" si="10"/>
        <v>1098.9000000000001</v>
      </c>
      <c r="O103" s="155">
        <v>196</v>
      </c>
      <c r="P103" s="80">
        <f t="shared" si="11"/>
        <v>901</v>
      </c>
      <c r="Q103" s="18">
        <f t="shared" si="17"/>
        <v>0.18008918008918015</v>
      </c>
      <c r="R103" s="304">
        <v>1299</v>
      </c>
      <c r="S103" s="155">
        <v>39</v>
      </c>
      <c r="T103" s="79">
        <f t="shared" si="12"/>
        <v>1058</v>
      </c>
      <c r="U103" s="13">
        <f t="shared" si="16"/>
        <v>0.1855273287143957</v>
      </c>
      <c r="V103" s="160">
        <v>1299</v>
      </c>
      <c r="W103" s="360">
        <v>40</v>
      </c>
      <c r="X103" s="78">
        <f t="shared" si="13"/>
        <v>1057</v>
      </c>
      <c r="Y103" s="18">
        <f t="shared" si="14"/>
        <v>0.18629715165511931</v>
      </c>
    </row>
    <row r="104" spans="1:25" s="4" customFormat="1" ht="12.75" customHeight="1">
      <c r="A104" s="174" t="s">
        <v>115</v>
      </c>
      <c r="B104" s="118" t="s">
        <v>48</v>
      </c>
      <c r="C104" s="228"/>
      <c r="D104" s="120" t="s">
        <v>205</v>
      </c>
      <c r="E104" s="121" t="s">
        <v>179</v>
      </c>
      <c r="F104" s="132">
        <v>1869</v>
      </c>
      <c r="G104" s="105">
        <v>1699</v>
      </c>
      <c r="H104" s="97">
        <v>0</v>
      </c>
      <c r="I104" s="97">
        <v>1243</v>
      </c>
      <c r="J104" s="97">
        <v>0</v>
      </c>
      <c r="K104" s="132">
        <f t="shared" si="15"/>
        <v>1243</v>
      </c>
      <c r="L104" s="142">
        <f t="shared" si="9"/>
        <v>0.26839317245438493</v>
      </c>
      <c r="M104" s="159">
        <v>1666</v>
      </c>
      <c r="N104" s="303">
        <f t="shared" ref="N104:N125" si="18">M104-(M104*10%)</f>
        <v>1499.4</v>
      </c>
      <c r="O104" s="156">
        <v>20</v>
      </c>
      <c r="P104" s="57">
        <f t="shared" ref="P104:P125" si="19">K104-O104</f>
        <v>1223</v>
      </c>
      <c r="Q104" s="16">
        <f t="shared" si="17"/>
        <v>0.18434040282779784</v>
      </c>
      <c r="R104" s="303">
        <v>1499</v>
      </c>
      <c r="S104" s="156">
        <v>21</v>
      </c>
      <c r="T104" s="54">
        <f t="shared" ref="T104:T125" si="20">K104-S104</f>
        <v>1222</v>
      </c>
      <c r="U104" s="14">
        <f t="shared" si="16"/>
        <v>0.1847898599066044</v>
      </c>
      <c r="V104" s="159">
        <v>1299</v>
      </c>
      <c r="W104" s="356">
        <v>181</v>
      </c>
      <c r="X104" s="56">
        <f t="shared" ref="X104:X125" si="21">K104-W104</f>
        <v>1062</v>
      </c>
      <c r="Y104" s="16">
        <f t="shared" ref="Y104:Y125" si="22">(V104-X104)/V104</f>
        <v>0.18244803695150116</v>
      </c>
    </row>
    <row r="105" spans="1:25" s="4" customFormat="1" ht="12.75" customHeight="1" thickBot="1">
      <c r="A105" s="173" t="s">
        <v>95</v>
      </c>
      <c r="B105" s="122" t="s">
        <v>48</v>
      </c>
      <c r="C105" s="36"/>
      <c r="D105" s="123" t="s">
        <v>205</v>
      </c>
      <c r="E105" s="124" t="s">
        <v>179</v>
      </c>
      <c r="F105" s="133">
        <v>1649</v>
      </c>
      <c r="G105" s="58">
        <v>1499</v>
      </c>
      <c r="H105" s="98">
        <v>0</v>
      </c>
      <c r="I105" s="98">
        <v>1097</v>
      </c>
      <c r="J105" s="98">
        <v>0</v>
      </c>
      <c r="K105" s="133">
        <f t="shared" si="15"/>
        <v>1097</v>
      </c>
      <c r="L105" s="143">
        <f t="shared" si="9"/>
        <v>0.26817878585723814</v>
      </c>
      <c r="M105" s="158">
        <v>1221</v>
      </c>
      <c r="N105" s="308">
        <f t="shared" si="18"/>
        <v>1098.9000000000001</v>
      </c>
      <c r="O105" s="154">
        <v>196</v>
      </c>
      <c r="P105" s="63">
        <f t="shared" si="19"/>
        <v>901</v>
      </c>
      <c r="Q105" s="17">
        <f t="shared" si="17"/>
        <v>0.18008918008918015</v>
      </c>
      <c r="R105" s="308">
        <v>1299</v>
      </c>
      <c r="S105" s="154">
        <v>39</v>
      </c>
      <c r="T105" s="60">
        <f t="shared" si="20"/>
        <v>1058</v>
      </c>
      <c r="U105" s="15">
        <f t="shared" ref="U105:U125" si="23">(R105-T105)/R105</f>
        <v>0.1855273287143957</v>
      </c>
      <c r="V105" s="158">
        <v>1299</v>
      </c>
      <c r="W105" s="357">
        <v>40</v>
      </c>
      <c r="X105" s="62">
        <f t="shared" si="21"/>
        <v>1057</v>
      </c>
      <c r="Y105" s="17">
        <f t="shared" si="22"/>
        <v>0.18629715165511931</v>
      </c>
    </row>
    <row r="106" spans="1:25" s="4" customFormat="1" ht="12.75" customHeight="1">
      <c r="A106" s="172" t="s">
        <v>109</v>
      </c>
      <c r="B106" s="220" t="s">
        <v>48</v>
      </c>
      <c r="C106" s="221"/>
      <c r="D106" s="223" t="s">
        <v>205</v>
      </c>
      <c r="E106" s="222" t="s">
        <v>42</v>
      </c>
      <c r="F106" s="134">
        <v>802</v>
      </c>
      <c r="G106" s="105">
        <v>729</v>
      </c>
      <c r="H106" s="99">
        <v>649</v>
      </c>
      <c r="I106" s="99">
        <v>549</v>
      </c>
      <c r="J106" s="99">
        <v>0</v>
      </c>
      <c r="K106" s="134">
        <f t="shared" si="15"/>
        <v>549</v>
      </c>
      <c r="L106" s="144">
        <f t="shared" si="9"/>
        <v>0.24691358024691357</v>
      </c>
      <c r="M106" s="160">
        <v>721</v>
      </c>
      <c r="N106" s="304">
        <f t="shared" si="18"/>
        <v>648.9</v>
      </c>
      <c r="O106" s="78">
        <v>0</v>
      </c>
      <c r="P106" s="80">
        <f t="shared" si="19"/>
        <v>549</v>
      </c>
      <c r="Q106" s="18">
        <f t="shared" ref="Q106:Q125" si="24">(N106-P106)/N106</f>
        <v>0.15395284327323158</v>
      </c>
      <c r="R106" s="304">
        <v>649</v>
      </c>
      <c r="S106" s="76">
        <v>0</v>
      </c>
      <c r="T106" s="79">
        <f t="shared" si="20"/>
        <v>549</v>
      </c>
      <c r="U106" s="13">
        <f t="shared" si="23"/>
        <v>0.15408320493066255</v>
      </c>
      <c r="V106" s="160">
        <v>649</v>
      </c>
      <c r="W106" s="339">
        <v>0</v>
      </c>
      <c r="X106" s="78">
        <f t="shared" si="21"/>
        <v>549</v>
      </c>
      <c r="Y106" s="18">
        <f t="shared" si="22"/>
        <v>0.15408320493066255</v>
      </c>
    </row>
    <row r="107" spans="1:25" s="4" customFormat="1" ht="12.75" customHeight="1">
      <c r="A107" s="174" t="s">
        <v>25</v>
      </c>
      <c r="B107" s="118" t="s">
        <v>48</v>
      </c>
      <c r="C107" s="228"/>
      <c r="D107" s="120">
        <v>0.47</v>
      </c>
      <c r="E107" s="121" t="s">
        <v>42</v>
      </c>
      <c r="F107" s="132">
        <v>802</v>
      </c>
      <c r="G107" s="104">
        <v>729</v>
      </c>
      <c r="H107" s="97">
        <v>649</v>
      </c>
      <c r="I107" s="97">
        <v>549</v>
      </c>
      <c r="J107" s="97">
        <v>0</v>
      </c>
      <c r="K107" s="132">
        <f t="shared" si="15"/>
        <v>549</v>
      </c>
      <c r="L107" s="142">
        <f t="shared" si="9"/>
        <v>0.24691358024691357</v>
      </c>
      <c r="M107" s="159">
        <v>721</v>
      </c>
      <c r="N107" s="303">
        <f t="shared" si="18"/>
        <v>648.9</v>
      </c>
      <c r="O107" s="56">
        <v>0</v>
      </c>
      <c r="P107" s="57">
        <f t="shared" si="19"/>
        <v>549</v>
      </c>
      <c r="Q107" s="16">
        <f t="shared" si="24"/>
        <v>0.15395284327323158</v>
      </c>
      <c r="R107" s="303">
        <v>649</v>
      </c>
      <c r="S107" s="53">
        <v>0</v>
      </c>
      <c r="T107" s="54">
        <f t="shared" si="20"/>
        <v>549</v>
      </c>
      <c r="U107" s="14">
        <f t="shared" si="23"/>
        <v>0.15408320493066255</v>
      </c>
      <c r="V107" s="159">
        <v>649</v>
      </c>
      <c r="W107" s="309">
        <v>0</v>
      </c>
      <c r="X107" s="56">
        <f t="shared" si="21"/>
        <v>549</v>
      </c>
      <c r="Y107" s="16">
        <f t="shared" si="22"/>
        <v>0.15408320493066255</v>
      </c>
    </row>
    <row r="108" spans="1:25" s="4" customFormat="1" ht="12.75" customHeight="1">
      <c r="A108" s="174" t="s">
        <v>24</v>
      </c>
      <c r="B108" s="118" t="s">
        <v>48</v>
      </c>
      <c r="C108" s="228"/>
      <c r="D108" s="120">
        <v>0.47</v>
      </c>
      <c r="E108" s="121" t="s">
        <v>42</v>
      </c>
      <c r="F108" s="132">
        <v>769</v>
      </c>
      <c r="G108" s="104">
        <v>699</v>
      </c>
      <c r="H108" s="97">
        <v>599</v>
      </c>
      <c r="I108" s="97">
        <v>506</v>
      </c>
      <c r="J108" s="97">
        <v>0</v>
      </c>
      <c r="K108" s="132">
        <f t="shared" si="15"/>
        <v>506</v>
      </c>
      <c r="L108" s="142">
        <f t="shared" si="9"/>
        <v>0.27610872675250359</v>
      </c>
      <c r="M108" s="159">
        <v>666</v>
      </c>
      <c r="N108" s="303">
        <f t="shared" si="18"/>
        <v>599.4</v>
      </c>
      <c r="O108" s="56">
        <v>0</v>
      </c>
      <c r="P108" s="57">
        <f t="shared" si="19"/>
        <v>506</v>
      </c>
      <c r="Q108" s="16">
        <f t="shared" si="24"/>
        <v>0.15582248915582245</v>
      </c>
      <c r="R108" s="303">
        <v>599</v>
      </c>
      <c r="S108" s="53">
        <v>0</v>
      </c>
      <c r="T108" s="54">
        <f t="shared" si="20"/>
        <v>506</v>
      </c>
      <c r="U108" s="14">
        <f t="shared" si="23"/>
        <v>0.15525876460767946</v>
      </c>
      <c r="V108" s="159">
        <v>599</v>
      </c>
      <c r="W108" s="309">
        <v>0</v>
      </c>
      <c r="X108" s="56">
        <f t="shared" si="21"/>
        <v>506</v>
      </c>
      <c r="Y108" s="16">
        <f t="shared" si="22"/>
        <v>0.15525876460767946</v>
      </c>
    </row>
    <row r="109" spans="1:25" s="4" customFormat="1" ht="12.75" customHeight="1">
      <c r="A109" s="176" t="s">
        <v>477</v>
      </c>
      <c r="B109" s="118" t="s">
        <v>48</v>
      </c>
      <c r="C109" s="217"/>
      <c r="D109" s="218">
        <v>0.71</v>
      </c>
      <c r="E109" s="219" t="s">
        <v>480</v>
      </c>
      <c r="F109" s="300">
        <v>857</v>
      </c>
      <c r="G109" s="262">
        <v>779</v>
      </c>
      <c r="H109" s="301">
        <v>699</v>
      </c>
      <c r="I109" s="301">
        <v>586</v>
      </c>
      <c r="J109" s="301">
        <v>0</v>
      </c>
      <c r="K109" s="165">
        <f t="shared" si="15"/>
        <v>586</v>
      </c>
      <c r="L109" s="166">
        <f t="shared" si="9"/>
        <v>0.24775353016688062</v>
      </c>
      <c r="M109" s="263">
        <v>777</v>
      </c>
      <c r="N109" s="305">
        <f t="shared" si="18"/>
        <v>699.3</v>
      </c>
      <c r="O109" s="253">
        <v>0</v>
      </c>
      <c r="P109" s="254">
        <f t="shared" si="19"/>
        <v>586</v>
      </c>
      <c r="Q109" s="255">
        <f t="shared" si="24"/>
        <v>0.16201916201916197</v>
      </c>
      <c r="R109" s="305">
        <v>699</v>
      </c>
      <c r="S109" s="257">
        <v>0</v>
      </c>
      <c r="T109" s="258">
        <f t="shared" si="20"/>
        <v>586</v>
      </c>
      <c r="U109" s="259">
        <f t="shared" si="23"/>
        <v>0.16165951359084407</v>
      </c>
      <c r="V109" s="263">
        <v>699</v>
      </c>
      <c r="W109" s="341">
        <v>0</v>
      </c>
      <c r="X109" s="253">
        <f t="shared" si="21"/>
        <v>586</v>
      </c>
      <c r="Y109" s="255">
        <f t="shared" si="22"/>
        <v>0.16165951359084407</v>
      </c>
    </row>
    <row r="110" spans="1:25" s="4" customFormat="1" ht="12.75" customHeight="1">
      <c r="A110" s="174" t="s">
        <v>26</v>
      </c>
      <c r="B110" s="118" t="s">
        <v>48</v>
      </c>
      <c r="C110" s="228"/>
      <c r="D110" s="120">
        <v>0.71</v>
      </c>
      <c r="E110" s="121" t="s">
        <v>43</v>
      </c>
      <c r="F110" s="132">
        <v>857</v>
      </c>
      <c r="G110" s="104">
        <v>779</v>
      </c>
      <c r="H110" s="97">
        <v>0</v>
      </c>
      <c r="I110" s="97">
        <v>584</v>
      </c>
      <c r="J110" s="97">
        <v>0</v>
      </c>
      <c r="K110" s="132">
        <f t="shared" si="15"/>
        <v>584</v>
      </c>
      <c r="L110" s="142">
        <f t="shared" si="9"/>
        <v>0.25032092426187419</v>
      </c>
      <c r="M110" s="159">
        <v>777</v>
      </c>
      <c r="N110" s="303">
        <f t="shared" si="18"/>
        <v>699.3</v>
      </c>
      <c r="O110" s="56">
        <v>0</v>
      </c>
      <c r="P110" s="57">
        <f t="shared" si="19"/>
        <v>584</v>
      </c>
      <c r="Q110" s="16">
        <f t="shared" si="24"/>
        <v>0.16487916487916482</v>
      </c>
      <c r="R110" s="303">
        <v>699</v>
      </c>
      <c r="S110" s="53">
        <v>0</v>
      </c>
      <c r="T110" s="54">
        <f t="shared" si="20"/>
        <v>584</v>
      </c>
      <c r="U110" s="14">
        <f t="shared" si="23"/>
        <v>0.16452074391988555</v>
      </c>
      <c r="V110" s="159">
        <v>699</v>
      </c>
      <c r="W110" s="309">
        <v>0</v>
      </c>
      <c r="X110" s="56">
        <f t="shared" si="21"/>
        <v>584</v>
      </c>
      <c r="Y110" s="16">
        <f t="shared" si="22"/>
        <v>0.16452074391988555</v>
      </c>
    </row>
    <row r="111" spans="1:25" s="4" customFormat="1" ht="12.75" customHeight="1">
      <c r="A111" s="174" t="s">
        <v>927</v>
      </c>
      <c r="B111" s="118" t="s">
        <v>48</v>
      </c>
      <c r="C111" s="217" t="s">
        <v>837</v>
      </c>
      <c r="D111" s="120">
        <v>0.71</v>
      </c>
      <c r="E111" s="121" t="s">
        <v>930</v>
      </c>
      <c r="F111" s="104">
        <v>857</v>
      </c>
      <c r="G111" s="104">
        <v>779</v>
      </c>
      <c r="H111" s="104">
        <v>649</v>
      </c>
      <c r="I111" s="104">
        <v>549</v>
      </c>
      <c r="J111" s="104">
        <v>0</v>
      </c>
      <c r="K111" s="104">
        <f t="shared" si="15"/>
        <v>549</v>
      </c>
      <c r="L111" s="142">
        <f t="shared" si="9"/>
        <v>0.2952503209242619</v>
      </c>
      <c r="M111" s="55">
        <v>779</v>
      </c>
      <c r="N111" s="309">
        <f t="shared" si="18"/>
        <v>701.1</v>
      </c>
      <c r="O111" s="56">
        <v>0</v>
      </c>
      <c r="P111" s="57">
        <f t="shared" si="19"/>
        <v>549</v>
      </c>
      <c r="Q111" s="16">
        <f t="shared" si="24"/>
        <v>0.21694480102695765</v>
      </c>
      <c r="R111" s="204">
        <v>779</v>
      </c>
      <c r="S111" s="53">
        <v>0</v>
      </c>
      <c r="T111" s="54">
        <f t="shared" si="20"/>
        <v>549</v>
      </c>
      <c r="U111" s="14">
        <f t="shared" si="23"/>
        <v>0.2952503209242619</v>
      </c>
      <c r="V111" s="55">
        <v>779</v>
      </c>
      <c r="W111" s="309">
        <v>0</v>
      </c>
      <c r="X111" s="56">
        <f t="shared" si="21"/>
        <v>549</v>
      </c>
      <c r="Y111" s="16">
        <f t="shared" si="22"/>
        <v>0.2952503209242619</v>
      </c>
    </row>
    <row r="112" spans="1:25" s="4" customFormat="1" ht="12.75" customHeight="1">
      <c r="A112" s="174" t="s">
        <v>928</v>
      </c>
      <c r="B112" s="118" t="s">
        <v>48</v>
      </c>
      <c r="C112" s="217" t="s">
        <v>837</v>
      </c>
      <c r="D112" s="120">
        <v>0.71</v>
      </c>
      <c r="E112" s="121" t="s">
        <v>930</v>
      </c>
      <c r="F112" s="104">
        <v>802</v>
      </c>
      <c r="G112" s="104">
        <v>729</v>
      </c>
      <c r="H112" s="104">
        <v>649</v>
      </c>
      <c r="I112" s="104">
        <v>549</v>
      </c>
      <c r="J112" s="104">
        <v>0</v>
      </c>
      <c r="K112" s="104">
        <f t="shared" si="15"/>
        <v>549</v>
      </c>
      <c r="L112" s="142">
        <f t="shared" si="9"/>
        <v>0.24691358024691357</v>
      </c>
      <c r="M112" s="55">
        <v>729</v>
      </c>
      <c r="N112" s="309">
        <f t="shared" si="18"/>
        <v>656.1</v>
      </c>
      <c r="O112" s="56">
        <v>0</v>
      </c>
      <c r="P112" s="57">
        <f t="shared" si="19"/>
        <v>549</v>
      </c>
      <c r="Q112" s="16">
        <f t="shared" si="24"/>
        <v>0.16323731138545955</v>
      </c>
      <c r="R112" s="204">
        <v>729</v>
      </c>
      <c r="S112" s="53">
        <v>0</v>
      </c>
      <c r="T112" s="54">
        <f t="shared" si="20"/>
        <v>549</v>
      </c>
      <c r="U112" s="14">
        <f t="shared" si="23"/>
        <v>0.24691358024691357</v>
      </c>
      <c r="V112" s="55">
        <v>729</v>
      </c>
      <c r="W112" s="309">
        <v>0</v>
      </c>
      <c r="X112" s="56">
        <f t="shared" si="21"/>
        <v>549</v>
      </c>
      <c r="Y112" s="16">
        <f t="shared" si="22"/>
        <v>0.24691358024691357</v>
      </c>
    </row>
    <row r="113" spans="1:25" s="4" customFormat="1" ht="12.75" customHeight="1" thickBot="1">
      <c r="A113" s="173" t="s">
        <v>929</v>
      </c>
      <c r="B113" s="122" t="s">
        <v>48</v>
      </c>
      <c r="C113" s="126" t="s">
        <v>837</v>
      </c>
      <c r="D113" s="123">
        <v>0.71</v>
      </c>
      <c r="E113" s="124" t="s">
        <v>930</v>
      </c>
      <c r="F113" s="58">
        <v>769</v>
      </c>
      <c r="G113" s="58">
        <v>699</v>
      </c>
      <c r="H113" s="58">
        <v>599</v>
      </c>
      <c r="I113" s="58">
        <v>506</v>
      </c>
      <c r="J113" s="58">
        <v>0</v>
      </c>
      <c r="K113" s="58">
        <f t="shared" si="15"/>
        <v>506</v>
      </c>
      <c r="L113" s="143">
        <f t="shared" si="9"/>
        <v>0.27610872675250359</v>
      </c>
      <c r="M113" s="61">
        <v>699</v>
      </c>
      <c r="N113" s="344">
        <f t="shared" si="18"/>
        <v>629.1</v>
      </c>
      <c r="O113" s="62">
        <v>0</v>
      </c>
      <c r="P113" s="63">
        <f t="shared" si="19"/>
        <v>506</v>
      </c>
      <c r="Q113" s="17">
        <f t="shared" si="24"/>
        <v>0.19567636305833733</v>
      </c>
      <c r="R113" s="203">
        <v>699</v>
      </c>
      <c r="S113" s="59">
        <v>0</v>
      </c>
      <c r="T113" s="60">
        <f t="shared" si="20"/>
        <v>506</v>
      </c>
      <c r="U113" s="15">
        <f t="shared" si="23"/>
        <v>0.27610872675250359</v>
      </c>
      <c r="V113" s="61">
        <v>699</v>
      </c>
      <c r="W113" s="344">
        <v>0</v>
      </c>
      <c r="X113" s="62">
        <f t="shared" si="21"/>
        <v>506</v>
      </c>
      <c r="Y113" s="17">
        <f t="shared" si="22"/>
        <v>0.27610872675250359</v>
      </c>
    </row>
    <row r="114" spans="1:25" s="4" customFormat="1" ht="12.75" customHeight="1">
      <c r="A114" s="172" t="s">
        <v>478</v>
      </c>
      <c r="B114" s="220" t="s">
        <v>48</v>
      </c>
      <c r="C114" s="221"/>
      <c r="D114" s="223">
        <v>0.37</v>
      </c>
      <c r="E114" s="222" t="s">
        <v>481</v>
      </c>
      <c r="F114" s="134">
        <v>197</v>
      </c>
      <c r="G114" s="105">
        <v>179</v>
      </c>
      <c r="H114" s="99">
        <v>0</v>
      </c>
      <c r="I114" s="99">
        <v>133</v>
      </c>
      <c r="J114" s="99">
        <v>0</v>
      </c>
      <c r="K114" s="134">
        <f t="shared" ref="K114:K125" si="25">IFERROR(I114-J114,I114)</f>
        <v>133</v>
      </c>
      <c r="L114" s="144">
        <f t="shared" si="9"/>
        <v>0.25698324022346369</v>
      </c>
      <c r="M114" s="77">
        <v>179</v>
      </c>
      <c r="N114" s="339">
        <f t="shared" si="18"/>
        <v>161.1</v>
      </c>
      <c r="O114" s="78">
        <v>0</v>
      </c>
      <c r="P114" s="80">
        <f t="shared" si="19"/>
        <v>133</v>
      </c>
      <c r="Q114" s="18">
        <f t="shared" si="24"/>
        <v>0.17442582247051519</v>
      </c>
      <c r="R114" s="202">
        <v>179</v>
      </c>
      <c r="S114" s="76">
        <v>0</v>
      </c>
      <c r="T114" s="79">
        <f t="shared" si="20"/>
        <v>133</v>
      </c>
      <c r="U114" s="13">
        <f t="shared" si="23"/>
        <v>0.25698324022346369</v>
      </c>
      <c r="V114" s="77">
        <v>179</v>
      </c>
      <c r="W114" s="339">
        <v>0</v>
      </c>
      <c r="X114" s="78">
        <f t="shared" si="21"/>
        <v>133</v>
      </c>
      <c r="Y114" s="18">
        <f t="shared" si="22"/>
        <v>0.25698324022346369</v>
      </c>
    </row>
    <row r="115" spans="1:25" s="4" customFormat="1" ht="12.75" customHeight="1">
      <c r="A115" s="174" t="s">
        <v>479</v>
      </c>
      <c r="B115" s="118" t="s">
        <v>48</v>
      </c>
      <c r="C115" s="228"/>
      <c r="D115" s="120">
        <v>0.37</v>
      </c>
      <c r="E115" s="121" t="s">
        <v>481</v>
      </c>
      <c r="F115" s="132">
        <v>164</v>
      </c>
      <c r="G115" s="104">
        <v>149</v>
      </c>
      <c r="H115" s="97">
        <v>0</v>
      </c>
      <c r="I115" s="97">
        <v>111</v>
      </c>
      <c r="J115" s="97">
        <v>0</v>
      </c>
      <c r="K115" s="132">
        <f t="shared" si="25"/>
        <v>111</v>
      </c>
      <c r="L115" s="142">
        <f t="shared" si="9"/>
        <v>0.25503355704697989</v>
      </c>
      <c r="M115" s="55">
        <v>149</v>
      </c>
      <c r="N115" s="309">
        <f t="shared" si="18"/>
        <v>134.1</v>
      </c>
      <c r="O115" s="56">
        <v>0</v>
      </c>
      <c r="P115" s="57">
        <f t="shared" si="19"/>
        <v>111</v>
      </c>
      <c r="Q115" s="16">
        <f t="shared" si="24"/>
        <v>0.17225950782997759</v>
      </c>
      <c r="R115" s="204">
        <v>149</v>
      </c>
      <c r="S115" s="53">
        <v>0</v>
      </c>
      <c r="T115" s="54">
        <f t="shared" si="20"/>
        <v>111</v>
      </c>
      <c r="U115" s="14">
        <f t="shared" si="23"/>
        <v>0.25503355704697989</v>
      </c>
      <c r="V115" s="55">
        <v>149</v>
      </c>
      <c r="W115" s="309">
        <v>0</v>
      </c>
      <c r="X115" s="56">
        <f t="shared" si="21"/>
        <v>111</v>
      </c>
      <c r="Y115" s="16">
        <f t="shared" si="22"/>
        <v>0.25503355704697989</v>
      </c>
    </row>
    <row r="116" spans="1:25" s="4" customFormat="1" ht="12.75" customHeight="1">
      <c r="A116" s="172" t="s">
        <v>931</v>
      </c>
      <c r="B116" s="118" t="s">
        <v>48</v>
      </c>
      <c r="C116" s="217" t="s">
        <v>837</v>
      </c>
      <c r="D116" s="120">
        <v>0.37</v>
      </c>
      <c r="E116" s="121" t="s">
        <v>481</v>
      </c>
      <c r="F116" s="134">
        <v>197</v>
      </c>
      <c r="G116" s="105">
        <v>179</v>
      </c>
      <c r="H116" s="99">
        <v>0</v>
      </c>
      <c r="I116" s="99">
        <v>133</v>
      </c>
      <c r="J116" s="99">
        <v>0</v>
      </c>
      <c r="K116" s="134">
        <f t="shared" si="25"/>
        <v>133</v>
      </c>
      <c r="L116" s="144">
        <f t="shared" si="9"/>
        <v>0.25698324022346369</v>
      </c>
      <c r="M116" s="77">
        <v>179</v>
      </c>
      <c r="N116" s="339">
        <f t="shared" si="18"/>
        <v>161.1</v>
      </c>
      <c r="O116" s="78">
        <v>0</v>
      </c>
      <c r="P116" s="80">
        <f t="shared" si="19"/>
        <v>133</v>
      </c>
      <c r="Q116" s="18">
        <f t="shared" si="24"/>
        <v>0.17442582247051519</v>
      </c>
      <c r="R116" s="202">
        <v>179</v>
      </c>
      <c r="S116" s="76">
        <v>0</v>
      </c>
      <c r="T116" s="79">
        <f t="shared" si="20"/>
        <v>133</v>
      </c>
      <c r="U116" s="13">
        <f t="shared" si="23"/>
        <v>0.25698324022346369</v>
      </c>
      <c r="V116" s="77">
        <v>179</v>
      </c>
      <c r="W116" s="339">
        <v>0</v>
      </c>
      <c r="X116" s="78">
        <f t="shared" si="21"/>
        <v>133</v>
      </c>
      <c r="Y116" s="18">
        <f t="shared" si="22"/>
        <v>0.25698324022346369</v>
      </c>
    </row>
    <row r="117" spans="1:25" s="4" customFormat="1" ht="12.75" customHeight="1">
      <c r="A117" s="172" t="s">
        <v>932</v>
      </c>
      <c r="B117" s="118" t="s">
        <v>48</v>
      </c>
      <c r="C117" s="217" t="s">
        <v>837</v>
      </c>
      <c r="D117" s="120">
        <v>0.37</v>
      </c>
      <c r="E117" s="121" t="s">
        <v>481</v>
      </c>
      <c r="F117" s="134">
        <v>164</v>
      </c>
      <c r="G117" s="105">
        <v>149</v>
      </c>
      <c r="H117" s="99">
        <v>0</v>
      </c>
      <c r="I117" s="99">
        <v>113</v>
      </c>
      <c r="J117" s="99">
        <v>0</v>
      </c>
      <c r="K117" s="134">
        <f t="shared" si="25"/>
        <v>113</v>
      </c>
      <c r="L117" s="144">
        <f t="shared" si="9"/>
        <v>0.24161073825503357</v>
      </c>
      <c r="M117" s="77">
        <v>149</v>
      </c>
      <c r="N117" s="339">
        <f t="shared" si="18"/>
        <v>134.1</v>
      </c>
      <c r="O117" s="78">
        <v>0</v>
      </c>
      <c r="P117" s="80">
        <f t="shared" si="19"/>
        <v>113</v>
      </c>
      <c r="Q117" s="18">
        <f t="shared" si="24"/>
        <v>0.15734526472781502</v>
      </c>
      <c r="R117" s="202">
        <v>149</v>
      </c>
      <c r="S117" s="76">
        <v>0</v>
      </c>
      <c r="T117" s="79">
        <f t="shared" si="20"/>
        <v>113</v>
      </c>
      <c r="U117" s="13">
        <f t="shared" si="23"/>
        <v>0.24161073825503357</v>
      </c>
      <c r="V117" s="77">
        <v>149</v>
      </c>
      <c r="W117" s="339">
        <v>0</v>
      </c>
      <c r="X117" s="78">
        <f t="shared" si="21"/>
        <v>113</v>
      </c>
      <c r="Y117" s="18">
        <f t="shared" si="22"/>
        <v>0.24161073825503357</v>
      </c>
    </row>
    <row r="118" spans="1:25" s="4" customFormat="1" ht="12.75" customHeight="1">
      <c r="A118" s="172" t="s">
        <v>110</v>
      </c>
      <c r="B118" s="220" t="s">
        <v>48</v>
      </c>
      <c r="C118" s="221"/>
      <c r="D118" s="223">
        <v>0.37</v>
      </c>
      <c r="E118" s="222" t="s">
        <v>57</v>
      </c>
      <c r="F118" s="134">
        <v>329</v>
      </c>
      <c r="G118" s="105">
        <v>299</v>
      </c>
      <c r="H118" s="99">
        <v>0</v>
      </c>
      <c r="I118" s="99">
        <v>223</v>
      </c>
      <c r="J118" s="99">
        <v>0</v>
      </c>
      <c r="K118" s="134">
        <f t="shared" si="25"/>
        <v>223</v>
      </c>
      <c r="L118" s="144">
        <f t="shared" si="9"/>
        <v>0.25418060200668896</v>
      </c>
      <c r="M118" s="77">
        <v>299</v>
      </c>
      <c r="N118" s="339">
        <f t="shared" si="18"/>
        <v>269.10000000000002</v>
      </c>
      <c r="O118" s="78">
        <v>0</v>
      </c>
      <c r="P118" s="80">
        <f t="shared" si="19"/>
        <v>223</v>
      </c>
      <c r="Q118" s="18">
        <f t="shared" si="24"/>
        <v>0.17131178000743225</v>
      </c>
      <c r="R118" s="202">
        <v>299</v>
      </c>
      <c r="S118" s="76">
        <v>0</v>
      </c>
      <c r="T118" s="79">
        <f t="shared" si="20"/>
        <v>223</v>
      </c>
      <c r="U118" s="13">
        <f t="shared" si="23"/>
        <v>0.25418060200668896</v>
      </c>
      <c r="V118" s="77">
        <v>299</v>
      </c>
      <c r="W118" s="339">
        <v>0</v>
      </c>
      <c r="X118" s="78">
        <f t="shared" si="21"/>
        <v>223</v>
      </c>
      <c r="Y118" s="18">
        <f t="shared" si="22"/>
        <v>0.25418060200668896</v>
      </c>
    </row>
    <row r="119" spans="1:25" s="4" customFormat="1" ht="12.75" customHeight="1">
      <c r="A119" s="174" t="s">
        <v>28</v>
      </c>
      <c r="B119" s="118" t="s">
        <v>48</v>
      </c>
      <c r="C119" s="228"/>
      <c r="D119" s="120">
        <v>0.37</v>
      </c>
      <c r="E119" s="121" t="s">
        <v>57</v>
      </c>
      <c r="F119" s="132">
        <v>329</v>
      </c>
      <c r="G119" s="104">
        <v>299</v>
      </c>
      <c r="H119" s="97">
        <v>0</v>
      </c>
      <c r="I119" s="97">
        <v>223</v>
      </c>
      <c r="J119" s="97">
        <v>0</v>
      </c>
      <c r="K119" s="132">
        <f t="shared" si="25"/>
        <v>223</v>
      </c>
      <c r="L119" s="142">
        <f t="shared" si="9"/>
        <v>0.25418060200668896</v>
      </c>
      <c r="M119" s="55">
        <v>299</v>
      </c>
      <c r="N119" s="309">
        <f t="shared" si="18"/>
        <v>269.10000000000002</v>
      </c>
      <c r="O119" s="56">
        <v>0</v>
      </c>
      <c r="P119" s="57">
        <f t="shared" si="19"/>
        <v>223</v>
      </c>
      <c r="Q119" s="16">
        <f t="shared" si="24"/>
        <v>0.17131178000743225</v>
      </c>
      <c r="R119" s="204">
        <v>299</v>
      </c>
      <c r="S119" s="53">
        <v>0</v>
      </c>
      <c r="T119" s="54">
        <f t="shared" si="20"/>
        <v>223</v>
      </c>
      <c r="U119" s="14">
        <f t="shared" si="23"/>
        <v>0.25418060200668896</v>
      </c>
      <c r="V119" s="55">
        <v>299</v>
      </c>
      <c r="W119" s="309">
        <v>0</v>
      </c>
      <c r="X119" s="56">
        <f t="shared" si="21"/>
        <v>223</v>
      </c>
      <c r="Y119" s="16">
        <f t="shared" si="22"/>
        <v>0.25418060200668896</v>
      </c>
    </row>
    <row r="120" spans="1:25" s="4" customFormat="1" ht="12.75" customHeight="1">
      <c r="A120" s="174" t="s">
        <v>27</v>
      </c>
      <c r="B120" s="118" t="s">
        <v>48</v>
      </c>
      <c r="C120" s="228"/>
      <c r="D120" s="120">
        <v>0.37</v>
      </c>
      <c r="E120" s="121" t="s">
        <v>57</v>
      </c>
      <c r="F120" s="132">
        <v>307</v>
      </c>
      <c r="G120" s="105">
        <v>279</v>
      </c>
      <c r="H120" s="97">
        <v>0</v>
      </c>
      <c r="I120" s="97">
        <v>208</v>
      </c>
      <c r="J120" s="97">
        <v>0</v>
      </c>
      <c r="K120" s="132">
        <f t="shared" si="25"/>
        <v>208</v>
      </c>
      <c r="L120" s="142">
        <f t="shared" si="9"/>
        <v>0.25448028673835127</v>
      </c>
      <c r="M120" s="55">
        <v>279</v>
      </c>
      <c r="N120" s="309">
        <f t="shared" si="18"/>
        <v>251.1</v>
      </c>
      <c r="O120" s="56">
        <v>0</v>
      </c>
      <c r="P120" s="57">
        <f t="shared" si="19"/>
        <v>208</v>
      </c>
      <c r="Q120" s="16">
        <f t="shared" si="24"/>
        <v>0.17164476304261247</v>
      </c>
      <c r="R120" s="204">
        <v>279</v>
      </c>
      <c r="S120" s="53">
        <v>0</v>
      </c>
      <c r="T120" s="54">
        <f t="shared" si="20"/>
        <v>208</v>
      </c>
      <c r="U120" s="14">
        <f t="shared" si="23"/>
        <v>0.25448028673835127</v>
      </c>
      <c r="V120" s="55">
        <v>279</v>
      </c>
      <c r="W120" s="309">
        <v>0</v>
      </c>
      <c r="X120" s="56">
        <f t="shared" si="21"/>
        <v>208</v>
      </c>
      <c r="Y120" s="16">
        <f t="shared" si="22"/>
        <v>0.25448028673835127</v>
      </c>
    </row>
    <row r="121" spans="1:25" s="4" customFormat="1" ht="12.75" customHeight="1">
      <c r="A121" s="174" t="s">
        <v>29</v>
      </c>
      <c r="B121" s="118" t="s">
        <v>48</v>
      </c>
      <c r="C121" s="228"/>
      <c r="D121" s="120">
        <v>0.59</v>
      </c>
      <c r="E121" s="121" t="s">
        <v>35</v>
      </c>
      <c r="F121" s="132">
        <v>384</v>
      </c>
      <c r="G121" s="104">
        <v>349</v>
      </c>
      <c r="H121" s="97">
        <v>0</v>
      </c>
      <c r="I121" s="97">
        <v>260</v>
      </c>
      <c r="J121" s="97">
        <v>0</v>
      </c>
      <c r="K121" s="132">
        <f t="shared" si="25"/>
        <v>260</v>
      </c>
      <c r="L121" s="142">
        <f t="shared" si="9"/>
        <v>0.25501432664756446</v>
      </c>
      <c r="M121" s="55">
        <v>349</v>
      </c>
      <c r="N121" s="309">
        <f t="shared" si="18"/>
        <v>314.10000000000002</v>
      </c>
      <c r="O121" s="56">
        <v>0</v>
      </c>
      <c r="P121" s="57">
        <f t="shared" si="19"/>
        <v>260</v>
      </c>
      <c r="Q121" s="16">
        <f t="shared" si="24"/>
        <v>0.17223814071951613</v>
      </c>
      <c r="R121" s="204">
        <v>349</v>
      </c>
      <c r="S121" s="53">
        <v>0</v>
      </c>
      <c r="T121" s="54">
        <f t="shared" si="20"/>
        <v>260</v>
      </c>
      <c r="U121" s="14">
        <f t="shared" si="23"/>
        <v>0.25501432664756446</v>
      </c>
      <c r="V121" s="55">
        <v>349</v>
      </c>
      <c r="W121" s="309">
        <v>0</v>
      </c>
      <c r="X121" s="56">
        <f t="shared" si="21"/>
        <v>260</v>
      </c>
      <c r="Y121" s="16">
        <f t="shared" si="22"/>
        <v>0.25501432664756446</v>
      </c>
    </row>
    <row r="122" spans="1:25" s="4" customFormat="1" ht="12.75" customHeight="1">
      <c r="A122" s="174" t="s">
        <v>830</v>
      </c>
      <c r="B122" s="118" t="s">
        <v>48</v>
      </c>
      <c r="C122" s="310"/>
      <c r="D122" s="120">
        <v>0.59</v>
      </c>
      <c r="E122" s="121" t="s">
        <v>831</v>
      </c>
      <c r="F122" s="132">
        <v>329</v>
      </c>
      <c r="G122" s="104">
        <v>299</v>
      </c>
      <c r="H122" s="97">
        <v>0</v>
      </c>
      <c r="I122" s="97">
        <v>223</v>
      </c>
      <c r="J122" s="97">
        <v>0</v>
      </c>
      <c r="K122" s="132">
        <f t="shared" si="25"/>
        <v>223</v>
      </c>
      <c r="L122" s="142">
        <f t="shared" si="9"/>
        <v>0.25418060200668896</v>
      </c>
      <c r="M122" s="55">
        <v>299</v>
      </c>
      <c r="N122" s="309">
        <f t="shared" si="18"/>
        <v>269.10000000000002</v>
      </c>
      <c r="O122" s="56">
        <v>0</v>
      </c>
      <c r="P122" s="57">
        <f t="shared" si="19"/>
        <v>223</v>
      </c>
      <c r="Q122" s="16">
        <f t="shared" si="24"/>
        <v>0.17131178000743225</v>
      </c>
      <c r="R122" s="204">
        <v>299</v>
      </c>
      <c r="S122" s="53">
        <v>0</v>
      </c>
      <c r="T122" s="54">
        <f t="shared" si="20"/>
        <v>223</v>
      </c>
      <c r="U122" s="14">
        <f t="shared" si="23"/>
        <v>0.25418060200668896</v>
      </c>
      <c r="V122" s="55">
        <v>299</v>
      </c>
      <c r="W122" s="309">
        <v>0</v>
      </c>
      <c r="X122" s="56">
        <f t="shared" si="21"/>
        <v>223</v>
      </c>
      <c r="Y122" s="16">
        <f t="shared" si="22"/>
        <v>0.25418060200668896</v>
      </c>
    </row>
    <row r="123" spans="1:25" s="4" customFormat="1" ht="12.75" customHeight="1">
      <c r="A123" s="174" t="s">
        <v>933</v>
      </c>
      <c r="B123" s="118" t="s">
        <v>48</v>
      </c>
      <c r="C123" s="310" t="s">
        <v>837</v>
      </c>
      <c r="D123" s="120">
        <v>0.59</v>
      </c>
      <c r="E123" s="121" t="s">
        <v>831</v>
      </c>
      <c r="F123" s="132">
        <v>329</v>
      </c>
      <c r="G123" s="104">
        <v>299</v>
      </c>
      <c r="H123" s="97">
        <v>0</v>
      </c>
      <c r="I123" s="97">
        <v>223</v>
      </c>
      <c r="J123" s="97">
        <v>0</v>
      </c>
      <c r="K123" s="132">
        <f t="shared" si="25"/>
        <v>223</v>
      </c>
      <c r="L123" s="142">
        <f t="shared" si="9"/>
        <v>0.25418060200668896</v>
      </c>
      <c r="M123" s="55">
        <v>299</v>
      </c>
      <c r="N123" s="309">
        <f t="shared" si="18"/>
        <v>269.10000000000002</v>
      </c>
      <c r="O123" s="56">
        <v>0</v>
      </c>
      <c r="P123" s="57">
        <f t="shared" si="19"/>
        <v>223</v>
      </c>
      <c r="Q123" s="16">
        <f t="shared" si="24"/>
        <v>0.17131178000743225</v>
      </c>
      <c r="R123" s="204">
        <v>299</v>
      </c>
      <c r="S123" s="53">
        <v>0</v>
      </c>
      <c r="T123" s="54">
        <f t="shared" si="20"/>
        <v>223</v>
      </c>
      <c r="U123" s="14">
        <f t="shared" si="23"/>
        <v>0.25418060200668896</v>
      </c>
      <c r="V123" s="55">
        <v>299</v>
      </c>
      <c r="W123" s="309">
        <v>0</v>
      </c>
      <c r="X123" s="56">
        <f t="shared" si="21"/>
        <v>223</v>
      </c>
      <c r="Y123" s="16">
        <f t="shared" si="22"/>
        <v>0.25418060200668896</v>
      </c>
    </row>
    <row r="124" spans="1:25" s="4" customFormat="1" ht="12.75" customHeight="1">
      <c r="A124" s="174" t="s">
        <v>934</v>
      </c>
      <c r="B124" s="118" t="s">
        <v>48</v>
      </c>
      <c r="C124" s="310" t="s">
        <v>837</v>
      </c>
      <c r="D124" s="120">
        <v>0.59</v>
      </c>
      <c r="E124" s="121" t="s">
        <v>831</v>
      </c>
      <c r="F124" s="132">
        <v>329</v>
      </c>
      <c r="G124" s="104">
        <v>299</v>
      </c>
      <c r="H124" s="97">
        <v>0</v>
      </c>
      <c r="I124" s="97">
        <v>223</v>
      </c>
      <c r="J124" s="97">
        <v>0</v>
      </c>
      <c r="K124" s="132">
        <f t="shared" si="25"/>
        <v>223</v>
      </c>
      <c r="L124" s="142">
        <f t="shared" ref="L124:L125" si="26">IFERROR((G124-K124)/G124, " ")</f>
        <v>0.25418060200668896</v>
      </c>
      <c r="M124" s="55">
        <v>299</v>
      </c>
      <c r="N124" s="309">
        <f t="shared" si="18"/>
        <v>269.10000000000002</v>
      </c>
      <c r="O124" s="56">
        <v>0</v>
      </c>
      <c r="P124" s="57">
        <f t="shared" si="19"/>
        <v>223</v>
      </c>
      <c r="Q124" s="16">
        <f t="shared" si="24"/>
        <v>0.17131178000743225</v>
      </c>
      <c r="R124" s="204">
        <v>299</v>
      </c>
      <c r="S124" s="53">
        <v>0</v>
      </c>
      <c r="T124" s="54">
        <f t="shared" si="20"/>
        <v>223</v>
      </c>
      <c r="U124" s="14">
        <f t="shared" si="23"/>
        <v>0.25418060200668896</v>
      </c>
      <c r="V124" s="55">
        <v>299</v>
      </c>
      <c r="W124" s="309">
        <v>0</v>
      </c>
      <c r="X124" s="56">
        <f t="shared" si="21"/>
        <v>223</v>
      </c>
      <c r="Y124" s="16">
        <f t="shared" si="22"/>
        <v>0.25418060200668896</v>
      </c>
    </row>
    <row r="125" spans="1:25" s="4" customFormat="1" ht="12.75" customHeight="1" thickBot="1">
      <c r="A125" s="173" t="s">
        <v>935</v>
      </c>
      <c r="B125" s="122" t="s">
        <v>48</v>
      </c>
      <c r="C125" s="278" t="s">
        <v>837</v>
      </c>
      <c r="D125" s="123">
        <v>0.59</v>
      </c>
      <c r="E125" s="124" t="s">
        <v>831</v>
      </c>
      <c r="F125" s="133">
        <v>307</v>
      </c>
      <c r="G125" s="58">
        <v>279</v>
      </c>
      <c r="H125" s="98">
        <v>0</v>
      </c>
      <c r="I125" s="98">
        <v>208</v>
      </c>
      <c r="J125" s="98">
        <v>0</v>
      </c>
      <c r="K125" s="133">
        <f t="shared" si="25"/>
        <v>208</v>
      </c>
      <c r="L125" s="143">
        <f t="shared" si="26"/>
        <v>0.25448028673835127</v>
      </c>
      <c r="M125" s="61">
        <v>279</v>
      </c>
      <c r="N125" s="344">
        <f t="shared" si="18"/>
        <v>251.1</v>
      </c>
      <c r="O125" s="62">
        <v>0</v>
      </c>
      <c r="P125" s="63">
        <f t="shared" si="19"/>
        <v>208</v>
      </c>
      <c r="Q125" s="17">
        <f t="shared" si="24"/>
        <v>0.17164476304261247</v>
      </c>
      <c r="R125" s="203">
        <v>279</v>
      </c>
      <c r="S125" s="59">
        <v>0</v>
      </c>
      <c r="T125" s="60">
        <f t="shared" si="20"/>
        <v>208</v>
      </c>
      <c r="U125" s="15">
        <f t="shared" si="23"/>
        <v>0.25448028673835127</v>
      </c>
      <c r="V125" s="61">
        <v>279</v>
      </c>
      <c r="W125" s="344">
        <v>0</v>
      </c>
      <c r="X125" s="62">
        <f t="shared" si="21"/>
        <v>208</v>
      </c>
      <c r="Y125" s="17">
        <f t="shared" si="22"/>
        <v>0.25448028673835127</v>
      </c>
    </row>
    <row r="126" spans="1:25" s="4" customFormat="1" ht="12.75" customHeight="1">
      <c r="A126" s="172" t="s">
        <v>30</v>
      </c>
      <c r="B126" s="220" t="s">
        <v>50</v>
      </c>
      <c r="C126" s="221"/>
      <c r="D126" s="223" t="s">
        <v>205</v>
      </c>
      <c r="E126" s="222" t="s">
        <v>68</v>
      </c>
      <c r="F126" s="134">
        <v>39.99</v>
      </c>
      <c r="G126" s="105">
        <v>40</v>
      </c>
      <c r="H126" s="99">
        <v>0</v>
      </c>
      <c r="I126" s="99">
        <v>32</v>
      </c>
      <c r="J126" s="99">
        <v>0</v>
      </c>
      <c r="K126" s="134">
        <f t="shared" ref="K126:K127" si="27">IFERROR(I126-J126,I126)</f>
        <v>32</v>
      </c>
      <c r="L126" s="144">
        <f t="shared" ref="L126:L127" si="28">IFERROR((G126-K126)/G126, " ")</f>
        <v>0.2</v>
      </c>
      <c r="M126" s="77">
        <v>40</v>
      </c>
      <c r="N126" s="339">
        <f t="shared" ref="N126:N127" si="29">M126-(M126*10%)</f>
        <v>36</v>
      </c>
      <c r="O126" s="78">
        <v>0</v>
      </c>
      <c r="P126" s="80">
        <f t="shared" ref="P126:P127" si="30">K126-O126</f>
        <v>32</v>
      </c>
      <c r="Q126" s="18">
        <f t="shared" ref="Q126:Q127" si="31">(N126-P126)/N126</f>
        <v>0.1111111111111111</v>
      </c>
      <c r="R126" s="202">
        <v>40</v>
      </c>
      <c r="S126" s="76">
        <v>0</v>
      </c>
      <c r="T126" s="79">
        <f t="shared" ref="T126:T127" si="32">K126-S126</f>
        <v>32</v>
      </c>
      <c r="U126" s="13">
        <f t="shared" ref="U126:U127" si="33">(R126-T126)/R126</f>
        <v>0.2</v>
      </c>
      <c r="V126" s="77">
        <v>40</v>
      </c>
      <c r="W126" s="339">
        <v>0</v>
      </c>
      <c r="X126" s="78">
        <f t="shared" ref="X126:X127" si="34">K126-W126</f>
        <v>32</v>
      </c>
      <c r="Y126" s="18">
        <f t="shared" ref="Y126:Y127" si="35">(V126-X126)/V126</f>
        <v>0.2</v>
      </c>
    </row>
    <row r="127" spans="1:25" s="4" customFormat="1" ht="12.75" customHeight="1">
      <c r="A127" s="174" t="s">
        <v>31</v>
      </c>
      <c r="B127" s="118" t="s">
        <v>50</v>
      </c>
      <c r="C127" s="228"/>
      <c r="D127" s="120" t="s">
        <v>205</v>
      </c>
      <c r="E127" s="121" t="s">
        <v>69</v>
      </c>
      <c r="F127" s="132">
        <v>49.99</v>
      </c>
      <c r="G127" s="104">
        <v>50</v>
      </c>
      <c r="H127" s="97">
        <v>0</v>
      </c>
      <c r="I127" s="97">
        <v>37</v>
      </c>
      <c r="J127" s="97">
        <v>0</v>
      </c>
      <c r="K127" s="132">
        <f t="shared" si="27"/>
        <v>37</v>
      </c>
      <c r="L127" s="142">
        <f t="shared" si="28"/>
        <v>0.26</v>
      </c>
      <c r="M127" s="55">
        <v>50</v>
      </c>
      <c r="N127" s="309">
        <f t="shared" si="29"/>
        <v>45</v>
      </c>
      <c r="O127" s="56">
        <v>0</v>
      </c>
      <c r="P127" s="57">
        <f t="shared" si="30"/>
        <v>37</v>
      </c>
      <c r="Q127" s="16">
        <f t="shared" si="31"/>
        <v>0.17777777777777778</v>
      </c>
      <c r="R127" s="204">
        <v>50</v>
      </c>
      <c r="S127" s="53">
        <v>0</v>
      </c>
      <c r="T127" s="54">
        <f t="shared" si="32"/>
        <v>37</v>
      </c>
      <c r="U127" s="14">
        <f t="shared" si="33"/>
        <v>0.26</v>
      </c>
      <c r="V127" s="55">
        <v>50</v>
      </c>
      <c r="W127" s="309">
        <v>0</v>
      </c>
      <c r="X127" s="56">
        <f t="shared" si="34"/>
        <v>37</v>
      </c>
      <c r="Y127" s="16">
        <f t="shared" si="35"/>
        <v>0.26</v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Y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8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3">
        <v>44977</v>
      </c>
      <c r="G2" s="373"/>
      <c r="H2" s="367"/>
    </row>
    <row r="3" spans="1:25" ht="37.5" customHeight="1" thickBot="1">
      <c r="M3" s="374" t="s">
        <v>977</v>
      </c>
      <c r="N3" s="374"/>
      <c r="O3" s="374"/>
      <c r="P3" s="374"/>
      <c r="Q3" s="374"/>
      <c r="R3" s="375" t="s">
        <v>262</v>
      </c>
      <c r="S3" s="375"/>
      <c r="T3" s="375"/>
      <c r="U3" s="375"/>
      <c r="V3" s="375" t="s">
        <v>262</v>
      </c>
      <c r="W3" s="375"/>
      <c r="X3" s="375"/>
      <c r="Y3" s="375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9"/>
      <c r="M4" s="280" t="s">
        <v>978</v>
      </c>
      <c r="N4" s="281"/>
      <c r="O4" s="281"/>
      <c r="P4" s="276"/>
      <c r="Q4" s="277"/>
      <c r="R4" s="287" t="s">
        <v>981</v>
      </c>
      <c r="S4" s="288"/>
      <c r="T4" s="289"/>
      <c r="U4" s="290"/>
      <c r="V4" s="280" t="s">
        <v>982</v>
      </c>
      <c r="W4" s="281"/>
      <c r="X4" s="281"/>
      <c r="Y4" s="276"/>
    </row>
    <row r="5" spans="1:25" s="27" customFormat="1" ht="15" customHeight="1" thickBot="1">
      <c r="A5" s="20"/>
      <c r="B5" s="30"/>
      <c r="C5" s="20"/>
      <c r="D5" s="39"/>
      <c r="E5" s="171"/>
      <c r="F5" s="3"/>
      <c r="G5" s="3"/>
      <c r="H5" s="3"/>
      <c r="I5" s="3"/>
      <c r="J5" s="3"/>
      <c r="K5" s="3"/>
      <c r="L5" s="139"/>
      <c r="M5" s="282" t="s">
        <v>39</v>
      </c>
      <c r="N5" s="52">
        <v>44966</v>
      </c>
      <c r="O5" s="52"/>
      <c r="P5" s="52"/>
      <c r="Q5" s="283"/>
      <c r="R5" s="291" t="s">
        <v>39</v>
      </c>
      <c r="S5" s="50">
        <v>44987</v>
      </c>
      <c r="T5" s="50"/>
      <c r="U5" s="292"/>
      <c r="V5" s="282" t="s">
        <v>39</v>
      </c>
      <c r="W5" s="52">
        <v>45001</v>
      </c>
      <c r="X5" s="52"/>
      <c r="Y5" s="52"/>
    </row>
    <row r="6" spans="1:25" s="29" customFormat="1" ht="15" customHeight="1" thickBot="1">
      <c r="A6" s="106"/>
      <c r="B6" s="106"/>
      <c r="C6" s="106"/>
      <c r="D6" s="107"/>
      <c r="E6" s="108"/>
      <c r="F6" s="12"/>
      <c r="G6" s="12"/>
      <c r="H6" s="12"/>
      <c r="I6" s="12"/>
      <c r="J6" s="12"/>
      <c r="K6" s="12"/>
      <c r="L6" s="140"/>
      <c r="M6" s="284" t="s">
        <v>40</v>
      </c>
      <c r="N6" s="285">
        <v>44986</v>
      </c>
      <c r="O6" s="285"/>
      <c r="P6" s="285"/>
      <c r="Q6" s="286"/>
      <c r="R6" s="293" t="s">
        <v>40</v>
      </c>
      <c r="S6" s="279">
        <v>45000</v>
      </c>
      <c r="T6" s="279"/>
      <c r="U6" s="294"/>
      <c r="V6" s="284" t="s">
        <v>40</v>
      </c>
      <c r="W6" s="285">
        <v>45021</v>
      </c>
      <c r="X6" s="285"/>
      <c r="Y6" s="285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1" t="s">
        <v>261</v>
      </c>
      <c r="M7" s="192" t="s">
        <v>328</v>
      </c>
      <c r="N7" s="338" t="s">
        <v>976</v>
      </c>
      <c r="O7" s="193" t="s">
        <v>38</v>
      </c>
      <c r="P7" s="193" t="s">
        <v>46</v>
      </c>
      <c r="Q7" s="194" t="s">
        <v>260</v>
      </c>
      <c r="R7" s="192" t="s">
        <v>328</v>
      </c>
      <c r="S7" s="193" t="s">
        <v>38</v>
      </c>
      <c r="T7" s="193" t="s">
        <v>46</v>
      </c>
      <c r="U7" s="194" t="s">
        <v>260</v>
      </c>
      <c r="V7" s="192" t="s">
        <v>328</v>
      </c>
      <c r="W7" s="338" t="s">
        <v>38</v>
      </c>
      <c r="X7" s="193" t="s">
        <v>46</v>
      </c>
      <c r="Y7" s="194" t="s">
        <v>260</v>
      </c>
    </row>
    <row r="8" spans="1:25" s="4" customFormat="1" ht="12.75" customHeight="1">
      <c r="A8" s="172" t="s">
        <v>13</v>
      </c>
      <c r="B8" s="220" t="s">
        <v>49</v>
      </c>
      <c r="C8" s="221"/>
      <c r="D8" s="223">
        <v>1.19</v>
      </c>
      <c r="E8" s="222" t="s">
        <v>64</v>
      </c>
      <c r="F8" s="134">
        <v>1869</v>
      </c>
      <c r="G8" s="105">
        <v>1699</v>
      </c>
      <c r="H8" s="99">
        <v>1499</v>
      </c>
      <c r="I8" s="99">
        <v>1211</v>
      </c>
      <c r="J8" s="99">
        <v>15</v>
      </c>
      <c r="K8" s="134">
        <f t="shared" ref="K8:K59" si="0">IFERROR(I8-J8,I8)</f>
        <v>1196</v>
      </c>
      <c r="L8" s="144">
        <f t="shared" ref="L8:L81" si="1">IFERROR((G8-K8)/G8, " ")</f>
        <v>0.29605650382577986</v>
      </c>
      <c r="M8" s="190">
        <v>1443</v>
      </c>
      <c r="N8" s="343">
        <f t="shared" ref="N8:N49" si="2">M8-(M8*10%)</f>
        <v>1298.7</v>
      </c>
      <c r="O8" s="205">
        <v>129</v>
      </c>
      <c r="P8" s="128">
        <f t="shared" ref="P8:P49" si="3">K8-O8</f>
        <v>1067</v>
      </c>
      <c r="Q8" s="199">
        <f t="shared" ref="Q8:Q51" si="4">(N8-P8)/N8</f>
        <v>0.17840917840917844</v>
      </c>
      <c r="R8" s="326">
        <v>1699</v>
      </c>
      <c r="S8" s="184">
        <v>0</v>
      </c>
      <c r="T8" s="127">
        <f t="shared" ref="T8:T49" si="5">K8-S8</f>
        <v>1196</v>
      </c>
      <c r="U8" s="197">
        <f t="shared" ref="U8:U50" si="6">(R8-T8)/R8</f>
        <v>0.29605650382577986</v>
      </c>
      <c r="V8" s="190">
        <v>1299</v>
      </c>
      <c r="W8" s="361">
        <v>161</v>
      </c>
      <c r="X8" s="186">
        <f t="shared" ref="X8:X49" si="7">K8-W8</f>
        <v>1035</v>
      </c>
      <c r="Y8" s="199">
        <f t="shared" ref="Y8:Y49" si="8">(V8-X8)/V8</f>
        <v>0.20323325635103925</v>
      </c>
    </row>
    <row r="9" spans="1:25" s="4" customFormat="1" ht="12.75" customHeight="1">
      <c r="A9" s="172" t="s">
        <v>151</v>
      </c>
      <c r="B9" s="220" t="s">
        <v>49</v>
      </c>
      <c r="C9" s="221"/>
      <c r="D9" s="120">
        <v>0.83</v>
      </c>
      <c r="E9" s="121" t="s">
        <v>180</v>
      </c>
      <c r="F9" s="134">
        <v>934</v>
      </c>
      <c r="G9" s="104">
        <v>849</v>
      </c>
      <c r="H9" s="99">
        <v>0</v>
      </c>
      <c r="I9" s="99">
        <v>665</v>
      </c>
      <c r="J9" s="99">
        <v>0</v>
      </c>
      <c r="K9" s="134">
        <f t="shared" si="0"/>
        <v>665</v>
      </c>
      <c r="L9" s="144">
        <f t="shared" si="1"/>
        <v>0.21672555948174324</v>
      </c>
      <c r="M9" s="159">
        <v>777</v>
      </c>
      <c r="N9" s="303">
        <f t="shared" si="2"/>
        <v>699.3</v>
      </c>
      <c r="O9" s="156">
        <v>55</v>
      </c>
      <c r="P9" s="57">
        <f t="shared" si="3"/>
        <v>610</v>
      </c>
      <c r="Q9" s="16">
        <f t="shared" si="4"/>
        <v>0.12769912769912764</v>
      </c>
      <c r="R9" s="204">
        <v>849</v>
      </c>
      <c r="S9" s="53">
        <v>0</v>
      </c>
      <c r="T9" s="54">
        <f t="shared" si="5"/>
        <v>665</v>
      </c>
      <c r="U9" s="14">
        <f t="shared" si="6"/>
        <v>0.21672555948174324</v>
      </c>
      <c r="V9" s="55">
        <v>849</v>
      </c>
      <c r="W9" s="309">
        <v>0</v>
      </c>
      <c r="X9" s="56">
        <f t="shared" si="7"/>
        <v>665</v>
      </c>
      <c r="Y9" s="16">
        <f t="shared" si="8"/>
        <v>0.21672555948174324</v>
      </c>
    </row>
    <row r="10" spans="1:25" s="4" customFormat="1" ht="12.75" customHeight="1">
      <c r="A10" s="172" t="s">
        <v>153</v>
      </c>
      <c r="B10" s="220" t="s">
        <v>49</v>
      </c>
      <c r="C10" s="221"/>
      <c r="D10" s="120">
        <v>0.83</v>
      </c>
      <c r="E10" s="222" t="s">
        <v>181</v>
      </c>
      <c r="F10" s="134">
        <v>1264</v>
      </c>
      <c r="G10" s="104">
        <v>1149</v>
      </c>
      <c r="H10" s="99">
        <v>1049</v>
      </c>
      <c r="I10" s="99">
        <v>881</v>
      </c>
      <c r="J10" s="99">
        <v>11</v>
      </c>
      <c r="K10" s="134">
        <f t="shared" si="0"/>
        <v>870</v>
      </c>
      <c r="L10" s="144">
        <f t="shared" si="1"/>
        <v>0.24281984334203655</v>
      </c>
      <c r="M10" s="160">
        <v>1054</v>
      </c>
      <c r="N10" s="304">
        <f t="shared" si="2"/>
        <v>948.6</v>
      </c>
      <c r="O10" s="155">
        <v>57</v>
      </c>
      <c r="P10" s="80">
        <f t="shared" si="3"/>
        <v>813</v>
      </c>
      <c r="Q10" s="18">
        <f t="shared" si="4"/>
        <v>0.1429475015812777</v>
      </c>
      <c r="R10" s="202">
        <v>1149</v>
      </c>
      <c r="S10" s="76">
        <v>0</v>
      </c>
      <c r="T10" s="79">
        <f t="shared" si="5"/>
        <v>870</v>
      </c>
      <c r="U10" s="13">
        <f t="shared" si="6"/>
        <v>0.24281984334203655</v>
      </c>
      <c r="V10" s="160">
        <v>949</v>
      </c>
      <c r="W10" s="360">
        <v>83</v>
      </c>
      <c r="X10" s="78">
        <f t="shared" si="7"/>
        <v>787</v>
      </c>
      <c r="Y10" s="18">
        <f t="shared" si="8"/>
        <v>0.17070600632244468</v>
      </c>
    </row>
    <row r="11" spans="1:25" s="4" customFormat="1" ht="12.75" customHeight="1">
      <c r="A11" s="174" t="s">
        <v>152</v>
      </c>
      <c r="B11" s="220" t="s">
        <v>49</v>
      </c>
      <c r="C11" s="221"/>
      <c r="D11" s="120">
        <v>0.83</v>
      </c>
      <c r="E11" s="121" t="s">
        <v>181</v>
      </c>
      <c r="F11" s="134">
        <v>1154</v>
      </c>
      <c r="G11" s="104">
        <v>1049</v>
      </c>
      <c r="H11" s="99">
        <v>949</v>
      </c>
      <c r="I11" s="99">
        <v>797</v>
      </c>
      <c r="J11" s="99">
        <v>10</v>
      </c>
      <c r="K11" s="134">
        <f t="shared" si="0"/>
        <v>787</v>
      </c>
      <c r="L11" s="144">
        <f t="shared" si="1"/>
        <v>0.24976167778836988</v>
      </c>
      <c r="M11" s="160">
        <v>943</v>
      </c>
      <c r="N11" s="304">
        <f t="shared" si="2"/>
        <v>848.7</v>
      </c>
      <c r="O11" s="155">
        <v>60</v>
      </c>
      <c r="P11" s="80">
        <f t="shared" si="3"/>
        <v>727</v>
      </c>
      <c r="Q11" s="18">
        <f t="shared" si="4"/>
        <v>0.14339578178390483</v>
      </c>
      <c r="R11" s="202">
        <v>1049</v>
      </c>
      <c r="S11" s="76">
        <v>0</v>
      </c>
      <c r="T11" s="79">
        <f t="shared" si="5"/>
        <v>787</v>
      </c>
      <c r="U11" s="13">
        <f t="shared" si="6"/>
        <v>0.24976167778836988</v>
      </c>
      <c r="V11" s="160">
        <v>849</v>
      </c>
      <c r="W11" s="360">
        <v>83</v>
      </c>
      <c r="X11" s="78">
        <f t="shared" si="7"/>
        <v>704</v>
      </c>
      <c r="Y11" s="18">
        <f t="shared" si="8"/>
        <v>0.17078916372202591</v>
      </c>
    </row>
    <row r="12" spans="1:25" s="4" customFormat="1" ht="12.75" customHeight="1">
      <c r="A12" s="174" t="s">
        <v>155</v>
      </c>
      <c r="B12" s="220" t="s">
        <v>49</v>
      </c>
      <c r="C12" s="221"/>
      <c r="D12" s="120">
        <v>0.83</v>
      </c>
      <c r="E12" s="121" t="s">
        <v>182</v>
      </c>
      <c r="F12" s="134">
        <v>1484</v>
      </c>
      <c r="G12" s="104">
        <v>1349</v>
      </c>
      <c r="H12" s="99">
        <v>1249</v>
      </c>
      <c r="I12" s="99">
        <v>1038</v>
      </c>
      <c r="J12" s="99">
        <v>13</v>
      </c>
      <c r="K12" s="134">
        <f t="shared" si="0"/>
        <v>1025</v>
      </c>
      <c r="L12" s="144">
        <f t="shared" si="1"/>
        <v>0.24017790956263899</v>
      </c>
      <c r="M12" s="160">
        <v>1277</v>
      </c>
      <c r="N12" s="304">
        <f t="shared" si="2"/>
        <v>1149.3</v>
      </c>
      <c r="O12" s="155">
        <v>52</v>
      </c>
      <c r="P12" s="80">
        <f t="shared" si="3"/>
        <v>973</v>
      </c>
      <c r="Q12" s="18">
        <f t="shared" si="4"/>
        <v>0.15339772035151827</v>
      </c>
      <c r="R12" s="202">
        <v>1349</v>
      </c>
      <c r="S12" s="76">
        <v>0</v>
      </c>
      <c r="T12" s="79">
        <f t="shared" si="5"/>
        <v>1025</v>
      </c>
      <c r="U12" s="13">
        <f t="shared" si="6"/>
        <v>0.24017790956263899</v>
      </c>
      <c r="V12" s="160">
        <v>1199</v>
      </c>
      <c r="W12" s="360">
        <v>41</v>
      </c>
      <c r="X12" s="78">
        <f t="shared" si="7"/>
        <v>984</v>
      </c>
      <c r="Y12" s="18">
        <f t="shared" si="8"/>
        <v>0.17931609674728941</v>
      </c>
    </row>
    <row r="13" spans="1:25" s="4" customFormat="1" ht="12.75" customHeight="1" thickBot="1">
      <c r="A13" s="173" t="s">
        <v>154</v>
      </c>
      <c r="B13" s="122" t="s">
        <v>49</v>
      </c>
      <c r="C13" s="36"/>
      <c r="D13" s="123">
        <v>0.83</v>
      </c>
      <c r="E13" s="124" t="s">
        <v>182</v>
      </c>
      <c r="F13" s="133">
        <v>1374</v>
      </c>
      <c r="G13" s="58">
        <v>1249</v>
      </c>
      <c r="H13" s="98">
        <v>1149</v>
      </c>
      <c r="I13" s="98">
        <v>955</v>
      </c>
      <c r="J13" s="98">
        <v>12</v>
      </c>
      <c r="K13" s="133">
        <f t="shared" si="0"/>
        <v>943</v>
      </c>
      <c r="L13" s="143">
        <f t="shared" si="1"/>
        <v>0.24499599679743794</v>
      </c>
      <c r="M13" s="158">
        <v>1166</v>
      </c>
      <c r="N13" s="308">
        <f t="shared" si="2"/>
        <v>1049.4000000000001</v>
      </c>
      <c r="O13" s="154">
        <v>54</v>
      </c>
      <c r="P13" s="63">
        <f t="shared" si="3"/>
        <v>889</v>
      </c>
      <c r="Q13" s="17">
        <f t="shared" si="4"/>
        <v>0.15284924718886991</v>
      </c>
      <c r="R13" s="203">
        <v>1249</v>
      </c>
      <c r="S13" s="59">
        <v>0</v>
      </c>
      <c r="T13" s="60">
        <f t="shared" si="5"/>
        <v>943</v>
      </c>
      <c r="U13" s="15">
        <f t="shared" si="6"/>
        <v>0.24499599679743794</v>
      </c>
      <c r="V13" s="158">
        <v>1099</v>
      </c>
      <c r="W13" s="357">
        <v>41</v>
      </c>
      <c r="X13" s="62">
        <f t="shared" si="7"/>
        <v>902</v>
      </c>
      <c r="Y13" s="17">
        <f t="shared" si="8"/>
        <v>0.17925386715195632</v>
      </c>
    </row>
    <row r="14" spans="1:25" s="4" customFormat="1" ht="12.75" customHeight="1">
      <c r="A14" s="172" t="s">
        <v>14</v>
      </c>
      <c r="B14" s="220" t="s">
        <v>49</v>
      </c>
      <c r="C14" s="221"/>
      <c r="D14" s="223">
        <v>1.19</v>
      </c>
      <c r="E14" s="222" t="s">
        <v>65</v>
      </c>
      <c r="F14" s="134">
        <v>1979</v>
      </c>
      <c r="G14" s="105">
        <v>1799</v>
      </c>
      <c r="H14" s="99">
        <v>1599</v>
      </c>
      <c r="I14" s="99">
        <v>1255</v>
      </c>
      <c r="J14" s="99">
        <v>16</v>
      </c>
      <c r="K14" s="134">
        <f t="shared" si="0"/>
        <v>1239</v>
      </c>
      <c r="L14" s="146">
        <f t="shared" si="1"/>
        <v>0.31128404669260701</v>
      </c>
      <c r="M14" s="168">
        <v>1443</v>
      </c>
      <c r="N14" s="345">
        <f t="shared" si="2"/>
        <v>1298.7</v>
      </c>
      <c r="O14" s="169">
        <v>207</v>
      </c>
      <c r="P14" s="128">
        <f t="shared" si="3"/>
        <v>1032</v>
      </c>
      <c r="Q14" s="199">
        <f t="shared" si="4"/>
        <v>0.20535920535920538</v>
      </c>
      <c r="R14" s="355">
        <v>1799</v>
      </c>
      <c r="S14" s="337">
        <v>0</v>
      </c>
      <c r="T14" s="127">
        <f t="shared" si="5"/>
        <v>1239</v>
      </c>
      <c r="U14" s="197">
        <f t="shared" si="6"/>
        <v>0.31128404669260701</v>
      </c>
      <c r="V14" s="168">
        <v>1299</v>
      </c>
      <c r="W14" s="362">
        <v>235</v>
      </c>
      <c r="X14" s="363">
        <f t="shared" si="7"/>
        <v>1004</v>
      </c>
      <c r="Y14" s="199">
        <f t="shared" si="8"/>
        <v>0.22709776751347191</v>
      </c>
    </row>
    <row r="15" spans="1:25" s="4" customFormat="1" ht="12.75" customHeight="1">
      <c r="A15" s="172" t="s">
        <v>158</v>
      </c>
      <c r="B15" s="220" t="s">
        <v>49</v>
      </c>
      <c r="C15" s="221"/>
      <c r="D15" s="120">
        <v>0.83</v>
      </c>
      <c r="E15" s="222" t="s">
        <v>183</v>
      </c>
      <c r="F15" s="132">
        <v>1374</v>
      </c>
      <c r="G15" s="104">
        <v>1249</v>
      </c>
      <c r="H15" s="97">
        <v>1149</v>
      </c>
      <c r="I15" s="97">
        <v>741</v>
      </c>
      <c r="J15" s="97">
        <v>12</v>
      </c>
      <c r="K15" s="132">
        <f t="shared" si="0"/>
        <v>729</v>
      </c>
      <c r="L15" s="142">
        <f t="shared" si="1"/>
        <v>0.41633306645316254</v>
      </c>
      <c r="M15" s="159">
        <v>1166</v>
      </c>
      <c r="N15" s="303">
        <f t="shared" si="2"/>
        <v>1049.4000000000001</v>
      </c>
      <c r="O15" s="156">
        <v>54</v>
      </c>
      <c r="P15" s="57">
        <f t="shared" si="3"/>
        <v>675</v>
      </c>
      <c r="Q15" s="16">
        <f t="shared" si="4"/>
        <v>0.35677530017152664</v>
      </c>
      <c r="R15" s="204">
        <v>949</v>
      </c>
      <c r="S15" s="53">
        <v>0</v>
      </c>
      <c r="T15" s="54">
        <f t="shared" si="5"/>
        <v>729</v>
      </c>
      <c r="U15" s="14">
        <f t="shared" si="6"/>
        <v>0.23182297154899895</v>
      </c>
      <c r="V15" s="55">
        <v>949</v>
      </c>
      <c r="W15" s="309">
        <v>0</v>
      </c>
      <c r="X15" s="56">
        <f t="shared" si="7"/>
        <v>729</v>
      </c>
      <c r="Y15" s="16">
        <f t="shared" si="8"/>
        <v>0.23182297154899895</v>
      </c>
    </row>
    <row r="16" spans="1:25" s="4" customFormat="1" ht="12.75" customHeight="1">
      <c r="A16" s="172" t="s">
        <v>156</v>
      </c>
      <c r="B16" s="220" t="s">
        <v>49</v>
      </c>
      <c r="C16" s="221"/>
      <c r="D16" s="120">
        <v>0.83</v>
      </c>
      <c r="E16" s="121" t="s">
        <v>184</v>
      </c>
      <c r="F16" s="132">
        <v>1044</v>
      </c>
      <c r="G16" s="104">
        <v>949</v>
      </c>
      <c r="H16" s="97">
        <v>0</v>
      </c>
      <c r="I16" s="97">
        <v>965</v>
      </c>
      <c r="J16" s="97">
        <v>9</v>
      </c>
      <c r="K16" s="132">
        <f t="shared" si="0"/>
        <v>956</v>
      </c>
      <c r="L16" s="142">
        <f t="shared" si="1"/>
        <v>-7.3761854583772393E-3</v>
      </c>
      <c r="M16" s="159">
        <v>888</v>
      </c>
      <c r="N16" s="303">
        <f t="shared" si="2"/>
        <v>799.2</v>
      </c>
      <c r="O16" s="156">
        <v>47</v>
      </c>
      <c r="P16" s="57">
        <f t="shared" si="3"/>
        <v>909</v>
      </c>
      <c r="Q16" s="16">
        <f t="shared" si="4"/>
        <v>-0.13738738738738732</v>
      </c>
      <c r="R16" s="204">
        <v>1249</v>
      </c>
      <c r="S16" s="53">
        <v>0</v>
      </c>
      <c r="T16" s="54">
        <f t="shared" si="5"/>
        <v>956</v>
      </c>
      <c r="U16" s="14">
        <f t="shared" si="6"/>
        <v>0.2345876701361089</v>
      </c>
      <c r="V16" s="159">
        <v>1049</v>
      </c>
      <c r="W16" s="356">
        <v>84</v>
      </c>
      <c r="X16" s="56">
        <f t="shared" si="7"/>
        <v>872</v>
      </c>
      <c r="Y16" s="16">
        <f t="shared" si="8"/>
        <v>0.16873212583412775</v>
      </c>
    </row>
    <row r="17" spans="1:25" s="4" customFormat="1" ht="12.75" customHeight="1">
      <c r="A17" s="174" t="s">
        <v>157</v>
      </c>
      <c r="B17" s="220" t="s">
        <v>49</v>
      </c>
      <c r="C17" s="221"/>
      <c r="D17" s="120">
        <v>0.83</v>
      </c>
      <c r="E17" s="121" t="s">
        <v>183</v>
      </c>
      <c r="F17" s="132">
        <v>1264</v>
      </c>
      <c r="G17" s="104">
        <v>1149</v>
      </c>
      <c r="H17" s="97">
        <v>1049</v>
      </c>
      <c r="I17" s="97">
        <v>881</v>
      </c>
      <c r="J17" s="97">
        <v>11</v>
      </c>
      <c r="K17" s="132">
        <f t="shared" si="0"/>
        <v>870</v>
      </c>
      <c r="L17" s="142">
        <f t="shared" si="1"/>
        <v>0.24281984334203655</v>
      </c>
      <c r="M17" s="159">
        <v>1054</v>
      </c>
      <c r="N17" s="303">
        <f t="shared" si="2"/>
        <v>948.6</v>
      </c>
      <c r="O17" s="156">
        <v>56</v>
      </c>
      <c r="P17" s="57">
        <f t="shared" si="3"/>
        <v>814</v>
      </c>
      <c r="Q17" s="16">
        <f t="shared" si="4"/>
        <v>0.14189331646637152</v>
      </c>
      <c r="R17" s="204">
        <v>1149</v>
      </c>
      <c r="S17" s="53">
        <v>0</v>
      </c>
      <c r="T17" s="54">
        <f t="shared" si="5"/>
        <v>870</v>
      </c>
      <c r="U17" s="14">
        <f t="shared" si="6"/>
        <v>0.24281984334203655</v>
      </c>
      <c r="V17" s="159">
        <v>949</v>
      </c>
      <c r="W17" s="356">
        <v>84</v>
      </c>
      <c r="X17" s="56">
        <f t="shared" si="7"/>
        <v>786</v>
      </c>
      <c r="Y17" s="16">
        <f t="shared" si="8"/>
        <v>0.17175974710221287</v>
      </c>
    </row>
    <row r="18" spans="1:25" s="4" customFormat="1" ht="12.75" customHeight="1">
      <c r="A18" s="174" t="s">
        <v>160</v>
      </c>
      <c r="B18" s="220" t="s">
        <v>49</v>
      </c>
      <c r="C18" s="221"/>
      <c r="D18" s="120">
        <v>0.83</v>
      </c>
      <c r="E18" s="121" t="s">
        <v>185</v>
      </c>
      <c r="F18" s="132">
        <v>1594</v>
      </c>
      <c r="G18" s="105">
        <v>1449</v>
      </c>
      <c r="H18" s="97">
        <v>1349</v>
      </c>
      <c r="I18" s="97">
        <v>1122</v>
      </c>
      <c r="J18" s="97">
        <v>14</v>
      </c>
      <c r="K18" s="132">
        <f t="shared" si="0"/>
        <v>1108</v>
      </c>
      <c r="L18" s="142">
        <f t="shared" si="1"/>
        <v>0.23533471359558317</v>
      </c>
      <c r="M18" s="159">
        <v>1388</v>
      </c>
      <c r="N18" s="303">
        <f t="shared" si="2"/>
        <v>1249.2</v>
      </c>
      <c r="O18" s="156">
        <v>48</v>
      </c>
      <c r="P18" s="57">
        <f t="shared" si="3"/>
        <v>1060</v>
      </c>
      <c r="Q18" s="16">
        <f t="shared" si="4"/>
        <v>0.15145693243675956</v>
      </c>
      <c r="R18" s="204">
        <v>1449</v>
      </c>
      <c r="S18" s="53">
        <v>0</v>
      </c>
      <c r="T18" s="54">
        <f t="shared" si="5"/>
        <v>1108</v>
      </c>
      <c r="U18" s="14">
        <f t="shared" si="6"/>
        <v>0.23533471359558317</v>
      </c>
      <c r="V18" s="159">
        <v>1299</v>
      </c>
      <c r="W18" s="356">
        <v>41</v>
      </c>
      <c r="X18" s="56">
        <f t="shared" si="7"/>
        <v>1067</v>
      </c>
      <c r="Y18" s="16">
        <f t="shared" si="8"/>
        <v>0.17859892224788299</v>
      </c>
    </row>
    <row r="19" spans="1:25" s="4" customFormat="1" ht="12.75" customHeight="1" thickBot="1">
      <c r="A19" s="174" t="s">
        <v>159</v>
      </c>
      <c r="B19" s="220" t="s">
        <v>49</v>
      </c>
      <c r="C19" s="221"/>
      <c r="D19" s="120">
        <v>0.83</v>
      </c>
      <c r="E19" s="121" t="s">
        <v>185</v>
      </c>
      <c r="F19" s="132">
        <v>1484</v>
      </c>
      <c r="G19" s="58">
        <v>1349</v>
      </c>
      <c r="H19" s="97">
        <v>1249</v>
      </c>
      <c r="I19" s="97">
        <v>1039</v>
      </c>
      <c r="J19" s="97">
        <v>13</v>
      </c>
      <c r="K19" s="132">
        <f t="shared" si="0"/>
        <v>1026</v>
      </c>
      <c r="L19" s="142">
        <f t="shared" si="1"/>
        <v>0.23943661971830985</v>
      </c>
      <c r="M19" s="159">
        <v>1277</v>
      </c>
      <c r="N19" s="303">
        <f t="shared" si="2"/>
        <v>1149.3</v>
      </c>
      <c r="O19" s="156">
        <v>52</v>
      </c>
      <c r="P19" s="57">
        <f t="shared" si="3"/>
        <v>974</v>
      </c>
      <c r="Q19" s="16">
        <f t="shared" si="4"/>
        <v>0.15252762551118068</v>
      </c>
      <c r="R19" s="204">
        <v>1349</v>
      </c>
      <c r="S19" s="53">
        <v>0</v>
      </c>
      <c r="T19" s="54">
        <f t="shared" si="5"/>
        <v>1026</v>
      </c>
      <c r="U19" s="14">
        <f t="shared" si="6"/>
        <v>0.23943661971830985</v>
      </c>
      <c r="V19" s="159">
        <v>1199</v>
      </c>
      <c r="W19" s="356">
        <v>41</v>
      </c>
      <c r="X19" s="56">
        <f t="shared" si="7"/>
        <v>985</v>
      </c>
      <c r="Y19" s="16">
        <f t="shared" si="8"/>
        <v>0.17848206839032527</v>
      </c>
    </row>
    <row r="20" spans="1:25" s="4" customFormat="1" ht="12.75" customHeight="1">
      <c r="A20" s="175" t="s">
        <v>280</v>
      </c>
      <c r="B20" s="224" t="s">
        <v>62</v>
      </c>
      <c r="C20" s="217" t="s">
        <v>365</v>
      </c>
      <c r="D20" s="225">
        <v>1.19</v>
      </c>
      <c r="E20" s="226" t="s">
        <v>281</v>
      </c>
      <c r="F20" s="131">
        <v>1374</v>
      </c>
      <c r="G20" s="105">
        <v>1249</v>
      </c>
      <c r="H20" s="109">
        <v>1149</v>
      </c>
      <c r="I20" s="101">
        <v>905</v>
      </c>
      <c r="J20" s="109">
        <v>0</v>
      </c>
      <c r="K20" s="109">
        <f t="shared" si="0"/>
        <v>905</v>
      </c>
      <c r="L20" s="145">
        <f t="shared" si="1"/>
        <v>0.27542033626901519</v>
      </c>
      <c r="M20" s="157">
        <v>999</v>
      </c>
      <c r="N20" s="342">
        <f t="shared" si="2"/>
        <v>899.1</v>
      </c>
      <c r="O20" s="212">
        <v>203</v>
      </c>
      <c r="P20" s="114">
        <f t="shared" si="3"/>
        <v>702</v>
      </c>
      <c r="Q20" s="115">
        <f t="shared" si="4"/>
        <v>0.21921921921921925</v>
      </c>
      <c r="R20" s="318">
        <v>1249</v>
      </c>
      <c r="S20" s="110">
        <v>0</v>
      </c>
      <c r="T20" s="111">
        <f t="shared" si="5"/>
        <v>905</v>
      </c>
      <c r="U20" s="170">
        <f t="shared" si="6"/>
        <v>0.27542033626901519</v>
      </c>
      <c r="V20" s="112">
        <v>1249</v>
      </c>
      <c r="W20" s="340">
        <v>0</v>
      </c>
      <c r="X20" s="113">
        <f t="shared" si="7"/>
        <v>905</v>
      </c>
      <c r="Y20" s="115">
        <f t="shared" si="8"/>
        <v>0.27542033626901519</v>
      </c>
    </row>
    <row r="21" spans="1:25" s="4" customFormat="1" ht="12.75" customHeight="1">
      <c r="A21" s="174" t="s">
        <v>282</v>
      </c>
      <c r="B21" s="118" t="s">
        <v>62</v>
      </c>
      <c r="C21" s="217"/>
      <c r="D21" s="120">
        <v>1.19</v>
      </c>
      <c r="E21" s="121" t="s">
        <v>283</v>
      </c>
      <c r="F21" s="132">
        <v>1924</v>
      </c>
      <c r="G21" s="104">
        <v>1749</v>
      </c>
      <c r="H21" s="104">
        <v>1649</v>
      </c>
      <c r="I21" s="97">
        <v>1299</v>
      </c>
      <c r="J21" s="104">
        <v>0</v>
      </c>
      <c r="K21" s="104">
        <f t="shared" si="0"/>
        <v>1299</v>
      </c>
      <c r="L21" s="142">
        <f t="shared" si="1"/>
        <v>0.25728987993138935</v>
      </c>
      <c r="M21" s="159">
        <v>1443</v>
      </c>
      <c r="N21" s="303">
        <f t="shared" si="2"/>
        <v>1298.7</v>
      </c>
      <c r="O21" s="156">
        <v>254</v>
      </c>
      <c r="P21" s="57">
        <f t="shared" si="3"/>
        <v>1045</v>
      </c>
      <c r="Q21" s="16">
        <f t="shared" si="4"/>
        <v>0.19534919534919537</v>
      </c>
      <c r="R21" s="204">
        <v>1749</v>
      </c>
      <c r="S21" s="53">
        <v>0</v>
      </c>
      <c r="T21" s="54">
        <f t="shared" si="5"/>
        <v>1299</v>
      </c>
      <c r="U21" s="14">
        <f t="shared" si="6"/>
        <v>0.25728987993138935</v>
      </c>
      <c r="V21" s="55">
        <v>1749</v>
      </c>
      <c r="W21" s="309">
        <v>0</v>
      </c>
      <c r="X21" s="56">
        <f t="shared" si="7"/>
        <v>1299</v>
      </c>
      <c r="Y21" s="16">
        <f t="shared" si="8"/>
        <v>0.25728987993138935</v>
      </c>
    </row>
    <row r="22" spans="1:25" s="4" customFormat="1" ht="12.75" customHeight="1">
      <c r="A22" s="174" t="s">
        <v>284</v>
      </c>
      <c r="B22" s="118" t="s">
        <v>62</v>
      </c>
      <c r="C22" s="217"/>
      <c r="D22" s="120">
        <v>1.19</v>
      </c>
      <c r="E22" s="121" t="s">
        <v>285</v>
      </c>
      <c r="F22" s="132">
        <v>1814</v>
      </c>
      <c r="G22" s="105">
        <v>1649</v>
      </c>
      <c r="H22" s="104">
        <v>1549</v>
      </c>
      <c r="I22" s="97">
        <v>1221</v>
      </c>
      <c r="J22" s="104">
        <v>0</v>
      </c>
      <c r="K22" s="104">
        <f t="shared" si="0"/>
        <v>1221</v>
      </c>
      <c r="L22" s="142">
        <f t="shared" si="1"/>
        <v>0.25955124317768347</v>
      </c>
      <c r="M22" s="159">
        <v>1332</v>
      </c>
      <c r="N22" s="303">
        <f t="shared" si="2"/>
        <v>1198.8</v>
      </c>
      <c r="O22" s="156">
        <v>248</v>
      </c>
      <c r="P22" s="57">
        <f t="shared" si="3"/>
        <v>973</v>
      </c>
      <c r="Q22" s="16">
        <f t="shared" si="4"/>
        <v>0.188355021688355</v>
      </c>
      <c r="R22" s="204">
        <v>1649</v>
      </c>
      <c r="S22" s="53">
        <v>0</v>
      </c>
      <c r="T22" s="54">
        <f t="shared" si="5"/>
        <v>1221</v>
      </c>
      <c r="U22" s="14">
        <f t="shared" si="6"/>
        <v>0.25955124317768347</v>
      </c>
      <c r="V22" s="55">
        <v>1649</v>
      </c>
      <c r="W22" s="309">
        <v>0</v>
      </c>
      <c r="X22" s="56">
        <f t="shared" si="7"/>
        <v>1221</v>
      </c>
      <c r="Y22" s="16">
        <f t="shared" si="8"/>
        <v>0.25955124317768347</v>
      </c>
    </row>
    <row r="23" spans="1:25" s="4" customFormat="1" ht="12.75" customHeight="1">
      <c r="A23" s="174" t="s">
        <v>286</v>
      </c>
      <c r="B23" s="118" t="s">
        <v>62</v>
      </c>
      <c r="C23" s="217"/>
      <c r="D23" s="120">
        <v>1.19</v>
      </c>
      <c r="E23" s="121" t="s">
        <v>287</v>
      </c>
      <c r="F23" s="132">
        <v>2309</v>
      </c>
      <c r="G23" s="104">
        <v>2099</v>
      </c>
      <c r="H23" s="104">
        <v>1899</v>
      </c>
      <c r="I23" s="97">
        <v>1500</v>
      </c>
      <c r="J23" s="104">
        <v>0</v>
      </c>
      <c r="K23" s="104">
        <f t="shared" si="0"/>
        <v>1500</v>
      </c>
      <c r="L23" s="142">
        <f t="shared" si="1"/>
        <v>0.28537398761314914</v>
      </c>
      <c r="M23" s="159">
        <v>1666</v>
      </c>
      <c r="N23" s="303">
        <f t="shared" si="2"/>
        <v>1499.4</v>
      </c>
      <c r="O23" s="156">
        <v>275</v>
      </c>
      <c r="P23" s="57">
        <f t="shared" si="3"/>
        <v>1225</v>
      </c>
      <c r="Q23" s="16">
        <f t="shared" si="4"/>
        <v>0.18300653594771246</v>
      </c>
      <c r="R23" s="303">
        <v>1699</v>
      </c>
      <c r="S23" s="156">
        <v>153</v>
      </c>
      <c r="T23" s="54">
        <f t="shared" si="5"/>
        <v>1347</v>
      </c>
      <c r="U23" s="14">
        <f t="shared" si="6"/>
        <v>0.20718069452619187</v>
      </c>
      <c r="V23" s="159">
        <v>1599</v>
      </c>
      <c r="W23" s="356">
        <v>230</v>
      </c>
      <c r="X23" s="56">
        <f t="shared" si="7"/>
        <v>1270</v>
      </c>
      <c r="Y23" s="16">
        <f t="shared" si="8"/>
        <v>0.20575359599749843</v>
      </c>
    </row>
    <row r="24" spans="1:25" s="4" customFormat="1" ht="12.75" customHeight="1">
      <c r="A24" s="174" t="s">
        <v>288</v>
      </c>
      <c r="B24" s="118" t="s">
        <v>62</v>
      </c>
      <c r="C24" s="217"/>
      <c r="D24" s="120">
        <v>1.19</v>
      </c>
      <c r="E24" s="121" t="s">
        <v>289</v>
      </c>
      <c r="F24" s="132">
        <v>2199</v>
      </c>
      <c r="G24" s="104">
        <v>1999</v>
      </c>
      <c r="H24" s="104">
        <v>1799</v>
      </c>
      <c r="I24" s="97">
        <v>1421</v>
      </c>
      <c r="J24" s="104">
        <v>0</v>
      </c>
      <c r="K24" s="104">
        <f t="shared" si="0"/>
        <v>1421</v>
      </c>
      <c r="L24" s="142">
        <f t="shared" si="1"/>
        <v>0.2891445722861431</v>
      </c>
      <c r="M24" s="159">
        <v>1554</v>
      </c>
      <c r="N24" s="303">
        <f t="shared" si="2"/>
        <v>1398.6</v>
      </c>
      <c r="O24" s="156">
        <v>276</v>
      </c>
      <c r="P24" s="57">
        <f t="shared" si="3"/>
        <v>1145</v>
      </c>
      <c r="Q24" s="16">
        <f t="shared" si="4"/>
        <v>0.18132418132418127</v>
      </c>
      <c r="R24" s="303">
        <v>1599</v>
      </c>
      <c r="S24" s="156">
        <v>153</v>
      </c>
      <c r="T24" s="54">
        <f t="shared" si="5"/>
        <v>1268</v>
      </c>
      <c r="U24" s="14">
        <f t="shared" si="6"/>
        <v>0.20700437773608504</v>
      </c>
      <c r="V24" s="159">
        <v>1499</v>
      </c>
      <c r="W24" s="356">
        <v>230</v>
      </c>
      <c r="X24" s="56">
        <f t="shared" si="7"/>
        <v>1191</v>
      </c>
      <c r="Y24" s="16">
        <f t="shared" si="8"/>
        <v>0.20547031354236159</v>
      </c>
    </row>
    <row r="25" spans="1:25" s="4" customFormat="1" ht="12.75" customHeight="1">
      <c r="A25" s="174" t="s">
        <v>77</v>
      </c>
      <c r="B25" s="118" t="s">
        <v>62</v>
      </c>
      <c r="C25" s="227" t="s">
        <v>308</v>
      </c>
      <c r="D25" s="120">
        <v>1.19</v>
      </c>
      <c r="E25" s="121" t="s">
        <v>186</v>
      </c>
      <c r="F25" s="132">
        <v>2529</v>
      </c>
      <c r="G25" s="104">
        <v>2299</v>
      </c>
      <c r="H25" s="104">
        <v>0</v>
      </c>
      <c r="I25" s="97">
        <v>1574</v>
      </c>
      <c r="J25" s="104">
        <v>0</v>
      </c>
      <c r="K25" s="104">
        <f t="shared" si="0"/>
        <v>1574</v>
      </c>
      <c r="L25" s="142">
        <f t="shared" si="1"/>
        <v>0.31535450195737275</v>
      </c>
      <c r="M25" s="55">
        <v>2299</v>
      </c>
      <c r="N25" s="309">
        <f t="shared" si="2"/>
        <v>2069.1</v>
      </c>
      <c r="O25" s="56">
        <v>0</v>
      </c>
      <c r="P25" s="57">
        <f t="shared" si="3"/>
        <v>1574</v>
      </c>
      <c r="Q25" s="16">
        <f t="shared" si="4"/>
        <v>0.23928277995263639</v>
      </c>
      <c r="R25" s="204">
        <v>2299</v>
      </c>
      <c r="S25" s="53">
        <v>0</v>
      </c>
      <c r="T25" s="54">
        <f t="shared" si="5"/>
        <v>1574</v>
      </c>
      <c r="U25" s="14">
        <f t="shared" si="6"/>
        <v>0.31535450195737275</v>
      </c>
      <c r="V25" s="55">
        <v>2299</v>
      </c>
      <c r="W25" s="309">
        <v>0</v>
      </c>
      <c r="X25" s="56">
        <f t="shared" si="7"/>
        <v>1574</v>
      </c>
      <c r="Y25" s="16">
        <f t="shared" si="8"/>
        <v>0.31535450195737275</v>
      </c>
    </row>
    <row r="26" spans="1:25" s="4" customFormat="1" ht="12.75" customHeight="1">
      <c r="A26" s="174" t="s">
        <v>290</v>
      </c>
      <c r="B26" s="118" t="s">
        <v>62</v>
      </c>
      <c r="C26" s="217"/>
      <c r="D26" s="120">
        <v>1.19</v>
      </c>
      <c r="E26" s="121" t="s">
        <v>291</v>
      </c>
      <c r="F26" s="132">
        <v>2749</v>
      </c>
      <c r="G26" s="104">
        <v>2499</v>
      </c>
      <c r="H26" s="104">
        <v>2299</v>
      </c>
      <c r="I26" s="97">
        <v>1814</v>
      </c>
      <c r="J26" s="104">
        <v>0</v>
      </c>
      <c r="K26" s="104">
        <f t="shared" si="0"/>
        <v>1814</v>
      </c>
      <c r="L26" s="142">
        <f t="shared" si="1"/>
        <v>0.27410964385754299</v>
      </c>
      <c r="M26" s="159">
        <v>1999</v>
      </c>
      <c r="N26" s="303">
        <f t="shared" si="2"/>
        <v>1799.1</v>
      </c>
      <c r="O26" s="156">
        <v>355</v>
      </c>
      <c r="P26" s="57">
        <f t="shared" si="3"/>
        <v>1459</v>
      </c>
      <c r="Q26" s="16">
        <f t="shared" si="4"/>
        <v>0.18903896392640759</v>
      </c>
      <c r="R26" s="204">
        <v>2499</v>
      </c>
      <c r="S26" s="53">
        <v>0</v>
      </c>
      <c r="T26" s="54">
        <f t="shared" si="5"/>
        <v>1814</v>
      </c>
      <c r="U26" s="14">
        <f t="shared" si="6"/>
        <v>0.27410964385754299</v>
      </c>
      <c r="V26" s="159">
        <v>1999</v>
      </c>
      <c r="W26" s="356">
        <v>235</v>
      </c>
      <c r="X26" s="56">
        <f t="shared" si="7"/>
        <v>1579</v>
      </c>
      <c r="Y26" s="16">
        <f t="shared" si="8"/>
        <v>0.21010505252626313</v>
      </c>
    </row>
    <row r="27" spans="1:25" s="4" customFormat="1" ht="12.75" customHeight="1" thickBot="1">
      <c r="A27" s="173" t="s">
        <v>292</v>
      </c>
      <c r="B27" s="122" t="s">
        <v>62</v>
      </c>
      <c r="C27" s="126"/>
      <c r="D27" s="123">
        <v>1.19</v>
      </c>
      <c r="E27" s="124" t="s">
        <v>293</v>
      </c>
      <c r="F27" s="133">
        <v>2639</v>
      </c>
      <c r="G27" s="58">
        <v>2399</v>
      </c>
      <c r="H27" s="58">
        <v>2199</v>
      </c>
      <c r="I27" s="98">
        <v>1737</v>
      </c>
      <c r="J27" s="58">
        <v>0</v>
      </c>
      <c r="K27" s="58">
        <f t="shared" si="0"/>
        <v>1737</v>
      </c>
      <c r="L27" s="143">
        <f t="shared" si="1"/>
        <v>0.27594831179658191</v>
      </c>
      <c r="M27" s="158">
        <v>1888</v>
      </c>
      <c r="N27" s="308">
        <f t="shared" si="2"/>
        <v>1699.2</v>
      </c>
      <c r="O27" s="154">
        <v>357</v>
      </c>
      <c r="P27" s="63">
        <f t="shared" si="3"/>
        <v>1380</v>
      </c>
      <c r="Q27" s="17">
        <f t="shared" si="4"/>
        <v>0.18785310734463279</v>
      </c>
      <c r="R27" s="203">
        <v>2399</v>
      </c>
      <c r="S27" s="59">
        <v>0</v>
      </c>
      <c r="T27" s="60">
        <f t="shared" si="5"/>
        <v>1737</v>
      </c>
      <c r="U27" s="15">
        <f t="shared" si="6"/>
        <v>0.27594831179658191</v>
      </c>
      <c r="V27" s="158">
        <v>1899</v>
      </c>
      <c r="W27" s="357">
        <v>235</v>
      </c>
      <c r="X27" s="62">
        <f t="shared" si="7"/>
        <v>1502</v>
      </c>
      <c r="Y27" s="17">
        <f t="shared" si="8"/>
        <v>0.20905739863085834</v>
      </c>
    </row>
    <row r="28" spans="1:25" s="4" customFormat="1" ht="12.75" customHeight="1">
      <c r="A28" s="172" t="s">
        <v>76</v>
      </c>
      <c r="B28" s="220" t="s">
        <v>62</v>
      </c>
      <c r="C28" s="221"/>
      <c r="D28" s="223">
        <v>1.19</v>
      </c>
      <c r="E28" s="222" t="s">
        <v>187</v>
      </c>
      <c r="F28" s="134">
        <v>3409</v>
      </c>
      <c r="G28" s="105">
        <v>3099</v>
      </c>
      <c r="H28" s="99">
        <v>2699</v>
      </c>
      <c r="I28" s="99">
        <v>2132</v>
      </c>
      <c r="J28" s="99">
        <v>0</v>
      </c>
      <c r="K28" s="134">
        <f t="shared" si="0"/>
        <v>2132</v>
      </c>
      <c r="L28" s="144">
        <f t="shared" si="1"/>
        <v>0.31203614069054536</v>
      </c>
      <c r="M28" s="160">
        <v>2666</v>
      </c>
      <c r="N28" s="304">
        <f t="shared" si="2"/>
        <v>2399.4</v>
      </c>
      <c r="O28" s="155">
        <v>183</v>
      </c>
      <c r="P28" s="80">
        <f t="shared" si="3"/>
        <v>1949</v>
      </c>
      <c r="Q28" s="18">
        <f t="shared" si="4"/>
        <v>0.18771359506543306</v>
      </c>
      <c r="R28" s="202">
        <v>3099</v>
      </c>
      <c r="S28" s="76">
        <v>0</v>
      </c>
      <c r="T28" s="79">
        <f t="shared" si="5"/>
        <v>2132</v>
      </c>
      <c r="U28" s="13">
        <f t="shared" si="6"/>
        <v>0.31203614069054536</v>
      </c>
      <c r="V28" s="77">
        <v>3099</v>
      </c>
      <c r="W28" s="339">
        <v>0</v>
      </c>
      <c r="X28" s="78">
        <f t="shared" si="7"/>
        <v>2132</v>
      </c>
      <c r="Y28" s="18">
        <f t="shared" si="8"/>
        <v>0.31203614069054536</v>
      </c>
    </row>
    <row r="29" spans="1:25" s="4" customFormat="1" ht="12.75" customHeight="1">
      <c r="A29" s="174" t="s">
        <v>75</v>
      </c>
      <c r="B29" s="118" t="s">
        <v>62</v>
      </c>
      <c r="C29" s="228"/>
      <c r="D29" s="120">
        <v>1.19</v>
      </c>
      <c r="E29" s="121" t="s">
        <v>187</v>
      </c>
      <c r="F29" s="132">
        <v>3299</v>
      </c>
      <c r="G29" s="104">
        <v>2999</v>
      </c>
      <c r="H29" s="97">
        <v>2599</v>
      </c>
      <c r="I29" s="97">
        <v>2053</v>
      </c>
      <c r="J29" s="97">
        <v>0</v>
      </c>
      <c r="K29" s="132">
        <f t="shared" si="0"/>
        <v>2053</v>
      </c>
      <c r="L29" s="142">
        <f t="shared" si="1"/>
        <v>0.31543847949316439</v>
      </c>
      <c r="M29" s="159">
        <v>2554</v>
      </c>
      <c r="N29" s="303">
        <f t="shared" si="2"/>
        <v>2298.6</v>
      </c>
      <c r="O29" s="156">
        <v>187</v>
      </c>
      <c r="P29" s="57">
        <f t="shared" si="3"/>
        <v>1866</v>
      </c>
      <c r="Q29" s="16">
        <f t="shared" si="4"/>
        <v>0.18820151396502216</v>
      </c>
      <c r="R29" s="204">
        <v>2999</v>
      </c>
      <c r="S29" s="53">
        <v>0</v>
      </c>
      <c r="T29" s="54">
        <f t="shared" si="5"/>
        <v>2053</v>
      </c>
      <c r="U29" s="14">
        <f t="shared" si="6"/>
        <v>0.31543847949316439</v>
      </c>
      <c r="V29" s="55">
        <v>2999</v>
      </c>
      <c r="W29" s="309">
        <v>0</v>
      </c>
      <c r="X29" s="56">
        <f t="shared" si="7"/>
        <v>2053</v>
      </c>
      <c r="Y29" s="16">
        <f t="shared" si="8"/>
        <v>0.31543847949316439</v>
      </c>
    </row>
    <row r="30" spans="1:25" s="4" customFormat="1" ht="12.75" customHeight="1">
      <c r="A30" s="174" t="s">
        <v>15</v>
      </c>
      <c r="B30" s="118" t="s">
        <v>62</v>
      </c>
      <c r="C30" s="228"/>
      <c r="D30" s="120">
        <v>1.19</v>
      </c>
      <c r="E30" s="121" t="s">
        <v>187</v>
      </c>
      <c r="F30" s="132">
        <v>4179</v>
      </c>
      <c r="G30" s="104">
        <v>3799</v>
      </c>
      <c r="H30" s="97">
        <v>0</v>
      </c>
      <c r="I30" s="97">
        <v>2490</v>
      </c>
      <c r="J30" s="97">
        <v>0</v>
      </c>
      <c r="K30" s="132">
        <f t="shared" si="0"/>
        <v>2490</v>
      </c>
      <c r="L30" s="142">
        <f t="shared" si="1"/>
        <v>0.34456435904185312</v>
      </c>
      <c r="M30" s="159">
        <v>3110</v>
      </c>
      <c r="N30" s="303">
        <f t="shared" si="2"/>
        <v>2799</v>
      </c>
      <c r="O30" s="156">
        <v>251</v>
      </c>
      <c r="P30" s="57">
        <f t="shared" si="3"/>
        <v>2239</v>
      </c>
      <c r="Q30" s="16">
        <f t="shared" si="4"/>
        <v>0.2000714540907467</v>
      </c>
      <c r="R30" s="204">
        <v>3799</v>
      </c>
      <c r="S30" s="53">
        <v>0</v>
      </c>
      <c r="T30" s="54">
        <f t="shared" si="5"/>
        <v>2490</v>
      </c>
      <c r="U30" s="14">
        <f t="shared" si="6"/>
        <v>0.34456435904185312</v>
      </c>
      <c r="V30" s="55">
        <v>3799</v>
      </c>
      <c r="W30" s="309">
        <v>0</v>
      </c>
      <c r="X30" s="56">
        <f t="shared" si="7"/>
        <v>2490</v>
      </c>
      <c r="Y30" s="16">
        <f t="shared" si="8"/>
        <v>0.34456435904185312</v>
      </c>
    </row>
    <row r="31" spans="1:25" s="4" customFormat="1" ht="12.75" customHeight="1" thickBot="1">
      <c r="A31" s="180" t="s">
        <v>853</v>
      </c>
      <c r="B31" s="243" t="s">
        <v>62</v>
      </c>
      <c r="C31" s="126" t="s">
        <v>837</v>
      </c>
      <c r="D31" s="244">
        <v>1.19</v>
      </c>
      <c r="E31" s="230" t="s">
        <v>854</v>
      </c>
      <c r="F31" s="137">
        <v>3299</v>
      </c>
      <c r="G31" s="191">
        <v>2999</v>
      </c>
      <c r="H31" s="102">
        <v>2599</v>
      </c>
      <c r="I31" s="102">
        <v>2029</v>
      </c>
      <c r="J31" s="102">
        <v>0</v>
      </c>
      <c r="K31" s="137">
        <f t="shared" si="0"/>
        <v>2029</v>
      </c>
      <c r="L31" s="153">
        <f t="shared" si="1"/>
        <v>0.32344114704901633</v>
      </c>
      <c r="M31" s="61">
        <v>2999</v>
      </c>
      <c r="N31" s="344">
        <f t="shared" si="2"/>
        <v>2699.1</v>
      </c>
      <c r="O31" s="62">
        <v>0</v>
      </c>
      <c r="P31" s="63">
        <f t="shared" si="3"/>
        <v>2029</v>
      </c>
      <c r="Q31" s="17">
        <f t="shared" si="4"/>
        <v>0.24826794116557369</v>
      </c>
      <c r="R31" s="201">
        <v>2999</v>
      </c>
      <c r="S31" s="85">
        <v>0</v>
      </c>
      <c r="T31" s="86">
        <f t="shared" si="5"/>
        <v>2029</v>
      </c>
      <c r="U31" s="92">
        <f t="shared" si="6"/>
        <v>0.32344114704901633</v>
      </c>
      <c r="V31" s="61">
        <v>2999</v>
      </c>
      <c r="W31" s="344">
        <v>0</v>
      </c>
      <c r="X31" s="62">
        <f t="shared" si="7"/>
        <v>2029</v>
      </c>
      <c r="Y31" s="17">
        <f t="shared" si="8"/>
        <v>0.32344114704901633</v>
      </c>
    </row>
    <row r="32" spans="1:25" s="4" customFormat="1" ht="12.75" customHeight="1">
      <c r="A32" s="174" t="s">
        <v>449</v>
      </c>
      <c r="B32" s="118" t="s">
        <v>62</v>
      </c>
      <c r="C32" s="229"/>
      <c r="D32" s="120">
        <v>1.19</v>
      </c>
      <c r="E32" s="121" t="s">
        <v>451</v>
      </c>
      <c r="F32" s="132">
        <v>3409</v>
      </c>
      <c r="G32" s="104">
        <v>3099</v>
      </c>
      <c r="H32" s="97">
        <v>2699</v>
      </c>
      <c r="I32" s="97">
        <v>2131</v>
      </c>
      <c r="J32" s="97">
        <v>0</v>
      </c>
      <c r="K32" s="132">
        <f t="shared" si="0"/>
        <v>2131</v>
      </c>
      <c r="L32" s="142">
        <f t="shared" si="1"/>
        <v>0.31235882542755727</v>
      </c>
      <c r="M32" s="159">
        <v>2777</v>
      </c>
      <c r="N32" s="303">
        <f t="shared" si="2"/>
        <v>2499.3000000000002</v>
      </c>
      <c r="O32" s="156">
        <v>104</v>
      </c>
      <c r="P32" s="57">
        <f t="shared" si="3"/>
        <v>2027</v>
      </c>
      <c r="Q32" s="16">
        <f t="shared" si="4"/>
        <v>0.1889729124154764</v>
      </c>
      <c r="R32" s="204">
        <v>3099</v>
      </c>
      <c r="S32" s="53">
        <v>0</v>
      </c>
      <c r="T32" s="54">
        <f t="shared" si="5"/>
        <v>2131</v>
      </c>
      <c r="U32" s="14">
        <f t="shared" si="6"/>
        <v>0.31235882542755727</v>
      </c>
      <c r="V32" s="159">
        <v>2599</v>
      </c>
      <c r="W32" s="356">
        <v>78</v>
      </c>
      <c r="X32" s="56">
        <f t="shared" si="7"/>
        <v>2053</v>
      </c>
      <c r="Y32" s="16">
        <f t="shared" si="8"/>
        <v>0.21008080030781071</v>
      </c>
    </row>
    <row r="33" spans="1:25" s="4" customFormat="1" ht="12.75" customHeight="1" thickBot="1">
      <c r="A33" s="173" t="s">
        <v>450</v>
      </c>
      <c r="B33" s="122" t="s">
        <v>62</v>
      </c>
      <c r="C33" s="126"/>
      <c r="D33" s="123">
        <v>1.19</v>
      </c>
      <c r="E33" s="124" t="s">
        <v>451</v>
      </c>
      <c r="F33" s="133">
        <v>3299</v>
      </c>
      <c r="G33" s="58">
        <v>2999</v>
      </c>
      <c r="H33" s="98">
        <v>2599</v>
      </c>
      <c r="I33" s="98">
        <v>2052</v>
      </c>
      <c r="J33" s="98">
        <v>0</v>
      </c>
      <c r="K33" s="133">
        <f t="shared" si="0"/>
        <v>2052</v>
      </c>
      <c r="L33" s="143">
        <f t="shared" si="1"/>
        <v>0.3157719239746582</v>
      </c>
      <c r="M33" s="158">
        <v>2666</v>
      </c>
      <c r="N33" s="308">
        <f t="shared" si="2"/>
        <v>2399.4</v>
      </c>
      <c r="O33" s="154">
        <v>106</v>
      </c>
      <c r="P33" s="63">
        <f t="shared" si="3"/>
        <v>1946</v>
      </c>
      <c r="Q33" s="17">
        <f t="shared" si="4"/>
        <v>0.18896390764357759</v>
      </c>
      <c r="R33" s="203">
        <v>2999</v>
      </c>
      <c r="S33" s="59">
        <v>0</v>
      </c>
      <c r="T33" s="60">
        <f t="shared" si="5"/>
        <v>2052</v>
      </c>
      <c r="U33" s="15">
        <f t="shared" si="6"/>
        <v>0.3157719239746582</v>
      </c>
      <c r="V33" s="158">
        <v>2499</v>
      </c>
      <c r="W33" s="357">
        <v>78</v>
      </c>
      <c r="X33" s="62">
        <f t="shared" si="7"/>
        <v>1974</v>
      </c>
      <c r="Y33" s="17">
        <f t="shared" si="8"/>
        <v>0.21008403361344538</v>
      </c>
    </row>
    <row r="34" spans="1:25" s="4" customFormat="1" ht="12.75" customHeight="1">
      <c r="A34" s="172" t="s">
        <v>294</v>
      </c>
      <c r="B34" s="220" t="s">
        <v>62</v>
      </c>
      <c r="C34" s="229"/>
      <c r="D34" s="223">
        <v>1.19</v>
      </c>
      <c r="E34" s="222" t="s">
        <v>295</v>
      </c>
      <c r="F34" s="134">
        <v>1484</v>
      </c>
      <c r="G34" s="105">
        <v>1349</v>
      </c>
      <c r="H34" s="105">
        <v>1249</v>
      </c>
      <c r="I34" s="99">
        <v>902</v>
      </c>
      <c r="J34" s="105">
        <v>0</v>
      </c>
      <c r="K34" s="105">
        <f t="shared" si="0"/>
        <v>902</v>
      </c>
      <c r="L34" s="144">
        <f t="shared" si="1"/>
        <v>0.33135656041512229</v>
      </c>
      <c r="M34" s="160">
        <v>1110</v>
      </c>
      <c r="N34" s="304">
        <f t="shared" si="2"/>
        <v>999</v>
      </c>
      <c r="O34" s="155">
        <v>180</v>
      </c>
      <c r="P34" s="80">
        <f t="shared" si="3"/>
        <v>722</v>
      </c>
      <c r="Q34" s="18">
        <f t="shared" si="4"/>
        <v>0.2772772772772773</v>
      </c>
      <c r="R34" s="202">
        <v>1349</v>
      </c>
      <c r="S34" s="76">
        <v>0</v>
      </c>
      <c r="T34" s="79">
        <f t="shared" si="5"/>
        <v>902</v>
      </c>
      <c r="U34" s="13">
        <f t="shared" si="6"/>
        <v>0.33135656041512229</v>
      </c>
      <c r="V34" s="77">
        <v>1349</v>
      </c>
      <c r="W34" s="339">
        <v>0</v>
      </c>
      <c r="X34" s="78">
        <f t="shared" si="7"/>
        <v>902</v>
      </c>
      <c r="Y34" s="18">
        <f t="shared" si="8"/>
        <v>0.33135656041512229</v>
      </c>
    </row>
    <row r="35" spans="1:25" s="4" customFormat="1" ht="12.75" customHeight="1">
      <c r="A35" s="174" t="s">
        <v>296</v>
      </c>
      <c r="B35" s="118" t="s">
        <v>62</v>
      </c>
      <c r="C35" s="217"/>
      <c r="D35" s="120">
        <v>1.19</v>
      </c>
      <c r="E35" s="121" t="s">
        <v>297</v>
      </c>
      <c r="F35" s="132">
        <v>2034</v>
      </c>
      <c r="G35" s="105">
        <v>1849</v>
      </c>
      <c r="H35" s="104">
        <v>1749</v>
      </c>
      <c r="I35" s="97">
        <v>1297</v>
      </c>
      <c r="J35" s="104">
        <v>0</v>
      </c>
      <c r="K35" s="104">
        <f t="shared" si="0"/>
        <v>1297</v>
      </c>
      <c r="L35" s="142">
        <f t="shared" si="1"/>
        <v>0.29853975121687398</v>
      </c>
      <c r="M35" s="159">
        <v>1554</v>
      </c>
      <c r="N35" s="303">
        <f t="shared" si="2"/>
        <v>1398.6</v>
      </c>
      <c r="O35" s="156">
        <v>234</v>
      </c>
      <c r="P35" s="57">
        <f t="shared" si="3"/>
        <v>1063</v>
      </c>
      <c r="Q35" s="16">
        <f t="shared" si="4"/>
        <v>0.2399542399542399</v>
      </c>
      <c r="R35" s="204">
        <v>1849</v>
      </c>
      <c r="S35" s="53">
        <v>0</v>
      </c>
      <c r="T35" s="54">
        <f t="shared" si="5"/>
        <v>1297</v>
      </c>
      <c r="U35" s="14">
        <f t="shared" si="6"/>
        <v>0.29853975121687398</v>
      </c>
      <c r="V35" s="55">
        <v>1849</v>
      </c>
      <c r="W35" s="309">
        <v>0</v>
      </c>
      <c r="X35" s="56">
        <f t="shared" si="7"/>
        <v>1297</v>
      </c>
      <c r="Y35" s="16">
        <f t="shared" si="8"/>
        <v>0.29853975121687398</v>
      </c>
    </row>
    <row r="36" spans="1:25" s="4" customFormat="1" ht="12.75" customHeight="1">
      <c r="A36" s="174" t="s">
        <v>298</v>
      </c>
      <c r="B36" s="118" t="s">
        <v>62</v>
      </c>
      <c r="C36" s="217"/>
      <c r="D36" s="120">
        <v>1.19</v>
      </c>
      <c r="E36" s="121" t="s">
        <v>299</v>
      </c>
      <c r="F36" s="132">
        <v>1924</v>
      </c>
      <c r="G36" s="104">
        <v>1749</v>
      </c>
      <c r="H36" s="104">
        <v>1649</v>
      </c>
      <c r="I36" s="97">
        <v>1218</v>
      </c>
      <c r="J36" s="104">
        <v>0</v>
      </c>
      <c r="K36" s="104">
        <f t="shared" si="0"/>
        <v>1218</v>
      </c>
      <c r="L36" s="142">
        <f t="shared" si="1"/>
        <v>0.30360205831903947</v>
      </c>
      <c r="M36" s="159">
        <v>1443</v>
      </c>
      <c r="N36" s="303">
        <f t="shared" si="2"/>
        <v>1298.7</v>
      </c>
      <c r="O36" s="156">
        <v>236</v>
      </c>
      <c r="P36" s="57">
        <f t="shared" si="3"/>
        <v>982</v>
      </c>
      <c r="Q36" s="16">
        <f t="shared" si="4"/>
        <v>0.24385924385924387</v>
      </c>
      <c r="R36" s="204">
        <v>1749</v>
      </c>
      <c r="S36" s="53">
        <v>0</v>
      </c>
      <c r="T36" s="54">
        <f t="shared" si="5"/>
        <v>1218</v>
      </c>
      <c r="U36" s="14">
        <f t="shared" si="6"/>
        <v>0.30360205831903947</v>
      </c>
      <c r="V36" s="55">
        <v>1749</v>
      </c>
      <c r="W36" s="309">
        <v>0</v>
      </c>
      <c r="X36" s="56">
        <f t="shared" si="7"/>
        <v>1218</v>
      </c>
      <c r="Y36" s="16">
        <f t="shared" si="8"/>
        <v>0.30360205831903947</v>
      </c>
    </row>
    <row r="37" spans="1:25" s="4" customFormat="1" ht="12.75" customHeight="1">
      <c r="A37" s="174" t="s">
        <v>300</v>
      </c>
      <c r="B37" s="118" t="s">
        <v>62</v>
      </c>
      <c r="C37" s="217"/>
      <c r="D37" s="120">
        <v>1.19</v>
      </c>
      <c r="E37" s="121" t="s">
        <v>301</v>
      </c>
      <c r="F37" s="132">
        <v>2419</v>
      </c>
      <c r="G37" s="105">
        <v>2199</v>
      </c>
      <c r="H37" s="104">
        <v>1999</v>
      </c>
      <c r="I37" s="97">
        <v>1560</v>
      </c>
      <c r="J37" s="104">
        <v>0</v>
      </c>
      <c r="K37" s="104">
        <f t="shared" si="0"/>
        <v>1560</v>
      </c>
      <c r="L37" s="142">
        <f t="shared" si="1"/>
        <v>0.29058663028649384</v>
      </c>
      <c r="M37" s="159">
        <v>1777</v>
      </c>
      <c r="N37" s="303">
        <f t="shared" si="2"/>
        <v>1599.3</v>
      </c>
      <c r="O37" s="156">
        <v>276</v>
      </c>
      <c r="P37" s="57">
        <f t="shared" si="3"/>
        <v>1284</v>
      </c>
      <c r="Q37" s="16">
        <f t="shared" si="4"/>
        <v>0.19714875257925341</v>
      </c>
      <c r="R37" s="303">
        <v>1799</v>
      </c>
      <c r="S37" s="156">
        <v>155</v>
      </c>
      <c r="T37" s="54">
        <f t="shared" si="5"/>
        <v>1405</v>
      </c>
      <c r="U37" s="14">
        <f t="shared" si="6"/>
        <v>0.21901056142301278</v>
      </c>
      <c r="V37" s="159">
        <v>1699</v>
      </c>
      <c r="W37" s="356">
        <v>230</v>
      </c>
      <c r="X37" s="56">
        <f t="shared" si="7"/>
        <v>1330</v>
      </c>
      <c r="Y37" s="16">
        <f t="shared" si="8"/>
        <v>0.21718658034137728</v>
      </c>
    </row>
    <row r="38" spans="1:25" s="4" customFormat="1" ht="12.75" customHeight="1">
      <c r="A38" s="174" t="s">
        <v>302</v>
      </c>
      <c r="B38" s="118" t="s">
        <v>62</v>
      </c>
      <c r="C38" s="217"/>
      <c r="D38" s="120">
        <v>1.19</v>
      </c>
      <c r="E38" s="121" t="s">
        <v>303</v>
      </c>
      <c r="F38" s="132">
        <v>2309</v>
      </c>
      <c r="G38" s="104">
        <v>2099</v>
      </c>
      <c r="H38" s="104">
        <v>1899</v>
      </c>
      <c r="I38" s="97">
        <v>1482</v>
      </c>
      <c r="J38" s="104">
        <v>0</v>
      </c>
      <c r="K38" s="104">
        <f t="shared" si="0"/>
        <v>1482</v>
      </c>
      <c r="L38" s="142">
        <f t="shared" si="1"/>
        <v>0.29394949976179136</v>
      </c>
      <c r="M38" s="159">
        <v>1666</v>
      </c>
      <c r="N38" s="303">
        <f t="shared" si="2"/>
        <v>1499.4</v>
      </c>
      <c r="O38" s="156">
        <v>278</v>
      </c>
      <c r="P38" s="57">
        <f t="shared" si="3"/>
        <v>1204</v>
      </c>
      <c r="Q38" s="16">
        <f t="shared" si="4"/>
        <v>0.19701213818860883</v>
      </c>
      <c r="R38" s="303">
        <v>1699</v>
      </c>
      <c r="S38" s="156">
        <v>154</v>
      </c>
      <c r="T38" s="54">
        <f t="shared" si="5"/>
        <v>1328</v>
      </c>
      <c r="U38" s="14">
        <f t="shared" si="6"/>
        <v>0.2183637433784579</v>
      </c>
      <c r="V38" s="159">
        <v>1599</v>
      </c>
      <c r="W38" s="356">
        <v>230</v>
      </c>
      <c r="X38" s="56">
        <f t="shared" si="7"/>
        <v>1252</v>
      </c>
      <c r="Y38" s="16">
        <f t="shared" si="8"/>
        <v>0.21701063164477799</v>
      </c>
    </row>
    <row r="39" spans="1:25" s="4" customFormat="1" ht="12.75" customHeight="1">
      <c r="A39" s="174" t="s">
        <v>304</v>
      </c>
      <c r="B39" s="118" t="s">
        <v>62</v>
      </c>
      <c r="C39" s="217"/>
      <c r="D39" s="120">
        <v>1.19</v>
      </c>
      <c r="E39" s="121" t="s">
        <v>305</v>
      </c>
      <c r="F39" s="132">
        <v>2859</v>
      </c>
      <c r="G39" s="104">
        <v>2599</v>
      </c>
      <c r="H39" s="104">
        <v>2399</v>
      </c>
      <c r="I39" s="97">
        <v>1871</v>
      </c>
      <c r="J39" s="104">
        <v>0</v>
      </c>
      <c r="K39" s="104">
        <f t="shared" si="0"/>
        <v>1871</v>
      </c>
      <c r="L39" s="142">
        <f t="shared" si="1"/>
        <v>0.28010773374374759</v>
      </c>
      <c r="M39" s="159">
        <v>2110</v>
      </c>
      <c r="N39" s="303">
        <f t="shared" si="2"/>
        <v>1899</v>
      </c>
      <c r="O39" s="156">
        <v>348</v>
      </c>
      <c r="P39" s="57">
        <f t="shared" si="3"/>
        <v>1523</v>
      </c>
      <c r="Q39" s="16">
        <f t="shared" si="4"/>
        <v>0.1979989468141127</v>
      </c>
      <c r="R39" s="204">
        <v>2599</v>
      </c>
      <c r="S39" s="53">
        <v>0</v>
      </c>
      <c r="T39" s="54">
        <f t="shared" si="5"/>
        <v>1871</v>
      </c>
      <c r="U39" s="14">
        <f t="shared" si="6"/>
        <v>0.28010773374374759</v>
      </c>
      <c r="V39" s="159">
        <v>2099</v>
      </c>
      <c r="W39" s="356">
        <v>233</v>
      </c>
      <c r="X39" s="56">
        <f t="shared" si="7"/>
        <v>1638</v>
      </c>
      <c r="Y39" s="16">
        <f t="shared" si="8"/>
        <v>0.21962839447355884</v>
      </c>
    </row>
    <row r="40" spans="1:25" s="4" customFormat="1" ht="12.75" customHeight="1">
      <c r="A40" s="174" t="s">
        <v>306</v>
      </c>
      <c r="B40" s="118" t="s">
        <v>62</v>
      </c>
      <c r="C40" s="217"/>
      <c r="D40" s="120">
        <v>1.19</v>
      </c>
      <c r="E40" s="121" t="s">
        <v>307</v>
      </c>
      <c r="F40" s="132">
        <v>2749</v>
      </c>
      <c r="G40" s="104">
        <v>2499</v>
      </c>
      <c r="H40" s="104">
        <v>2299</v>
      </c>
      <c r="I40" s="97">
        <v>1794</v>
      </c>
      <c r="J40" s="104">
        <v>0</v>
      </c>
      <c r="K40" s="104">
        <f t="shared" si="0"/>
        <v>1794</v>
      </c>
      <c r="L40" s="142">
        <f t="shared" si="1"/>
        <v>0.28211284513805523</v>
      </c>
      <c r="M40" s="159">
        <v>1999</v>
      </c>
      <c r="N40" s="303">
        <f t="shared" si="2"/>
        <v>1799.1</v>
      </c>
      <c r="O40" s="156">
        <v>350</v>
      </c>
      <c r="P40" s="57">
        <f t="shared" si="3"/>
        <v>1444</v>
      </c>
      <c r="Q40" s="16">
        <f t="shared" si="4"/>
        <v>0.19737646601078312</v>
      </c>
      <c r="R40" s="204">
        <v>2499</v>
      </c>
      <c r="S40" s="53">
        <v>0</v>
      </c>
      <c r="T40" s="54">
        <f t="shared" si="5"/>
        <v>1794</v>
      </c>
      <c r="U40" s="14">
        <f t="shared" si="6"/>
        <v>0.28211284513805523</v>
      </c>
      <c r="V40" s="159">
        <v>1999</v>
      </c>
      <c r="W40" s="356">
        <v>233</v>
      </c>
      <c r="X40" s="56">
        <f t="shared" si="7"/>
        <v>1561</v>
      </c>
      <c r="Y40" s="16">
        <f t="shared" si="8"/>
        <v>0.21910955477738869</v>
      </c>
    </row>
    <row r="41" spans="1:25" s="4" customFormat="1" ht="12.75" customHeight="1">
      <c r="A41" s="172" t="s">
        <v>455</v>
      </c>
      <c r="B41" s="118" t="s">
        <v>62</v>
      </c>
      <c r="C41" s="229"/>
      <c r="D41" s="120">
        <v>1.19</v>
      </c>
      <c r="E41" s="222" t="s">
        <v>457</v>
      </c>
      <c r="F41" s="134">
        <v>3079</v>
      </c>
      <c r="G41" s="105">
        <v>2799</v>
      </c>
      <c r="H41" s="99">
        <v>2499</v>
      </c>
      <c r="I41" s="99">
        <v>1973</v>
      </c>
      <c r="J41" s="99">
        <v>0</v>
      </c>
      <c r="K41" s="134">
        <f t="shared" si="0"/>
        <v>1973</v>
      </c>
      <c r="L41" s="144">
        <f t="shared" si="1"/>
        <v>0.29510539478385139</v>
      </c>
      <c r="M41" s="160">
        <v>2221</v>
      </c>
      <c r="N41" s="304">
        <f t="shared" si="2"/>
        <v>1998.9</v>
      </c>
      <c r="O41" s="155">
        <v>350</v>
      </c>
      <c r="P41" s="80">
        <f t="shared" si="3"/>
        <v>1623</v>
      </c>
      <c r="Q41" s="18">
        <f t="shared" si="4"/>
        <v>0.18805342938616243</v>
      </c>
      <c r="R41" s="304">
        <v>2199</v>
      </c>
      <c r="S41" s="155">
        <v>237</v>
      </c>
      <c r="T41" s="79">
        <f t="shared" si="5"/>
        <v>1736</v>
      </c>
      <c r="U41" s="13">
        <f t="shared" si="6"/>
        <v>0.21055025011368805</v>
      </c>
      <c r="V41" s="160">
        <v>2199</v>
      </c>
      <c r="W41" s="360">
        <v>237</v>
      </c>
      <c r="X41" s="78">
        <f t="shared" si="7"/>
        <v>1736</v>
      </c>
      <c r="Y41" s="18">
        <f t="shared" si="8"/>
        <v>0.21055025011368805</v>
      </c>
    </row>
    <row r="42" spans="1:25" s="4" customFormat="1" ht="12.75" customHeight="1" thickBot="1">
      <c r="A42" s="180" t="s">
        <v>456</v>
      </c>
      <c r="B42" s="122" t="s">
        <v>62</v>
      </c>
      <c r="C42" s="126"/>
      <c r="D42" s="123">
        <v>1.19</v>
      </c>
      <c r="E42" s="230" t="s">
        <v>457</v>
      </c>
      <c r="F42" s="137">
        <v>2969</v>
      </c>
      <c r="G42" s="191">
        <v>2699</v>
      </c>
      <c r="H42" s="102">
        <v>2399</v>
      </c>
      <c r="I42" s="102">
        <v>1894</v>
      </c>
      <c r="J42" s="102">
        <v>0</v>
      </c>
      <c r="K42" s="137">
        <f t="shared" si="0"/>
        <v>1894</v>
      </c>
      <c r="L42" s="153">
        <f t="shared" si="1"/>
        <v>0.29825861430159317</v>
      </c>
      <c r="M42" s="213">
        <v>2110</v>
      </c>
      <c r="N42" s="347">
        <f t="shared" si="2"/>
        <v>1899</v>
      </c>
      <c r="O42" s="214">
        <v>352</v>
      </c>
      <c r="P42" s="88">
        <f t="shared" si="3"/>
        <v>1542</v>
      </c>
      <c r="Q42" s="94">
        <f t="shared" si="4"/>
        <v>0.18799368088467613</v>
      </c>
      <c r="R42" s="347">
        <v>2099</v>
      </c>
      <c r="S42" s="214">
        <v>236</v>
      </c>
      <c r="T42" s="86">
        <f t="shared" si="5"/>
        <v>1658</v>
      </c>
      <c r="U42" s="92">
        <f t="shared" si="6"/>
        <v>0.21010004764173415</v>
      </c>
      <c r="V42" s="213">
        <v>2099</v>
      </c>
      <c r="W42" s="364">
        <v>237</v>
      </c>
      <c r="X42" s="87">
        <f t="shared" si="7"/>
        <v>1657</v>
      </c>
      <c r="Y42" s="94">
        <f t="shared" si="8"/>
        <v>0.21057646498332538</v>
      </c>
    </row>
    <row r="43" spans="1:25" s="4" customFormat="1" ht="12.75" customHeight="1">
      <c r="A43" s="172" t="s">
        <v>452</v>
      </c>
      <c r="B43" s="118" t="s">
        <v>62</v>
      </c>
      <c r="C43" s="229"/>
      <c r="D43" s="120">
        <v>1.19</v>
      </c>
      <c r="E43" s="222" t="s">
        <v>454</v>
      </c>
      <c r="F43" s="134">
        <v>3629</v>
      </c>
      <c r="G43" s="105">
        <v>3299</v>
      </c>
      <c r="H43" s="99">
        <v>2799</v>
      </c>
      <c r="I43" s="99">
        <v>2210</v>
      </c>
      <c r="J43" s="99">
        <v>0</v>
      </c>
      <c r="K43" s="134">
        <f t="shared" si="0"/>
        <v>2210</v>
      </c>
      <c r="L43" s="144">
        <f t="shared" si="1"/>
        <v>0.3301000303122158</v>
      </c>
      <c r="M43" s="160">
        <v>2888</v>
      </c>
      <c r="N43" s="304">
        <f t="shared" si="2"/>
        <v>2599.1999999999998</v>
      </c>
      <c r="O43" s="155">
        <v>102</v>
      </c>
      <c r="P43" s="80">
        <f t="shared" si="3"/>
        <v>2108</v>
      </c>
      <c r="Q43" s="18">
        <f t="shared" si="4"/>
        <v>0.18898122499230527</v>
      </c>
      <c r="R43" s="202">
        <v>3299</v>
      </c>
      <c r="S43" s="76">
        <v>0</v>
      </c>
      <c r="T43" s="79">
        <f t="shared" si="5"/>
        <v>2210</v>
      </c>
      <c r="U43" s="13">
        <f t="shared" si="6"/>
        <v>0.3301000303122158</v>
      </c>
      <c r="V43" s="160">
        <v>2699</v>
      </c>
      <c r="W43" s="360">
        <v>78</v>
      </c>
      <c r="X43" s="78">
        <f t="shared" si="7"/>
        <v>2132</v>
      </c>
      <c r="Y43" s="18">
        <f t="shared" si="8"/>
        <v>0.21007780659503519</v>
      </c>
    </row>
    <row r="44" spans="1:25" s="4" customFormat="1" ht="12.75" customHeight="1" thickBot="1">
      <c r="A44" s="180" t="s">
        <v>453</v>
      </c>
      <c r="B44" s="122" t="s">
        <v>62</v>
      </c>
      <c r="C44" s="126"/>
      <c r="D44" s="123">
        <v>1.19</v>
      </c>
      <c r="E44" s="230" t="s">
        <v>454</v>
      </c>
      <c r="F44" s="137">
        <v>3519</v>
      </c>
      <c r="G44" s="191">
        <v>3199</v>
      </c>
      <c r="H44" s="102">
        <v>2699</v>
      </c>
      <c r="I44" s="102">
        <v>2131</v>
      </c>
      <c r="J44" s="102">
        <v>0</v>
      </c>
      <c r="K44" s="137">
        <f t="shared" si="0"/>
        <v>2131</v>
      </c>
      <c r="L44" s="153">
        <f t="shared" si="1"/>
        <v>0.33385432947796184</v>
      </c>
      <c r="M44" s="213">
        <v>2777</v>
      </c>
      <c r="N44" s="347">
        <f t="shared" si="2"/>
        <v>2499.3000000000002</v>
      </c>
      <c r="O44" s="214">
        <v>104</v>
      </c>
      <c r="P44" s="88">
        <f t="shared" si="3"/>
        <v>2027</v>
      </c>
      <c r="Q44" s="94">
        <f t="shared" si="4"/>
        <v>0.1889729124154764</v>
      </c>
      <c r="R44" s="201">
        <v>3199</v>
      </c>
      <c r="S44" s="85">
        <v>0</v>
      </c>
      <c r="T44" s="86">
        <f t="shared" si="5"/>
        <v>2131</v>
      </c>
      <c r="U44" s="92">
        <f t="shared" si="6"/>
        <v>0.33385432947796184</v>
      </c>
      <c r="V44" s="213">
        <v>2599</v>
      </c>
      <c r="W44" s="364">
        <v>78</v>
      </c>
      <c r="X44" s="87">
        <f t="shared" si="7"/>
        <v>2053</v>
      </c>
      <c r="Y44" s="94">
        <f t="shared" si="8"/>
        <v>0.21008080030781071</v>
      </c>
    </row>
    <row r="45" spans="1:25" s="4" customFormat="1" ht="12.75" customHeight="1">
      <c r="A45" s="172" t="s">
        <v>16</v>
      </c>
      <c r="B45" s="220" t="s">
        <v>62</v>
      </c>
      <c r="C45" s="221"/>
      <c r="D45" s="223">
        <v>0.14000000000000001</v>
      </c>
      <c r="E45" s="222" t="s">
        <v>188</v>
      </c>
      <c r="F45" s="134">
        <v>1319</v>
      </c>
      <c r="G45" s="105">
        <v>1199</v>
      </c>
      <c r="H45" s="99">
        <v>1099</v>
      </c>
      <c r="I45" s="99">
        <v>847</v>
      </c>
      <c r="J45" s="99">
        <v>11</v>
      </c>
      <c r="K45" s="134">
        <f t="shared" si="0"/>
        <v>836</v>
      </c>
      <c r="L45" s="144">
        <f t="shared" si="1"/>
        <v>0.30275229357798167</v>
      </c>
      <c r="M45" s="160">
        <v>999</v>
      </c>
      <c r="N45" s="304">
        <f t="shared" si="2"/>
        <v>899.1</v>
      </c>
      <c r="O45" s="155">
        <v>137</v>
      </c>
      <c r="P45" s="80">
        <f t="shared" si="3"/>
        <v>699</v>
      </c>
      <c r="Q45" s="18">
        <f t="shared" si="4"/>
        <v>0.2225558892225559</v>
      </c>
      <c r="R45" s="202">
        <v>1199</v>
      </c>
      <c r="S45" s="76">
        <v>0</v>
      </c>
      <c r="T45" s="79">
        <f t="shared" si="5"/>
        <v>836</v>
      </c>
      <c r="U45" s="13">
        <f t="shared" si="6"/>
        <v>0.30275229357798167</v>
      </c>
      <c r="V45" s="160">
        <v>999</v>
      </c>
      <c r="W45" s="360">
        <v>78</v>
      </c>
      <c r="X45" s="78">
        <f t="shared" si="7"/>
        <v>758</v>
      </c>
      <c r="Y45" s="18">
        <f t="shared" si="8"/>
        <v>0.24124124124124124</v>
      </c>
    </row>
    <row r="46" spans="1:25" s="4" customFormat="1" ht="12.75" customHeight="1" thickBot="1">
      <c r="A46" s="173" t="s">
        <v>17</v>
      </c>
      <c r="B46" s="122" t="s">
        <v>62</v>
      </c>
      <c r="C46" s="36"/>
      <c r="D46" s="123">
        <v>0.18</v>
      </c>
      <c r="E46" s="124" t="s">
        <v>189</v>
      </c>
      <c r="F46" s="133">
        <v>1429</v>
      </c>
      <c r="G46" s="58">
        <v>1299</v>
      </c>
      <c r="H46" s="98">
        <v>1199</v>
      </c>
      <c r="I46" s="98">
        <v>924</v>
      </c>
      <c r="J46" s="98">
        <v>12</v>
      </c>
      <c r="K46" s="133">
        <f t="shared" si="0"/>
        <v>912</v>
      </c>
      <c r="L46" s="143">
        <f t="shared" si="1"/>
        <v>0.29792147806004621</v>
      </c>
      <c r="M46" s="158">
        <v>1110</v>
      </c>
      <c r="N46" s="308">
        <f t="shared" si="2"/>
        <v>999</v>
      </c>
      <c r="O46" s="154">
        <v>134</v>
      </c>
      <c r="P46" s="63">
        <f t="shared" si="3"/>
        <v>778</v>
      </c>
      <c r="Q46" s="17">
        <f t="shared" si="4"/>
        <v>0.22122122122122123</v>
      </c>
      <c r="R46" s="203">
        <v>1299</v>
      </c>
      <c r="S46" s="59">
        <v>0</v>
      </c>
      <c r="T46" s="60">
        <f t="shared" si="5"/>
        <v>912</v>
      </c>
      <c r="U46" s="15">
        <f t="shared" si="6"/>
        <v>0.29792147806004621</v>
      </c>
      <c r="V46" s="158">
        <v>1099</v>
      </c>
      <c r="W46" s="357">
        <v>78</v>
      </c>
      <c r="X46" s="62">
        <f t="shared" si="7"/>
        <v>834</v>
      </c>
      <c r="Y46" s="17">
        <f t="shared" si="8"/>
        <v>0.24112829845313921</v>
      </c>
    </row>
    <row r="47" spans="1:25" s="4" customFormat="1" ht="12.75" customHeight="1">
      <c r="A47" s="172" t="s">
        <v>78</v>
      </c>
      <c r="B47" s="220" t="s">
        <v>62</v>
      </c>
      <c r="C47" s="221"/>
      <c r="D47" s="223">
        <v>0.22</v>
      </c>
      <c r="E47" s="222" t="s">
        <v>190</v>
      </c>
      <c r="F47" s="134">
        <v>1649</v>
      </c>
      <c r="G47" s="105">
        <v>1499</v>
      </c>
      <c r="H47" s="99">
        <v>1299</v>
      </c>
      <c r="I47" s="99">
        <v>1009</v>
      </c>
      <c r="J47" s="99">
        <v>5</v>
      </c>
      <c r="K47" s="134">
        <f t="shared" si="0"/>
        <v>1004</v>
      </c>
      <c r="L47" s="144">
        <f t="shared" si="1"/>
        <v>0.33022014676450967</v>
      </c>
      <c r="M47" s="160">
        <v>1221</v>
      </c>
      <c r="N47" s="304">
        <f t="shared" si="2"/>
        <v>1098.9000000000001</v>
      </c>
      <c r="O47" s="155">
        <v>132</v>
      </c>
      <c r="P47" s="80">
        <f t="shared" si="3"/>
        <v>872</v>
      </c>
      <c r="Q47" s="18">
        <f t="shared" si="4"/>
        <v>0.20647920647920653</v>
      </c>
      <c r="R47" s="202">
        <v>1499</v>
      </c>
      <c r="S47" s="76">
        <v>0</v>
      </c>
      <c r="T47" s="79">
        <f t="shared" si="5"/>
        <v>1004</v>
      </c>
      <c r="U47" s="13">
        <f t="shared" si="6"/>
        <v>0.33022014676450967</v>
      </c>
      <c r="V47" s="160">
        <v>1199</v>
      </c>
      <c r="W47" s="360">
        <v>78</v>
      </c>
      <c r="X47" s="78">
        <f t="shared" si="7"/>
        <v>926</v>
      </c>
      <c r="Y47" s="18">
        <f t="shared" si="8"/>
        <v>0.22768974145120935</v>
      </c>
    </row>
    <row r="48" spans="1:25" s="4" customFormat="1" ht="12.75" customHeight="1">
      <c r="A48" s="174" t="s">
        <v>18</v>
      </c>
      <c r="B48" s="118" t="s">
        <v>62</v>
      </c>
      <c r="C48" s="228"/>
      <c r="D48" s="120">
        <v>0.22</v>
      </c>
      <c r="E48" s="121" t="s">
        <v>190</v>
      </c>
      <c r="F48" s="132">
        <v>1429</v>
      </c>
      <c r="G48" s="105">
        <v>1299</v>
      </c>
      <c r="H48" s="97">
        <v>1199</v>
      </c>
      <c r="I48" s="97">
        <v>924</v>
      </c>
      <c r="J48" s="97">
        <v>12</v>
      </c>
      <c r="K48" s="132">
        <f t="shared" si="0"/>
        <v>912</v>
      </c>
      <c r="L48" s="142">
        <f t="shared" si="1"/>
        <v>0.29792147806004621</v>
      </c>
      <c r="M48" s="159">
        <v>1110</v>
      </c>
      <c r="N48" s="303">
        <f t="shared" si="2"/>
        <v>999</v>
      </c>
      <c r="O48" s="156">
        <v>134</v>
      </c>
      <c r="P48" s="57">
        <f t="shared" si="3"/>
        <v>778</v>
      </c>
      <c r="Q48" s="16">
        <f t="shared" si="4"/>
        <v>0.22122122122122123</v>
      </c>
      <c r="R48" s="204">
        <v>1299</v>
      </c>
      <c r="S48" s="53">
        <v>0</v>
      </c>
      <c r="T48" s="54">
        <f t="shared" si="5"/>
        <v>912</v>
      </c>
      <c r="U48" s="14">
        <f t="shared" si="6"/>
        <v>0.29792147806004621</v>
      </c>
      <c r="V48" s="159">
        <v>1099</v>
      </c>
      <c r="W48" s="356">
        <v>78</v>
      </c>
      <c r="X48" s="56">
        <f t="shared" si="7"/>
        <v>834</v>
      </c>
      <c r="Y48" s="16">
        <f t="shared" si="8"/>
        <v>0.24112829845313921</v>
      </c>
    </row>
    <row r="49" spans="1:25" s="4" customFormat="1" ht="12.75" customHeight="1">
      <c r="A49" s="174" t="s">
        <v>79</v>
      </c>
      <c r="B49" s="118" t="s">
        <v>62</v>
      </c>
      <c r="C49" s="228"/>
      <c r="D49" s="120">
        <v>0.27</v>
      </c>
      <c r="E49" s="121" t="s">
        <v>191</v>
      </c>
      <c r="F49" s="132">
        <v>1759</v>
      </c>
      <c r="G49" s="104">
        <v>1599</v>
      </c>
      <c r="H49" s="97">
        <v>1399</v>
      </c>
      <c r="I49" s="97">
        <v>1091</v>
      </c>
      <c r="J49" s="97">
        <v>14</v>
      </c>
      <c r="K49" s="132">
        <f t="shared" si="0"/>
        <v>1077</v>
      </c>
      <c r="L49" s="142">
        <f t="shared" si="1"/>
        <v>0.32645403377110693</v>
      </c>
      <c r="M49" s="159">
        <v>1332</v>
      </c>
      <c r="N49" s="303">
        <f t="shared" si="2"/>
        <v>1198.8</v>
      </c>
      <c r="O49" s="156">
        <v>130</v>
      </c>
      <c r="P49" s="57">
        <f t="shared" si="3"/>
        <v>947</v>
      </c>
      <c r="Q49" s="16">
        <f t="shared" si="4"/>
        <v>0.21004337671004333</v>
      </c>
      <c r="R49" s="204">
        <v>1599</v>
      </c>
      <c r="S49" s="53">
        <v>0</v>
      </c>
      <c r="T49" s="54">
        <f t="shared" si="5"/>
        <v>1077</v>
      </c>
      <c r="U49" s="14">
        <f t="shared" si="6"/>
        <v>0.32645403377110693</v>
      </c>
      <c r="V49" s="159">
        <v>1299</v>
      </c>
      <c r="W49" s="356">
        <v>78</v>
      </c>
      <c r="X49" s="56">
        <f t="shared" si="7"/>
        <v>999</v>
      </c>
      <c r="Y49" s="16">
        <f t="shared" si="8"/>
        <v>0.23094688221709006</v>
      </c>
    </row>
    <row r="50" spans="1:25" s="4" customFormat="1" ht="12.75" customHeight="1">
      <c r="A50" s="174" t="s">
        <v>19</v>
      </c>
      <c r="B50" s="118" t="s">
        <v>62</v>
      </c>
      <c r="C50" s="228"/>
      <c r="D50" s="120">
        <v>0.27</v>
      </c>
      <c r="E50" s="121" t="s">
        <v>191</v>
      </c>
      <c r="F50" s="132">
        <v>1539</v>
      </c>
      <c r="G50" s="104">
        <v>1399</v>
      </c>
      <c r="H50" s="97">
        <v>1299</v>
      </c>
      <c r="I50" s="97">
        <v>1001</v>
      </c>
      <c r="J50" s="97">
        <v>13</v>
      </c>
      <c r="K50" s="132">
        <f t="shared" si="0"/>
        <v>988</v>
      </c>
      <c r="L50" s="142">
        <f t="shared" si="1"/>
        <v>0.29378127233738383</v>
      </c>
      <c r="M50" s="159">
        <v>1221</v>
      </c>
      <c r="N50" s="303">
        <f t="shared" ref="N50:N92" si="9">M50-(M50*10%)</f>
        <v>1098.9000000000001</v>
      </c>
      <c r="O50" s="156">
        <v>132</v>
      </c>
      <c r="P50" s="57">
        <f t="shared" ref="P50:P92" si="10">K50-O50</f>
        <v>856</v>
      </c>
      <c r="Q50" s="16">
        <f t="shared" si="4"/>
        <v>0.22103922103922111</v>
      </c>
      <c r="R50" s="204">
        <v>1399</v>
      </c>
      <c r="S50" s="53">
        <v>0</v>
      </c>
      <c r="T50" s="54">
        <f t="shared" ref="T50:T92" si="11">K50-S50</f>
        <v>988</v>
      </c>
      <c r="U50" s="14">
        <f t="shared" si="6"/>
        <v>0.29378127233738383</v>
      </c>
      <c r="V50" s="159">
        <v>1199</v>
      </c>
      <c r="W50" s="356">
        <v>78</v>
      </c>
      <c r="X50" s="56">
        <f t="shared" ref="X50:X92" si="12">K50-W50</f>
        <v>910</v>
      </c>
      <c r="Y50" s="16">
        <f t="shared" ref="Y50:Y52" si="13">(V50-X50)/V50</f>
        <v>0.24103419516263552</v>
      </c>
    </row>
    <row r="51" spans="1:25" s="4" customFormat="1" ht="12.75" customHeight="1">
      <c r="A51" s="172" t="s">
        <v>855</v>
      </c>
      <c r="B51" s="220" t="s">
        <v>62</v>
      </c>
      <c r="C51" s="217" t="s">
        <v>837</v>
      </c>
      <c r="D51" s="120">
        <v>0.22</v>
      </c>
      <c r="E51" s="222" t="s">
        <v>861</v>
      </c>
      <c r="F51" s="134">
        <v>1209</v>
      </c>
      <c r="G51" s="105">
        <v>1099</v>
      </c>
      <c r="H51" s="99">
        <v>949</v>
      </c>
      <c r="I51" s="99">
        <v>770</v>
      </c>
      <c r="J51" s="99">
        <v>0</v>
      </c>
      <c r="K51" s="134">
        <f t="shared" si="0"/>
        <v>770</v>
      </c>
      <c r="L51" s="144">
        <f t="shared" si="1"/>
        <v>0.29936305732484075</v>
      </c>
      <c r="M51" s="55">
        <v>1099</v>
      </c>
      <c r="N51" s="309">
        <f t="shared" si="9"/>
        <v>989.1</v>
      </c>
      <c r="O51" s="56">
        <v>0</v>
      </c>
      <c r="P51" s="57">
        <f t="shared" si="10"/>
        <v>770</v>
      </c>
      <c r="Q51" s="16">
        <f t="shared" si="4"/>
        <v>0.22151450813871199</v>
      </c>
      <c r="R51" s="204">
        <v>1099</v>
      </c>
      <c r="S51" s="53">
        <v>0</v>
      </c>
      <c r="T51" s="54">
        <f t="shared" si="11"/>
        <v>770</v>
      </c>
      <c r="U51" s="14">
        <f t="shared" ref="U51:U71" si="14">(R51-T51)/R51</f>
        <v>0.29936305732484075</v>
      </c>
      <c r="V51" s="55">
        <v>1099</v>
      </c>
      <c r="W51" s="309">
        <v>0</v>
      </c>
      <c r="X51" s="56">
        <f t="shared" si="12"/>
        <v>770</v>
      </c>
      <c r="Y51" s="16">
        <f t="shared" si="13"/>
        <v>0.29936305732484075</v>
      </c>
    </row>
    <row r="52" spans="1:25" s="4" customFormat="1" ht="12.75" customHeight="1">
      <c r="A52" s="174" t="s">
        <v>856</v>
      </c>
      <c r="B52" s="118" t="s">
        <v>62</v>
      </c>
      <c r="C52" s="217" t="s">
        <v>837</v>
      </c>
      <c r="D52" s="120">
        <v>0.22</v>
      </c>
      <c r="E52" s="222" t="s">
        <v>863</v>
      </c>
      <c r="F52" s="132">
        <v>1099</v>
      </c>
      <c r="G52" s="104">
        <v>999</v>
      </c>
      <c r="H52" s="97">
        <v>849</v>
      </c>
      <c r="I52" s="97">
        <v>689</v>
      </c>
      <c r="J52" s="97">
        <v>0</v>
      </c>
      <c r="K52" s="132">
        <f t="shared" si="0"/>
        <v>689</v>
      </c>
      <c r="L52" s="142">
        <f t="shared" si="1"/>
        <v>0.31031031031031031</v>
      </c>
      <c r="M52" s="55">
        <v>999</v>
      </c>
      <c r="N52" s="309">
        <f t="shared" si="9"/>
        <v>899.1</v>
      </c>
      <c r="O52" s="56">
        <v>0</v>
      </c>
      <c r="P52" s="57">
        <f t="shared" si="10"/>
        <v>689</v>
      </c>
      <c r="Q52" s="16">
        <f t="shared" ref="Q52:Q92" si="15">(N52-P52)/N52</f>
        <v>0.23367812256701148</v>
      </c>
      <c r="R52" s="204">
        <v>999</v>
      </c>
      <c r="S52" s="53">
        <v>0</v>
      </c>
      <c r="T52" s="54">
        <f t="shared" si="11"/>
        <v>689</v>
      </c>
      <c r="U52" s="14">
        <f t="shared" si="14"/>
        <v>0.31031031031031031</v>
      </c>
      <c r="V52" s="55">
        <v>999</v>
      </c>
      <c r="W52" s="309">
        <v>0</v>
      </c>
      <c r="X52" s="56">
        <f t="shared" si="12"/>
        <v>689</v>
      </c>
      <c r="Y52" s="16">
        <f t="shared" si="13"/>
        <v>0.31031031031031031</v>
      </c>
    </row>
    <row r="53" spans="1:25" s="4" customFormat="1" ht="12.75" customHeight="1">
      <c r="A53" s="174" t="s">
        <v>857</v>
      </c>
      <c r="B53" s="118" t="s">
        <v>62</v>
      </c>
      <c r="C53" s="217" t="s">
        <v>837</v>
      </c>
      <c r="D53" s="120">
        <v>0.27</v>
      </c>
      <c r="E53" s="121" t="s">
        <v>862</v>
      </c>
      <c r="F53" s="132">
        <v>1319</v>
      </c>
      <c r="G53" s="104">
        <v>1199</v>
      </c>
      <c r="H53" s="97">
        <v>1049</v>
      </c>
      <c r="I53" s="97">
        <v>851</v>
      </c>
      <c r="J53" s="97">
        <v>0</v>
      </c>
      <c r="K53" s="132">
        <f t="shared" si="0"/>
        <v>851</v>
      </c>
      <c r="L53" s="142">
        <f t="shared" si="1"/>
        <v>0.29024186822351961</v>
      </c>
      <c r="M53" s="55">
        <v>1199</v>
      </c>
      <c r="N53" s="309">
        <f t="shared" si="9"/>
        <v>1079.0999999999999</v>
      </c>
      <c r="O53" s="56">
        <v>0</v>
      </c>
      <c r="P53" s="57">
        <f t="shared" si="10"/>
        <v>851</v>
      </c>
      <c r="Q53" s="16">
        <f t="shared" si="15"/>
        <v>0.21137985358168837</v>
      </c>
      <c r="R53" s="204">
        <v>1199</v>
      </c>
      <c r="S53" s="53">
        <v>0</v>
      </c>
      <c r="T53" s="54">
        <f t="shared" si="11"/>
        <v>851</v>
      </c>
      <c r="U53" s="14">
        <f t="shared" si="14"/>
        <v>0.29024186822351961</v>
      </c>
      <c r="V53" s="55">
        <v>1199</v>
      </c>
      <c r="W53" s="309">
        <v>0</v>
      </c>
      <c r="X53" s="56">
        <f t="shared" si="12"/>
        <v>851</v>
      </c>
      <c r="Y53" s="16">
        <f>(V53-X53)/V53</f>
        <v>0.29024186822351961</v>
      </c>
    </row>
    <row r="54" spans="1:25" s="4" customFormat="1" ht="12.75" customHeight="1">
      <c r="A54" s="174" t="s">
        <v>858</v>
      </c>
      <c r="B54" s="118" t="s">
        <v>62</v>
      </c>
      <c r="C54" s="217" t="s">
        <v>837</v>
      </c>
      <c r="D54" s="120">
        <v>0.27</v>
      </c>
      <c r="E54" s="121" t="s">
        <v>864</v>
      </c>
      <c r="F54" s="132">
        <v>1209</v>
      </c>
      <c r="G54" s="104">
        <v>1099</v>
      </c>
      <c r="H54" s="97">
        <v>949</v>
      </c>
      <c r="I54" s="97">
        <v>770</v>
      </c>
      <c r="J54" s="97">
        <v>0</v>
      </c>
      <c r="K54" s="132">
        <f t="shared" si="0"/>
        <v>770</v>
      </c>
      <c r="L54" s="142">
        <f t="shared" si="1"/>
        <v>0.29936305732484075</v>
      </c>
      <c r="M54" s="55">
        <v>1099</v>
      </c>
      <c r="N54" s="309">
        <f t="shared" si="9"/>
        <v>989.1</v>
      </c>
      <c r="O54" s="56">
        <v>0</v>
      </c>
      <c r="P54" s="57">
        <f t="shared" si="10"/>
        <v>770</v>
      </c>
      <c r="Q54" s="16">
        <f t="shared" si="15"/>
        <v>0.22151450813871199</v>
      </c>
      <c r="R54" s="204">
        <v>1099</v>
      </c>
      <c r="S54" s="53">
        <v>0</v>
      </c>
      <c r="T54" s="54">
        <f t="shared" si="11"/>
        <v>770</v>
      </c>
      <c r="U54" s="14">
        <f t="shared" si="14"/>
        <v>0.29936305732484075</v>
      </c>
      <c r="V54" s="55">
        <v>1099</v>
      </c>
      <c r="W54" s="309">
        <v>0</v>
      </c>
      <c r="X54" s="56">
        <f t="shared" si="12"/>
        <v>770</v>
      </c>
      <c r="Y54" s="16">
        <f t="shared" ref="Y54:Y92" si="16">(V54-X54)/V54</f>
        <v>0.29936305732484075</v>
      </c>
    </row>
    <row r="55" spans="1:25" s="4" customFormat="1" ht="12.75" customHeight="1">
      <c r="A55" s="174" t="s">
        <v>859</v>
      </c>
      <c r="B55" s="118" t="s">
        <v>62</v>
      </c>
      <c r="C55" s="217" t="s">
        <v>837</v>
      </c>
      <c r="D55" s="120">
        <v>0.22</v>
      </c>
      <c r="E55" s="121" t="s">
        <v>866</v>
      </c>
      <c r="F55" s="132">
        <v>1649</v>
      </c>
      <c r="G55" s="104">
        <v>1499</v>
      </c>
      <c r="H55" s="97">
        <v>1299</v>
      </c>
      <c r="I55" s="97">
        <v>1044</v>
      </c>
      <c r="J55" s="97">
        <v>0</v>
      </c>
      <c r="K55" s="132">
        <f t="shared" si="0"/>
        <v>1044</v>
      </c>
      <c r="L55" s="142">
        <f t="shared" si="1"/>
        <v>0.30353569046030687</v>
      </c>
      <c r="M55" s="55">
        <v>1499</v>
      </c>
      <c r="N55" s="309">
        <f t="shared" si="9"/>
        <v>1349.1</v>
      </c>
      <c r="O55" s="56">
        <v>0</v>
      </c>
      <c r="P55" s="57">
        <f t="shared" si="10"/>
        <v>1044</v>
      </c>
      <c r="Q55" s="16">
        <f t="shared" si="15"/>
        <v>0.22615076717811869</v>
      </c>
      <c r="R55" s="204">
        <v>1499</v>
      </c>
      <c r="S55" s="53">
        <v>0</v>
      </c>
      <c r="T55" s="54">
        <f t="shared" si="11"/>
        <v>1044</v>
      </c>
      <c r="U55" s="14">
        <f t="shared" si="14"/>
        <v>0.30353569046030687</v>
      </c>
      <c r="V55" s="55">
        <v>1499</v>
      </c>
      <c r="W55" s="309">
        <v>0</v>
      </c>
      <c r="X55" s="56">
        <f t="shared" si="12"/>
        <v>1044</v>
      </c>
      <c r="Y55" s="16">
        <f t="shared" si="16"/>
        <v>0.30353569046030687</v>
      </c>
    </row>
    <row r="56" spans="1:25" s="4" customFormat="1" ht="12.75" customHeight="1" thickBot="1">
      <c r="A56" s="173" t="s">
        <v>860</v>
      </c>
      <c r="B56" s="122" t="s">
        <v>62</v>
      </c>
      <c r="C56" s="126" t="s">
        <v>837</v>
      </c>
      <c r="D56" s="123">
        <v>0.27</v>
      </c>
      <c r="E56" s="124" t="s">
        <v>865</v>
      </c>
      <c r="F56" s="133">
        <v>1759</v>
      </c>
      <c r="G56" s="58">
        <v>1599</v>
      </c>
      <c r="H56" s="98">
        <v>1399</v>
      </c>
      <c r="I56" s="98">
        <v>1124</v>
      </c>
      <c r="J56" s="98">
        <v>0</v>
      </c>
      <c r="K56" s="133">
        <f t="shared" si="0"/>
        <v>1124</v>
      </c>
      <c r="L56" s="143">
        <f t="shared" si="1"/>
        <v>0.29706066291432143</v>
      </c>
      <c r="M56" s="61">
        <v>1599</v>
      </c>
      <c r="N56" s="344">
        <f t="shared" si="9"/>
        <v>1439.1</v>
      </c>
      <c r="O56" s="62">
        <v>0</v>
      </c>
      <c r="P56" s="63">
        <f t="shared" si="10"/>
        <v>1124</v>
      </c>
      <c r="Q56" s="17">
        <f t="shared" si="15"/>
        <v>0.21895629212702378</v>
      </c>
      <c r="R56" s="203">
        <v>1599</v>
      </c>
      <c r="S56" s="59">
        <v>0</v>
      </c>
      <c r="T56" s="60">
        <f t="shared" si="11"/>
        <v>1124</v>
      </c>
      <c r="U56" s="15">
        <f t="shared" si="14"/>
        <v>0.29706066291432143</v>
      </c>
      <c r="V56" s="61">
        <v>1599</v>
      </c>
      <c r="W56" s="344">
        <v>0</v>
      </c>
      <c r="X56" s="62">
        <f t="shared" si="12"/>
        <v>1124</v>
      </c>
      <c r="Y56" s="17">
        <f t="shared" si="16"/>
        <v>0.29706066291432143</v>
      </c>
    </row>
    <row r="57" spans="1:25" s="4" customFormat="1" ht="13.5" customHeight="1">
      <c r="A57" s="172" t="s">
        <v>21</v>
      </c>
      <c r="B57" s="220" t="s">
        <v>62</v>
      </c>
      <c r="C57" s="221"/>
      <c r="D57" s="223">
        <v>0.79</v>
      </c>
      <c r="E57" s="222" t="s">
        <v>70</v>
      </c>
      <c r="F57" s="134">
        <v>2639</v>
      </c>
      <c r="G57" s="105">
        <v>2399</v>
      </c>
      <c r="H57" s="99">
        <v>2099</v>
      </c>
      <c r="I57" s="99">
        <v>1617</v>
      </c>
      <c r="J57" s="99">
        <v>21</v>
      </c>
      <c r="K57" s="134">
        <f t="shared" si="0"/>
        <v>1596</v>
      </c>
      <c r="L57" s="144">
        <f t="shared" si="1"/>
        <v>0.33472280116715297</v>
      </c>
      <c r="M57" s="160">
        <v>1888</v>
      </c>
      <c r="N57" s="304">
        <f t="shared" si="9"/>
        <v>1699.2</v>
      </c>
      <c r="O57" s="155">
        <v>275</v>
      </c>
      <c r="P57" s="80">
        <f t="shared" si="10"/>
        <v>1321</v>
      </c>
      <c r="Q57" s="18">
        <f t="shared" si="15"/>
        <v>0.22257532956685502</v>
      </c>
      <c r="R57" s="202">
        <v>2399</v>
      </c>
      <c r="S57" s="76">
        <v>0</v>
      </c>
      <c r="T57" s="79">
        <f t="shared" si="11"/>
        <v>1596</v>
      </c>
      <c r="U57" s="13">
        <f t="shared" si="14"/>
        <v>0.33472280116715297</v>
      </c>
      <c r="V57" s="160">
        <v>1899</v>
      </c>
      <c r="W57" s="360">
        <v>155</v>
      </c>
      <c r="X57" s="78">
        <f t="shared" si="12"/>
        <v>1441</v>
      </c>
      <c r="Y57" s="18">
        <f t="shared" si="16"/>
        <v>0.24117956819378619</v>
      </c>
    </row>
    <row r="58" spans="1:25" s="4" customFormat="1" ht="12.75" customHeight="1">
      <c r="A58" s="174" t="s">
        <v>20</v>
      </c>
      <c r="B58" s="118" t="s">
        <v>62</v>
      </c>
      <c r="C58" s="228"/>
      <c r="D58" s="120">
        <v>0.79</v>
      </c>
      <c r="E58" s="121" t="s">
        <v>70</v>
      </c>
      <c r="F58" s="132">
        <v>2419</v>
      </c>
      <c r="G58" s="104">
        <v>2199</v>
      </c>
      <c r="H58" s="97">
        <v>1999</v>
      </c>
      <c r="I58" s="97">
        <v>1540</v>
      </c>
      <c r="J58" s="97">
        <v>20</v>
      </c>
      <c r="K58" s="132">
        <f t="shared" si="0"/>
        <v>1520</v>
      </c>
      <c r="L58" s="142">
        <f t="shared" si="1"/>
        <v>0.30877671668940426</v>
      </c>
      <c r="M58" s="159">
        <v>1777</v>
      </c>
      <c r="N58" s="303">
        <f t="shared" si="9"/>
        <v>1599.3</v>
      </c>
      <c r="O58" s="156">
        <v>270</v>
      </c>
      <c r="P58" s="57">
        <f t="shared" si="10"/>
        <v>1250</v>
      </c>
      <c r="Q58" s="16">
        <f t="shared" si="15"/>
        <v>0.21840805352341647</v>
      </c>
      <c r="R58" s="204">
        <v>2199</v>
      </c>
      <c r="S58" s="53">
        <v>0</v>
      </c>
      <c r="T58" s="54">
        <f t="shared" si="11"/>
        <v>1520</v>
      </c>
      <c r="U58" s="14">
        <f t="shared" si="14"/>
        <v>0.30877671668940426</v>
      </c>
      <c r="V58" s="159">
        <v>1799</v>
      </c>
      <c r="W58" s="356">
        <v>151</v>
      </c>
      <c r="X58" s="56">
        <f t="shared" si="12"/>
        <v>1369</v>
      </c>
      <c r="Y58" s="16">
        <f t="shared" si="16"/>
        <v>0.23902167871039467</v>
      </c>
    </row>
    <row r="59" spans="1:25" s="4" customFormat="1" ht="12.75" customHeight="1">
      <c r="A59" s="174" t="s">
        <v>867</v>
      </c>
      <c r="B59" s="118" t="s">
        <v>62</v>
      </c>
      <c r="C59" s="217" t="s">
        <v>837</v>
      </c>
      <c r="D59" s="120">
        <v>0.79</v>
      </c>
      <c r="E59" s="121" t="s">
        <v>868</v>
      </c>
      <c r="F59" s="104">
        <v>2309</v>
      </c>
      <c r="G59" s="104">
        <v>2099</v>
      </c>
      <c r="H59" s="104">
        <v>1799</v>
      </c>
      <c r="I59" s="104">
        <v>1460</v>
      </c>
      <c r="J59" s="104">
        <v>0</v>
      </c>
      <c r="K59" s="104">
        <f t="shared" si="0"/>
        <v>1460</v>
      </c>
      <c r="L59" s="142">
        <f t="shared" si="1"/>
        <v>0.30443068127679845</v>
      </c>
      <c r="M59" s="309">
        <v>2099</v>
      </c>
      <c r="N59" s="309">
        <f t="shared" si="9"/>
        <v>1889.1</v>
      </c>
      <c r="O59" s="56">
        <v>0</v>
      </c>
      <c r="P59" s="57">
        <f t="shared" si="10"/>
        <v>1460</v>
      </c>
      <c r="Q59" s="16">
        <f t="shared" si="15"/>
        <v>0.22714520141866493</v>
      </c>
      <c r="R59" s="204">
        <v>2099</v>
      </c>
      <c r="S59" s="53">
        <v>0</v>
      </c>
      <c r="T59" s="54">
        <f t="shared" si="11"/>
        <v>1460</v>
      </c>
      <c r="U59" s="14">
        <f t="shared" si="14"/>
        <v>0.30443068127679845</v>
      </c>
      <c r="V59" s="55">
        <v>2099</v>
      </c>
      <c r="W59" s="309">
        <v>0</v>
      </c>
      <c r="X59" s="56">
        <f t="shared" si="12"/>
        <v>1460</v>
      </c>
      <c r="Y59" s="16">
        <f t="shared" si="16"/>
        <v>0.30443068127679845</v>
      </c>
    </row>
    <row r="60" spans="1:25" s="4" customFormat="1" ht="12.75" customHeight="1">
      <c r="A60" s="174" t="s">
        <v>869</v>
      </c>
      <c r="B60" s="118" t="s">
        <v>62</v>
      </c>
      <c r="C60" s="217" t="s">
        <v>837</v>
      </c>
      <c r="D60" s="120">
        <v>0.79</v>
      </c>
      <c r="E60" s="121" t="s">
        <v>868</v>
      </c>
      <c r="F60" s="104">
        <v>2199</v>
      </c>
      <c r="G60" s="104">
        <v>1999</v>
      </c>
      <c r="H60" s="104">
        <v>1699</v>
      </c>
      <c r="I60" s="104">
        <v>1378</v>
      </c>
      <c r="J60" s="104">
        <v>0</v>
      </c>
      <c r="K60" s="104">
        <f t="shared" ref="K60:K92" si="17">IFERROR(I60-J60,I60)</f>
        <v>1378</v>
      </c>
      <c r="L60" s="142">
        <f t="shared" si="1"/>
        <v>0.31065532766383191</v>
      </c>
      <c r="M60" s="309">
        <v>1999</v>
      </c>
      <c r="N60" s="309">
        <f t="shared" si="9"/>
        <v>1799.1</v>
      </c>
      <c r="O60" s="56">
        <v>0</v>
      </c>
      <c r="P60" s="57">
        <f t="shared" si="10"/>
        <v>1378</v>
      </c>
      <c r="Q60" s="16">
        <f t="shared" si="15"/>
        <v>0.23406147518203543</v>
      </c>
      <c r="R60" s="204">
        <v>1999</v>
      </c>
      <c r="S60" s="53">
        <v>0</v>
      </c>
      <c r="T60" s="54">
        <f t="shared" si="11"/>
        <v>1378</v>
      </c>
      <c r="U60" s="14">
        <f t="shared" si="14"/>
        <v>0.31065532766383191</v>
      </c>
      <c r="V60" s="55">
        <v>1999</v>
      </c>
      <c r="W60" s="309">
        <v>0</v>
      </c>
      <c r="X60" s="56">
        <f t="shared" si="12"/>
        <v>1378</v>
      </c>
      <c r="Y60" s="16">
        <f t="shared" si="16"/>
        <v>0.31065532766383191</v>
      </c>
    </row>
    <row r="61" spans="1:25" s="4" customFormat="1" ht="12.75" customHeight="1" thickBot="1">
      <c r="A61" s="173" t="s">
        <v>870</v>
      </c>
      <c r="B61" s="122" t="s">
        <v>62</v>
      </c>
      <c r="C61" s="126" t="s">
        <v>837</v>
      </c>
      <c r="D61" s="123">
        <v>0.79</v>
      </c>
      <c r="E61" s="124" t="s">
        <v>871</v>
      </c>
      <c r="F61" s="58">
        <v>3189</v>
      </c>
      <c r="G61" s="58">
        <v>2899</v>
      </c>
      <c r="H61" s="58">
        <v>2499</v>
      </c>
      <c r="I61" s="58">
        <v>2007</v>
      </c>
      <c r="J61" s="58">
        <v>0</v>
      </c>
      <c r="K61" s="58">
        <f t="shared" si="17"/>
        <v>2007</v>
      </c>
      <c r="L61" s="143">
        <f t="shared" si="1"/>
        <v>0.30769230769230771</v>
      </c>
      <c r="M61" s="344">
        <v>2899</v>
      </c>
      <c r="N61" s="344">
        <f t="shared" si="9"/>
        <v>2609.1</v>
      </c>
      <c r="O61" s="62">
        <v>0</v>
      </c>
      <c r="P61" s="63">
        <f t="shared" si="10"/>
        <v>2007</v>
      </c>
      <c r="Q61" s="17">
        <f t="shared" si="15"/>
        <v>0.23076923076923075</v>
      </c>
      <c r="R61" s="203">
        <v>2899</v>
      </c>
      <c r="S61" s="59">
        <v>0</v>
      </c>
      <c r="T61" s="60">
        <f t="shared" si="11"/>
        <v>2007</v>
      </c>
      <c r="U61" s="15">
        <f t="shared" si="14"/>
        <v>0.30769230769230771</v>
      </c>
      <c r="V61" s="61">
        <v>2899</v>
      </c>
      <c r="W61" s="344">
        <v>0</v>
      </c>
      <c r="X61" s="62">
        <f t="shared" si="12"/>
        <v>2007</v>
      </c>
      <c r="Y61" s="17">
        <f t="shared" si="16"/>
        <v>0.30769230769230771</v>
      </c>
    </row>
    <row r="62" spans="1:25" s="4" customFormat="1" ht="12.75" customHeight="1">
      <c r="A62" s="172" t="s">
        <v>23</v>
      </c>
      <c r="B62" s="220" t="s">
        <v>62</v>
      </c>
      <c r="C62" s="221"/>
      <c r="D62" s="223">
        <v>1.56</v>
      </c>
      <c r="E62" s="222" t="s">
        <v>71</v>
      </c>
      <c r="F62" s="134">
        <v>3739</v>
      </c>
      <c r="G62" s="105">
        <v>3399</v>
      </c>
      <c r="H62" s="99">
        <v>2999</v>
      </c>
      <c r="I62" s="99">
        <v>2310</v>
      </c>
      <c r="J62" s="99">
        <v>30</v>
      </c>
      <c r="K62" s="134">
        <f t="shared" si="17"/>
        <v>2280</v>
      </c>
      <c r="L62" s="144">
        <f t="shared" si="1"/>
        <v>0.32921447484554278</v>
      </c>
      <c r="M62" s="304">
        <v>2888</v>
      </c>
      <c r="N62" s="304">
        <f t="shared" si="9"/>
        <v>2599.1999999999998</v>
      </c>
      <c r="O62" s="155">
        <v>256</v>
      </c>
      <c r="P62" s="80">
        <f t="shared" si="10"/>
        <v>2024</v>
      </c>
      <c r="Q62" s="18">
        <f t="shared" si="15"/>
        <v>0.2212988611880578</v>
      </c>
      <c r="R62" s="202">
        <v>3399</v>
      </c>
      <c r="S62" s="76">
        <v>0</v>
      </c>
      <c r="T62" s="79">
        <f t="shared" si="11"/>
        <v>2280</v>
      </c>
      <c r="U62" s="13">
        <f t="shared" si="14"/>
        <v>0.32921447484554278</v>
      </c>
      <c r="V62" s="160">
        <v>2899</v>
      </c>
      <c r="W62" s="360">
        <v>78</v>
      </c>
      <c r="X62" s="78">
        <f t="shared" si="12"/>
        <v>2202</v>
      </c>
      <c r="Y62" s="18">
        <f t="shared" si="16"/>
        <v>0.24042773370127629</v>
      </c>
    </row>
    <row r="63" spans="1:25" s="4" customFormat="1" ht="12.75" customHeight="1">
      <c r="A63" s="295" t="s">
        <v>22</v>
      </c>
      <c r="B63" s="296" t="s">
        <v>62</v>
      </c>
      <c r="C63" s="297"/>
      <c r="D63" s="298">
        <v>1.56</v>
      </c>
      <c r="E63" s="299" t="s">
        <v>71</v>
      </c>
      <c r="F63" s="300">
        <v>3519</v>
      </c>
      <c r="G63" s="262">
        <v>3199</v>
      </c>
      <c r="H63" s="301">
        <v>2899</v>
      </c>
      <c r="I63" s="301">
        <v>2233</v>
      </c>
      <c r="J63" s="301">
        <v>29</v>
      </c>
      <c r="K63" s="300">
        <f t="shared" si="17"/>
        <v>2204</v>
      </c>
      <c r="L63" s="302">
        <f t="shared" si="1"/>
        <v>0.31103469834323227</v>
      </c>
      <c r="M63" s="305">
        <v>2777</v>
      </c>
      <c r="N63" s="305">
        <f t="shared" si="9"/>
        <v>2499.3000000000002</v>
      </c>
      <c r="O63" s="261">
        <v>258</v>
      </c>
      <c r="P63" s="254">
        <f t="shared" si="10"/>
        <v>1946</v>
      </c>
      <c r="Q63" s="255">
        <f t="shared" si="15"/>
        <v>0.22138198695634784</v>
      </c>
      <c r="R63" s="256">
        <v>3199</v>
      </c>
      <c r="S63" s="257">
        <v>0</v>
      </c>
      <c r="T63" s="258">
        <f t="shared" si="11"/>
        <v>2204</v>
      </c>
      <c r="U63" s="259">
        <f t="shared" si="14"/>
        <v>0.31103469834323227</v>
      </c>
      <c r="V63" s="263">
        <v>2799</v>
      </c>
      <c r="W63" s="358">
        <v>78</v>
      </c>
      <c r="X63" s="253">
        <f t="shared" si="12"/>
        <v>2126</v>
      </c>
      <c r="Y63" s="255">
        <f t="shared" si="16"/>
        <v>0.24044301536262952</v>
      </c>
    </row>
    <row r="64" spans="1:25" s="4" customFormat="1" ht="12.75" customHeight="1">
      <c r="A64" s="174" t="s">
        <v>872</v>
      </c>
      <c r="B64" s="118" t="s">
        <v>62</v>
      </c>
      <c r="C64" s="217" t="s">
        <v>837</v>
      </c>
      <c r="D64" s="120">
        <v>1.56</v>
      </c>
      <c r="E64" s="121" t="s">
        <v>875</v>
      </c>
      <c r="F64" s="104">
        <v>3409</v>
      </c>
      <c r="G64" s="104">
        <v>3099</v>
      </c>
      <c r="H64" s="104">
        <v>2699</v>
      </c>
      <c r="I64" s="104">
        <v>2190</v>
      </c>
      <c r="J64" s="104">
        <v>0</v>
      </c>
      <c r="K64" s="104">
        <f t="shared" si="17"/>
        <v>2190</v>
      </c>
      <c r="L64" s="142">
        <f t="shared" si="1"/>
        <v>0.29332042594385288</v>
      </c>
      <c r="M64" s="309">
        <v>3099</v>
      </c>
      <c r="N64" s="309">
        <f t="shared" si="9"/>
        <v>2789.1</v>
      </c>
      <c r="O64" s="56">
        <v>0</v>
      </c>
      <c r="P64" s="57">
        <f t="shared" si="10"/>
        <v>2190</v>
      </c>
      <c r="Q64" s="16">
        <f t="shared" si="15"/>
        <v>0.21480047327094759</v>
      </c>
      <c r="R64" s="204">
        <v>3099</v>
      </c>
      <c r="S64" s="53">
        <v>0</v>
      </c>
      <c r="T64" s="54">
        <f t="shared" si="11"/>
        <v>2190</v>
      </c>
      <c r="U64" s="14">
        <f t="shared" si="14"/>
        <v>0.29332042594385288</v>
      </c>
      <c r="V64" s="55">
        <v>3099</v>
      </c>
      <c r="W64" s="309">
        <v>0</v>
      </c>
      <c r="X64" s="56">
        <f t="shared" si="12"/>
        <v>2190</v>
      </c>
      <c r="Y64" s="16">
        <f t="shared" si="16"/>
        <v>0.29332042594385288</v>
      </c>
    </row>
    <row r="65" spans="1:25" s="4" customFormat="1" ht="12.75" customHeight="1">
      <c r="A65" s="174" t="s">
        <v>873</v>
      </c>
      <c r="B65" s="118" t="s">
        <v>62</v>
      </c>
      <c r="C65" s="217" t="s">
        <v>837</v>
      </c>
      <c r="D65" s="120">
        <v>1.56</v>
      </c>
      <c r="E65" s="121" t="s">
        <v>875</v>
      </c>
      <c r="F65" s="104">
        <v>3299</v>
      </c>
      <c r="G65" s="104">
        <v>2999</v>
      </c>
      <c r="H65" s="104">
        <v>2599</v>
      </c>
      <c r="I65" s="104">
        <v>2109</v>
      </c>
      <c r="J65" s="104">
        <v>0</v>
      </c>
      <c r="K65" s="104">
        <f t="shared" si="17"/>
        <v>2109</v>
      </c>
      <c r="L65" s="142">
        <f t="shared" si="1"/>
        <v>0.29676558852950985</v>
      </c>
      <c r="M65" s="309">
        <v>2999</v>
      </c>
      <c r="N65" s="309">
        <f t="shared" si="9"/>
        <v>2699.1</v>
      </c>
      <c r="O65" s="56">
        <v>0</v>
      </c>
      <c r="P65" s="57">
        <f t="shared" si="10"/>
        <v>2109</v>
      </c>
      <c r="Q65" s="16">
        <f t="shared" si="15"/>
        <v>0.21862843169945534</v>
      </c>
      <c r="R65" s="204">
        <v>2999</v>
      </c>
      <c r="S65" s="53">
        <v>0</v>
      </c>
      <c r="T65" s="54">
        <f t="shared" si="11"/>
        <v>2109</v>
      </c>
      <c r="U65" s="14">
        <f t="shared" si="14"/>
        <v>0.29676558852950985</v>
      </c>
      <c r="V65" s="55">
        <v>2999</v>
      </c>
      <c r="W65" s="309">
        <v>0</v>
      </c>
      <c r="X65" s="56">
        <f t="shared" si="12"/>
        <v>2109</v>
      </c>
      <c r="Y65" s="16">
        <f t="shared" si="16"/>
        <v>0.29676558852950985</v>
      </c>
    </row>
    <row r="66" spans="1:25" s="4" customFormat="1" ht="12.75" customHeight="1" thickBot="1">
      <c r="A66" s="173" t="s">
        <v>874</v>
      </c>
      <c r="B66" s="122" t="s">
        <v>62</v>
      </c>
      <c r="C66" s="126" t="s">
        <v>837</v>
      </c>
      <c r="D66" s="123">
        <v>1.56</v>
      </c>
      <c r="E66" s="124" t="s">
        <v>876</v>
      </c>
      <c r="F66" s="58">
        <v>4289</v>
      </c>
      <c r="G66" s="58">
        <v>3899</v>
      </c>
      <c r="H66" s="58">
        <v>3399</v>
      </c>
      <c r="I66" s="58">
        <v>2730</v>
      </c>
      <c r="J66" s="58">
        <v>0</v>
      </c>
      <c r="K66" s="58">
        <f t="shared" si="17"/>
        <v>2730</v>
      </c>
      <c r="L66" s="143">
        <f t="shared" si="1"/>
        <v>0.29982046678635549</v>
      </c>
      <c r="M66" s="344">
        <v>3899</v>
      </c>
      <c r="N66" s="344">
        <f t="shared" si="9"/>
        <v>3509.1</v>
      </c>
      <c r="O66" s="62">
        <v>0</v>
      </c>
      <c r="P66" s="63">
        <f t="shared" si="10"/>
        <v>2730</v>
      </c>
      <c r="Q66" s="17">
        <f t="shared" si="15"/>
        <v>0.22202274087372828</v>
      </c>
      <c r="R66" s="203">
        <v>3899</v>
      </c>
      <c r="S66" s="59">
        <v>0</v>
      </c>
      <c r="T66" s="60">
        <f t="shared" si="11"/>
        <v>2730</v>
      </c>
      <c r="U66" s="15">
        <f t="shared" si="14"/>
        <v>0.29982046678635549</v>
      </c>
      <c r="V66" s="61">
        <v>3899</v>
      </c>
      <c r="W66" s="344">
        <v>0</v>
      </c>
      <c r="X66" s="62">
        <f t="shared" si="12"/>
        <v>2730</v>
      </c>
      <c r="Y66" s="17">
        <f t="shared" si="16"/>
        <v>0.29982046678635549</v>
      </c>
    </row>
    <row r="67" spans="1:25" s="4" customFormat="1" ht="12.75" customHeight="1">
      <c r="A67" s="172" t="s">
        <v>81</v>
      </c>
      <c r="B67" s="220" t="s">
        <v>62</v>
      </c>
      <c r="C67" s="221"/>
      <c r="D67" s="223">
        <v>1.19</v>
      </c>
      <c r="E67" s="222" t="s">
        <v>192</v>
      </c>
      <c r="F67" s="134">
        <v>4509</v>
      </c>
      <c r="G67" s="105">
        <v>4099</v>
      </c>
      <c r="H67" s="99">
        <v>3599</v>
      </c>
      <c r="I67" s="99">
        <v>2806</v>
      </c>
      <c r="J67" s="99">
        <v>36</v>
      </c>
      <c r="K67" s="134">
        <f t="shared" si="17"/>
        <v>2770</v>
      </c>
      <c r="L67" s="144">
        <f t="shared" si="1"/>
        <v>0.32422542083434985</v>
      </c>
      <c r="M67" s="304">
        <v>3110</v>
      </c>
      <c r="N67" s="304">
        <f t="shared" si="9"/>
        <v>2799</v>
      </c>
      <c r="O67" s="155">
        <v>570</v>
      </c>
      <c r="P67" s="80">
        <f t="shared" si="10"/>
        <v>2200</v>
      </c>
      <c r="Q67" s="18">
        <f t="shared" si="15"/>
        <v>0.21400500178635226</v>
      </c>
      <c r="R67" s="202">
        <v>4099</v>
      </c>
      <c r="S67" s="76">
        <v>0</v>
      </c>
      <c r="T67" s="79">
        <f t="shared" si="11"/>
        <v>2770</v>
      </c>
      <c r="U67" s="13">
        <f t="shared" si="14"/>
        <v>0.32422542083434985</v>
      </c>
      <c r="V67" s="160">
        <v>3299</v>
      </c>
      <c r="W67" s="360">
        <v>237</v>
      </c>
      <c r="X67" s="78">
        <f t="shared" si="12"/>
        <v>2533</v>
      </c>
      <c r="Y67" s="18">
        <f t="shared" si="16"/>
        <v>0.23219157320400122</v>
      </c>
    </row>
    <row r="68" spans="1:25" s="4" customFormat="1" ht="12.75" customHeight="1">
      <c r="A68" s="174" t="s">
        <v>80</v>
      </c>
      <c r="B68" s="118" t="s">
        <v>62</v>
      </c>
      <c r="C68" s="228"/>
      <c r="D68" s="120">
        <v>1.19</v>
      </c>
      <c r="E68" s="121" t="s">
        <v>192</v>
      </c>
      <c r="F68" s="132">
        <v>4289</v>
      </c>
      <c r="G68" s="104">
        <v>3899</v>
      </c>
      <c r="H68" s="97">
        <v>3399</v>
      </c>
      <c r="I68" s="97">
        <v>2650</v>
      </c>
      <c r="J68" s="97">
        <v>34</v>
      </c>
      <c r="K68" s="132">
        <f t="shared" si="17"/>
        <v>2616</v>
      </c>
      <c r="L68" s="142">
        <f t="shared" si="1"/>
        <v>0.32905873300846372</v>
      </c>
      <c r="M68" s="303">
        <v>2554</v>
      </c>
      <c r="N68" s="303">
        <f t="shared" si="9"/>
        <v>2298.6</v>
      </c>
      <c r="O68" s="156">
        <v>816</v>
      </c>
      <c r="P68" s="57">
        <f t="shared" si="10"/>
        <v>1800</v>
      </c>
      <c r="Q68" s="16">
        <f t="shared" si="15"/>
        <v>0.21691464369616284</v>
      </c>
      <c r="R68" s="204">
        <v>3899</v>
      </c>
      <c r="S68" s="53">
        <v>0</v>
      </c>
      <c r="T68" s="54">
        <f t="shared" si="11"/>
        <v>2616</v>
      </c>
      <c r="U68" s="14">
        <f t="shared" si="14"/>
        <v>0.32905873300846372</v>
      </c>
      <c r="V68" s="159">
        <v>2799</v>
      </c>
      <c r="W68" s="356">
        <v>472</v>
      </c>
      <c r="X68" s="56">
        <f t="shared" si="12"/>
        <v>2144</v>
      </c>
      <c r="Y68" s="16">
        <f t="shared" si="16"/>
        <v>0.23401214719542693</v>
      </c>
    </row>
    <row r="69" spans="1:25" s="4" customFormat="1" ht="12.75" customHeight="1">
      <c r="A69" s="181" t="s">
        <v>877</v>
      </c>
      <c r="B69" s="232" t="s">
        <v>62</v>
      </c>
      <c r="C69" s="217" t="s">
        <v>837</v>
      </c>
      <c r="D69" s="234">
        <v>1.19</v>
      </c>
      <c r="E69" s="121" t="s">
        <v>880</v>
      </c>
      <c r="F69" s="183">
        <v>3849</v>
      </c>
      <c r="G69" s="187">
        <v>3499</v>
      </c>
      <c r="H69" s="182">
        <v>2999</v>
      </c>
      <c r="I69" s="182">
        <v>2433</v>
      </c>
      <c r="J69" s="182">
        <v>0</v>
      </c>
      <c r="K69" s="183">
        <f t="shared" si="17"/>
        <v>2433</v>
      </c>
      <c r="L69" s="146">
        <f t="shared" si="1"/>
        <v>0.30465847384967132</v>
      </c>
      <c r="M69" s="349">
        <v>3499</v>
      </c>
      <c r="N69" s="349">
        <f t="shared" si="9"/>
        <v>3149.1</v>
      </c>
      <c r="O69" s="186">
        <v>0</v>
      </c>
      <c r="P69" s="128">
        <f t="shared" si="10"/>
        <v>2433</v>
      </c>
      <c r="Q69" s="199">
        <f t="shared" si="15"/>
        <v>0.22739830427741256</v>
      </c>
      <c r="R69" s="326">
        <v>3499</v>
      </c>
      <c r="S69" s="184">
        <v>0</v>
      </c>
      <c r="T69" s="127">
        <f t="shared" si="11"/>
        <v>2433</v>
      </c>
      <c r="U69" s="197">
        <f t="shared" si="14"/>
        <v>0.30465847384967132</v>
      </c>
      <c r="V69" s="185">
        <v>3499</v>
      </c>
      <c r="W69" s="349">
        <v>0</v>
      </c>
      <c r="X69" s="186">
        <f t="shared" si="12"/>
        <v>2433</v>
      </c>
      <c r="Y69" s="199">
        <f t="shared" si="16"/>
        <v>0.30465847384967132</v>
      </c>
    </row>
    <row r="70" spans="1:25" s="4" customFormat="1" ht="12.75" customHeight="1">
      <c r="A70" s="295" t="s">
        <v>878</v>
      </c>
      <c r="B70" s="296" t="s">
        <v>62</v>
      </c>
      <c r="C70" s="217" t="s">
        <v>837</v>
      </c>
      <c r="D70" s="298">
        <v>1.19</v>
      </c>
      <c r="E70" s="235" t="s">
        <v>880</v>
      </c>
      <c r="F70" s="300">
        <v>3739</v>
      </c>
      <c r="G70" s="104">
        <v>3399</v>
      </c>
      <c r="H70" s="301">
        <v>2899</v>
      </c>
      <c r="I70" s="301">
        <v>2352</v>
      </c>
      <c r="J70" s="301">
        <v>0</v>
      </c>
      <c r="K70" s="300">
        <f t="shared" si="17"/>
        <v>2352</v>
      </c>
      <c r="L70" s="302">
        <f t="shared" si="1"/>
        <v>0.30803177405119153</v>
      </c>
      <c r="M70" s="341">
        <v>3399</v>
      </c>
      <c r="N70" s="341">
        <f t="shared" si="9"/>
        <v>3059.1</v>
      </c>
      <c r="O70" s="253">
        <v>0</v>
      </c>
      <c r="P70" s="254">
        <f t="shared" si="10"/>
        <v>2352</v>
      </c>
      <c r="Q70" s="255">
        <f t="shared" si="15"/>
        <v>0.23114641561243501</v>
      </c>
      <c r="R70" s="256">
        <v>3399</v>
      </c>
      <c r="S70" s="257">
        <v>0</v>
      </c>
      <c r="T70" s="258">
        <f t="shared" si="11"/>
        <v>2352</v>
      </c>
      <c r="U70" s="259">
        <f t="shared" si="14"/>
        <v>0.30803177405119153</v>
      </c>
      <c r="V70" s="260">
        <v>3399</v>
      </c>
      <c r="W70" s="341">
        <v>0</v>
      </c>
      <c r="X70" s="253">
        <f t="shared" si="12"/>
        <v>2352</v>
      </c>
      <c r="Y70" s="255">
        <f t="shared" si="16"/>
        <v>0.30803177405119153</v>
      </c>
    </row>
    <row r="71" spans="1:25" s="4" customFormat="1" ht="12.75" customHeight="1" thickBot="1">
      <c r="A71" s="173" t="s">
        <v>879</v>
      </c>
      <c r="B71" s="122" t="s">
        <v>62</v>
      </c>
      <c r="C71" s="126" t="s">
        <v>837</v>
      </c>
      <c r="D71" s="123">
        <v>1.19</v>
      </c>
      <c r="E71" s="124" t="s">
        <v>881</v>
      </c>
      <c r="F71" s="133">
        <v>4729</v>
      </c>
      <c r="G71" s="58">
        <v>4299</v>
      </c>
      <c r="H71" s="98">
        <v>3699</v>
      </c>
      <c r="I71" s="98">
        <v>2971</v>
      </c>
      <c r="J71" s="98">
        <v>0</v>
      </c>
      <c r="K71" s="133">
        <f t="shared" si="17"/>
        <v>2971</v>
      </c>
      <c r="L71" s="143">
        <f t="shared" si="1"/>
        <v>0.30890904861595719</v>
      </c>
      <c r="M71" s="344">
        <v>4299</v>
      </c>
      <c r="N71" s="344">
        <f t="shared" si="9"/>
        <v>3869.1</v>
      </c>
      <c r="O71" s="62">
        <v>0</v>
      </c>
      <c r="P71" s="63">
        <f t="shared" si="10"/>
        <v>2971</v>
      </c>
      <c r="Q71" s="17">
        <f t="shared" si="15"/>
        <v>0.23212116512884132</v>
      </c>
      <c r="R71" s="203">
        <v>4299</v>
      </c>
      <c r="S71" s="59">
        <v>0</v>
      </c>
      <c r="T71" s="60">
        <f t="shared" si="11"/>
        <v>2971</v>
      </c>
      <c r="U71" s="15">
        <f t="shared" si="14"/>
        <v>0.30890904861595719</v>
      </c>
      <c r="V71" s="61">
        <v>4299</v>
      </c>
      <c r="W71" s="344">
        <v>0</v>
      </c>
      <c r="X71" s="62">
        <f t="shared" si="12"/>
        <v>2971</v>
      </c>
      <c r="Y71" s="17">
        <f t="shared" si="16"/>
        <v>0.30890904861595719</v>
      </c>
    </row>
    <row r="72" spans="1:25" s="4" customFormat="1" ht="12.75" customHeight="1">
      <c r="A72" s="172" t="s">
        <v>202</v>
      </c>
      <c r="B72" s="220" t="s">
        <v>62</v>
      </c>
      <c r="C72" s="221"/>
      <c r="D72" s="223" t="s">
        <v>205</v>
      </c>
      <c r="E72" s="222" t="s">
        <v>193</v>
      </c>
      <c r="F72" s="134">
        <v>1319</v>
      </c>
      <c r="G72" s="105">
        <v>1199</v>
      </c>
      <c r="H72" s="99">
        <v>1099</v>
      </c>
      <c r="I72" s="99">
        <v>829</v>
      </c>
      <c r="J72" s="99">
        <v>0</v>
      </c>
      <c r="K72" s="134">
        <f t="shared" si="17"/>
        <v>829</v>
      </c>
      <c r="L72" s="144">
        <f t="shared" si="1"/>
        <v>0.30859049207673062</v>
      </c>
      <c r="M72" s="160">
        <v>1110</v>
      </c>
      <c r="N72" s="304">
        <f t="shared" si="9"/>
        <v>999</v>
      </c>
      <c r="O72" s="155">
        <v>57</v>
      </c>
      <c r="P72" s="80">
        <f t="shared" si="10"/>
        <v>772</v>
      </c>
      <c r="Q72" s="18">
        <f t="shared" si="15"/>
        <v>0.22722722722722724</v>
      </c>
      <c r="R72" s="202">
        <v>1199</v>
      </c>
      <c r="S72" s="76">
        <v>0</v>
      </c>
      <c r="T72" s="79">
        <f t="shared" si="11"/>
        <v>829</v>
      </c>
      <c r="U72" s="13">
        <f>(R72-T72)/R72</f>
        <v>0.30859049207673062</v>
      </c>
      <c r="V72" s="160">
        <v>999</v>
      </c>
      <c r="W72" s="360">
        <v>75</v>
      </c>
      <c r="X72" s="78">
        <f t="shared" si="12"/>
        <v>754</v>
      </c>
      <c r="Y72" s="18">
        <f t="shared" si="16"/>
        <v>0.24524524524524524</v>
      </c>
    </row>
    <row r="73" spans="1:25" s="4" customFormat="1" ht="12.75" customHeight="1">
      <c r="A73" s="174" t="s">
        <v>142</v>
      </c>
      <c r="B73" s="118" t="s">
        <v>62</v>
      </c>
      <c r="C73" s="217"/>
      <c r="D73" s="120" t="s">
        <v>205</v>
      </c>
      <c r="E73" s="121" t="s">
        <v>193</v>
      </c>
      <c r="F73" s="132">
        <v>1209</v>
      </c>
      <c r="G73" s="105">
        <v>1099</v>
      </c>
      <c r="H73" s="97">
        <v>999</v>
      </c>
      <c r="I73" s="97">
        <v>753</v>
      </c>
      <c r="J73" s="97">
        <v>0</v>
      </c>
      <c r="K73" s="132">
        <f t="shared" si="17"/>
        <v>753</v>
      </c>
      <c r="L73" s="142">
        <f t="shared" si="1"/>
        <v>0.3148316651501365</v>
      </c>
      <c r="M73" s="159">
        <v>999</v>
      </c>
      <c r="N73" s="303">
        <f t="shared" si="9"/>
        <v>899.1</v>
      </c>
      <c r="O73" s="156">
        <v>59</v>
      </c>
      <c r="P73" s="57">
        <f t="shared" si="10"/>
        <v>694</v>
      </c>
      <c r="Q73" s="16">
        <f t="shared" si="15"/>
        <v>0.2281170058947837</v>
      </c>
      <c r="R73" s="204">
        <v>1099</v>
      </c>
      <c r="S73" s="53">
        <v>0</v>
      </c>
      <c r="T73" s="54">
        <f t="shared" si="11"/>
        <v>753</v>
      </c>
      <c r="U73" s="14">
        <f t="shared" ref="U73:U92" si="18">(R73-T73)/R73</f>
        <v>0.3148316651501365</v>
      </c>
      <c r="V73" s="159">
        <v>899</v>
      </c>
      <c r="W73" s="356">
        <v>75</v>
      </c>
      <c r="X73" s="56">
        <f t="shared" si="12"/>
        <v>678</v>
      </c>
      <c r="Y73" s="16">
        <f t="shared" si="16"/>
        <v>0.24582869855394884</v>
      </c>
    </row>
    <row r="74" spans="1:25" s="4" customFormat="1" ht="12.75" customHeight="1">
      <c r="A74" s="174" t="s">
        <v>203</v>
      </c>
      <c r="B74" s="118" t="s">
        <v>62</v>
      </c>
      <c r="C74" s="228"/>
      <c r="D74" s="120" t="s">
        <v>205</v>
      </c>
      <c r="E74" s="121" t="s">
        <v>196</v>
      </c>
      <c r="F74" s="132">
        <v>1429</v>
      </c>
      <c r="G74" s="104">
        <v>1299</v>
      </c>
      <c r="H74" s="97">
        <v>1199</v>
      </c>
      <c r="I74" s="97">
        <v>904</v>
      </c>
      <c r="J74" s="97">
        <v>0</v>
      </c>
      <c r="K74" s="132">
        <f t="shared" si="17"/>
        <v>904</v>
      </c>
      <c r="L74" s="142">
        <f t="shared" si="1"/>
        <v>0.30408006158583528</v>
      </c>
      <c r="M74" s="159">
        <v>1221</v>
      </c>
      <c r="N74" s="303">
        <f t="shared" si="9"/>
        <v>1098.9000000000001</v>
      </c>
      <c r="O74" s="156">
        <v>56</v>
      </c>
      <c r="P74" s="57">
        <f t="shared" si="10"/>
        <v>848</v>
      </c>
      <c r="Q74" s="16">
        <f t="shared" si="15"/>
        <v>0.22831922831922838</v>
      </c>
      <c r="R74" s="204">
        <v>1299</v>
      </c>
      <c r="S74" s="53">
        <v>0</v>
      </c>
      <c r="T74" s="54">
        <f t="shared" si="11"/>
        <v>904</v>
      </c>
      <c r="U74" s="14">
        <f t="shared" si="18"/>
        <v>0.30408006158583528</v>
      </c>
      <c r="V74" s="159">
        <v>1099</v>
      </c>
      <c r="W74" s="356">
        <v>75</v>
      </c>
      <c r="X74" s="56">
        <f t="shared" si="12"/>
        <v>829</v>
      </c>
      <c r="Y74" s="16">
        <f t="shared" si="16"/>
        <v>0.24567788898999091</v>
      </c>
    </row>
    <row r="75" spans="1:25" s="4" customFormat="1" ht="12.75" customHeight="1" thickBot="1">
      <c r="A75" s="173" t="s">
        <v>143</v>
      </c>
      <c r="B75" s="122" t="s">
        <v>62</v>
      </c>
      <c r="C75" s="126"/>
      <c r="D75" s="123" t="s">
        <v>205</v>
      </c>
      <c r="E75" s="124" t="s">
        <v>196</v>
      </c>
      <c r="F75" s="133">
        <v>1319</v>
      </c>
      <c r="G75" s="191">
        <v>1199</v>
      </c>
      <c r="H75" s="98">
        <v>1099</v>
      </c>
      <c r="I75" s="98">
        <v>829</v>
      </c>
      <c r="J75" s="98">
        <v>0</v>
      </c>
      <c r="K75" s="133">
        <f t="shared" si="17"/>
        <v>829</v>
      </c>
      <c r="L75" s="143">
        <f t="shared" si="1"/>
        <v>0.30859049207673062</v>
      </c>
      <c r="M75" s="158">
        <v>1110</v>
      </c>
      <c r="N75" s="308">
        <f t="shared" si="9"/>
        <v>999</v>
      </c>
      <c r="O75" s="154">
        <v>57</v>
      </c>
      <c r="P75" s="63">
        <f t="shared" si="10"/>
        <v>772</v>
      </c>
      <c r="Q75" s="17">
        <f t="shared" si="15"/>
        <v>0.22722722722722724</v>
      </c>
      <c r="R75" s="203">
        <v>1199</v>
      </c>
      <c r="S75" s="59">
        <v>0</v>
      </c>
      <c r="T75" s="60">
        <f t="shared" si="11"/>
        <v>829</v>
      </c>
      <c r="U75" s="15">
        <f t="shared" si="18"/>
        <v>0.30859049207673062</v>
      </c>
      <c r="V75" s="158">
        <v>999</v>
      </c>
      <c r="W75" s="357">
        <v>75</v>
      </c>
      <c r="X75" s="62">
        <f t="shared" si="12"/>
        <v>754</v>
      </c>
      <c r="Y75" s="17">
        <f t="shared" si="16"/>
        <v>0.24524524524524524</v>
      </c>
    </row>
    <row r="76" spans="1:25" s="4" customFormat="1" ht="12.75" customHeight="1">
      <c r="A76" s="175" t="s">
        <v>391</v>
      </c>
      <c r="B76" s="224" t="s">
        <v>61</v>
      </c>
      <c r="C76" s="231"/>
      <c r="D76" s="225" t="s">
        <v>205</v>
      </c>
      <c r="E76" s="226" t="s">
        <v>393</v>
      </c>
      <c r="F76" s="131">
        <v>2529</v>
      </c>
      <c r="G76" s="109">
        <v>2299</v>
      </c>
      <c r="H76" s="101">
        <v>1999</v>
      </c>
      <c r="I76" s="101">
        <v>1605</v>
      </c>
      <c r="J76" s="101">
        <v>0</v>
      </c>
      <c r="K76" s="131">
        <f t="shared" si="17"/>
        <v>1605</v>
      </c>
      <c r="L76" s="145">
        <f t="shared" si="1"/>
        <v>0.30187037842540237</v>
      </c>
      <c r="M76" s="157">
        <v>1888</v>
      </c>
      <c r="N76" s="342">
        <f t="shared" si="9"/>
        <v>1699.2</v>
      </c>
      <c r="O76" s="212">
        <v>199</v>
      </c>
      <c r="P76" s="114">
        <f t="shared" si="10"/>
        <v>1406</v>
      </c>
      <c r="Q76" s="115">
        <f t="shared" si="15"/>
        <v>0.17255178907721283</v>
      </c>
      <c r="R76" s="318">
        <v>2299</v>
      </c>
      <c r="S76" s="110">
        <v>0</v>
      </c>
      <c r="T76" s="111">
        <f t="shared" si="11"/>
        <v>1605</v>
      </c>
      <c r="U76" s="170">
        <f t="shared" si="18"/>
        <v>0.30187037842540237</v>
      </c>
      <c r="V76" s="112">
        <v>2299</v>
      </c>
      <c r="W76" s="340">
        <v>0</v>
      </c>
      <c r="X76" s="113">
        <f t="shared" si="12"/>
        <v>1605</v>
      </c>
      <c r="Y76" s="115">
        <f t="shared" si="16"/>
        <v>0.30187037842540237</v>
      </c>
    </row>
    <row r="77" spans="1:25" s="4" customFormat="1" ht="12.75" customHeight="1" thickBot="1">
      <c r="A77" s="173" t="s">
        <v>392</v>
      </c>
      <c r="B77" s="122" t="s">
        <v>61</v>
      </c>
      <c r="C77" s="126"/>
      <c r="D77" s="123" t="s">
        <v>205</v>
      </c>
      <c r="E77" s="124" t="s">
        <v>394</v>
      </c>
      <c r="F77" s="133">
        <v>2419</v>
      </c>
      <c r="G77" s="58">
        <v>2199</v>
      </c>
      <c r="H77" s="98">
        <v>1899</v>
      </c>
      <c r="I77" s="98">
        <v>1525</v>
      </c>
      <c r="J77" s="98">
        <v>0</v>
      </c>
      <c r="K77" s="133">
        <f t="shared" si="17"/>
        <v>1525</v>
      </c>
      <c r="L77" s="143">
        <f t="shared" si="1"/>
        <v>0.30650295588904047</v>
      </c>
      <c r="M77" s="158">
        <v>1999</v>
      </c>
      <c r="N77" s="308">
        <f t="shared" si="9"/>
        <v>1799.1</v>
      </c>
      <c r="O77" s="154">
        <v>40</v>
      </c>
      <c r="P77" s="63">
        <f t="shared" si="10"/>
        <v>1485</v>
      </c>
      <c r="Q77" s="17">
        <f t="shared" si="15"/>
        <v>0.17458729364682338</v>
      </c>
      <c r="R77" s="203">
        <v>2199</v>
      </c>
      <c r="S77" s="59">
        <v>0</v>
      </c>
      <c r="T77" s="60">
        <f t="shared" si="11"/>
        <v>1525</v>
      </c>
      <c r="U77" s="15">
        <f t="shared" si="18"/>
        <v>0.30650295588904047</v>
      </c>
      <c r="V77" s="158">
        <v>1899</v>
      </c>
      <c r="W77" s="344">
        <v>0</v>
      </c>
      <c r="X77" s="62">
        <f t="shared" si="12"/>
        <v>1525</v>
      </c>
      <c r="Y77" s="17">
        <f t="shared" si="16"/>
        <v>0.19694576092680358</v>
      </c>
    </row>
    <row r="78" spans="1:25" s="4" customFormat="1" ht="12.75" customHeight="1">
      <c r="A78" s="174" t="s">
        <v>252</v>
      </c>
      <c r="B78" s="118" t="s">
        <v>61</v>
      </c>
      <c r="C78" s="228"/>
      <c r="D78" s="120">
        <v>0.3</v>
      </c>
      <c r="E78" s="121" t="s">
        <v>197</v>
      </c>
      <c r="F78" s="132">
        <v>307</v>
      </c>
      <c r="G78" s="104">
        <v>279</v>
      </c>
      <c r="H78" s="97">
        <v>259</v>
      </c>
      <c r="I78" s="97">
        <v>218</v>
      </c>
      <c r="J78" s="97">
        <v>3</v>
      </c>
      <c r="K78" s="132">
        <f t="shared" si="17"/>
        <v>215</v>
      </c>
      <c r="L78" s="142">
        <f t="shared" si="1"/>
        <v>0.22939068100358423</v>
      </c>
      <c r="M78" s="159">
        <v>254</v>
      </c>
      <c r="N78" s="303">
        <f t="shared" si="9"/>
        <v>228.6</v>
      </c>
      <c r="O78" s="156">
        <v>17</v>
      </c>
      <c r="P78" s="57">
        <f t="shared" si="10"/>
        <v>198</v>
      </c>
      <c r="Q78" s="16">
        <f t="shared" si="15"/>
        <v>0.13385826771653542</v>
      </c>
      <c r="R78" s="204">
        <v>279</v>
      </c>
      <c r="S78" s="53">
        <v>0</v>
      </c>
      <c r="T78" s="54">
        <f t="shared" si="11"/>
        <v>215</v>
      </c>
      <c r="U78" s="14">
        <f t="shared" si="18"/>
        <v>0.22939068100358423</v>
      </c>
      <c r="V78" s="159">
        <v>249</v>
      </c>
      <c r="W78" s="356">
        <v>8</v>
      </c>
      <c r="X78" s="56">
        <f t="shared" si="12"/>
        <v>207</v>
      </c>
      <c r="Y78" s="16">
        <f t="shared" si="16"/>
        <v>0.16867469879518071</v>
      </c>
    </row>
    <row r="79" spans="1:25" s="4" customFormat="1" ht="12" customHeight="1">
      <c r="A79" s="174" t="s">
        <v>458</v>
      </c>
      <c r="B79" s="118" t="s">
        <v>61</v>
      </c>
      <c r="C79" s="229"/>
      <c r="D79" s="120">
        <v>0.3</v>
      </c>
      <c r="E79" s="121" t="s">
        <v>460</v>
      </c>
      <c r="F79" s="132">
        <v>483</v>
      </c>
      <c r="G79" s="105">
        <v>439</v>
      </c>
      <c r="H79" s="97">
        <v>399</v>
      </c>
      <c r="I79" s="97">
        <v>325</v>
      </c>
      <c r="J79" s="97">
        <v>0</v>
      </c>
      <c r="K79" s="132">
        <f t="shared" si="17"/>
        <v>325</v>
      </c>
      <c r="L79" s="142">
        <f t="shared" si="1"/>
        <v>0.25968109339407747</v>
      </c>
      <c r="M79" s="159">
        <v>388</v>
      </c>
      <c r="N79" s="303">
        <f t="shared" si="9"/>
        <v>349.2</v>
      </c>
      <c r="O79" s="156">
        <v>32</v>
      </c>
      <c r="P79" s="57">
        <f t="shared" si="10"/>
        <v>293</v>
      </c>
      <c r="Q79" s="16">
        <f t="shared" si="15"/>
        <v>0.16093928980526917</v>
      </c>
      <c r="R79" s="204">
        <v>439</v>
      </c>
      <c r="S79" s="53">
        <v>0</v>
      </c>
      <c r="T79" s="54">
        <f t="shared" si="11"/>
        <v>325</v>
      </c>
      <c r="U79" s="14">
        <f t="shared" si="18"/>
        <v>0.25968109339407747</v>
      </c>
      <c r="V79" s="159">
        <v>349</v>
      </c>
      <c r="W79" s="356">
        <v>40</v>
      </c>
      <c r="X79" s="56">
        <f t="shared" si="12"/>
        <v>285</v>
      </c>
      <c r="Y79" s="16">
        <f t="shared" si="16"/>
        <v>0.18338108882521489</v>
      </c>
    </row>
    <row r="80" spans="1:25" s="4" customFormat="1" ht="12" customHeight="1">
      <c r="A80" s="174" t="s">
        <v>459</v>
      </c>
      <c r="B80" s="118" t="s">
        <v>61</v>
      </c>
      <c r="C80" s="229"/>
      <c r="D80" s="120">
        <v>0.3</v>
      </c>
      <c r="E80" s="121" t="s">
        <v>460</v>
      </c>
      <c r="F80" s="132">
        <v>428</v>
      </c>
      <c r="G80" s="105">
        <v>389</v>
      </c>
      <c r="H80" s="97">
        <v>349</v>
      </c>
      <c r="I80" s="97">
        <v>284</v>
      </c>
      <c r="J80" s="97">
        <v>0</v>
      </c>
      <c r="K80" s="132">
        <f t="shared" si="17"/>
        <v>284</v>
      </c>
      <c r="L80" s="142">
        <f t="shared" si="1"/>
        <v>0.26992287917737789</v>
      </c>
      <c r="M80" s="159">
        <v>332</v>
      </c>
      <c r="N80" s="303">
        <f t="shared" si="9"/>
        <v>298.8</v>
      </c>
      <c r="O80" s="156">
        <v>33</v>
      </c>
      <c r="P80" s="57">
        <f t="shared" si="10"/>
        <v>251</v>
      </c>
      <c r="Q80" s="16">
        <f t="shared" si="15"/>
        <v>0.1599732262382865</v>
      </c>
      <c r="R80" s="204">
        <v>389</v>
      </c>
      <c r="S80" s="53">
        <v>0</v>
      </c>
      <c r="T80" s="54">
        <f t="shared" si="11"/>
        <v>284</v>
      </c>
      <c r="U80" s="14">
        <f t="shared" si="18"/>
        <v>0.26992287917737789</v>
      </c>
      <c r="V80" s="159">
        <v>299</v>
      </c>
      <c r="W80" s="356">
        <v>40</v>
      </c>
      <c r="X80" s="56">
        <f t="shared" si="12"/>
        <v>244</v>
      </c>
      <c r="Y80" s="16">
        <f t="shared" si="16"/>
        <v>0.18394648829431437</v>
      </c>
    </row>
    <row r="81" spans="1:25" s="4" customFormat="1" ht="12.75" customHeight="1">
      <c r="A81" s="174" t="s">
        <v>461</v>
      </c>
      <c r="B81" s="118" t="s">
        <v>61</v>
      </c>
      <c r="C81" s="229"/>
      <c r="D81" s="120">
        <v>0.3</v>
      </c>
      <c r="E81" s="121" t="s">
        <v>463</v>
      </c>
      <c r="F81" s="132">
        <v>560</v>
      </c>
      <c r="G81" s="105">
        <v>509</v>
      </c>
      <c r="H81" s="97">
        <v>449</v>
      </c>
      <c r="I81" s="97">
        <v>366</v>
      </c>
      <c r="J81" s="97">
        <v>0</v>
      </c>
      <c r="K81" s="132">
        <f t="shared" si="17"/>
        <v>366</v>
      </c>
      <c r="L81" s="142">
        <f t="shared" si="1"/>
        <v>0.28094302554027506</v>
      </c>
      <c r="M81" s="159">
        <v>443</v>
      </c>
      <c r="N81" s="303">
        <f t="shared" si="9"/>
        <v>398.7</v>
      </c>
      <c r="O81" s="156">
        <v>31</v>
      </c>
      <c r="P81" s="57">
        <f t="shared" si="10"/>
        <v>335</v>
      </c>
      <c r="Q81" s="16">
        <f t="shared" si="15"/>
        <v>0.15976925006270376</v>
      </c>
      <c r="R81" s="303">
        <v>449</v>
      </c>
      <c r="S81" s="53">
        <v>0</v>
      </c>
      <c r="T81" s="54">
        <f t="shared" si="11"/>
        <v>366</v>
      </c>
      <c r="U81" s="14">
        <f t="shared" si="18"/>
        <v>0.18485523385300667</v>
      </c>
      <c r="V81" s="159">
        <v>449</v>
      </c>
      <c r="W81" s="309">
        <v>0</v>
      </c>
      <c r="X81" s="56">
        <f t="shared" si="12"/>
        <v>366</v>
      </c>
      <c r="Y81" s="16">
        <f t="shared" si="16"/>
        <v>0.18485523385300667</v>
      </c>
    </row>
    <row r="82" spans="1:25" s="4" customFormat="1" ht="12.75" customHeight="1">
      <c r="A82" s="174" t="s">
        <v>462</v>
      </c>
      <c r="B82" s="118" t="s">
        <v>61</v>
      </c>
      <c r="C82" s="229"/>
      <c r="D82" s="120">
        <v>0.3</v>
      </c>
      <c r="E82" s="121" t="s">
        <v>463</v>
      </c>
      <c r="F82" s="132">
        <v>505</v>
      </c>
      <c r="G82" s="105">
        <v>459</v>
      </c>
      <c r="H82" s="97">
        <v>399</v>
      </c>
      <c r="I82" s="97">
        <v>326</v>
      </c>
      <c r="J82" s="97">
        <v>0</v>
      </c>
      <c r="K82" s="132">
        <f t="shared" si="17"/>
        <v>326</v>
      </c>
      <c r="L82" s="142">
        <f t="shared" ref="L82:L92" si="19">IFERROR((G82-K82)/G82, " ")</f>
        <v>0.289760348583878</v>
      </c>
      <c r="M82" s="159">
        <v>388</v>
      </c>
      <c r="N82" s="303">
        <f t="shared" si="9"/>
        <v>349.2</v>
      </c>
      <c r="O82" s="156">
        <v>32</v>
      </c>
      <c r="P82" s="57">
        <f t="shared" si="10"/>
        <v>294</v>
      </c>
      <c r="Q82" s="16">
        <f t="shared" si="15"/>
        <v>0.15807560137457041</v>
      </c>
      <c r="R82" s="303">
        <v>399</v>
      </c>
      <c r="S82" s="53">
        <v>0</v>
      </c>
      <c r="T82" s="54">
        <f t="shared" si="11"/>
        <v>326</v>
      </c>
      <c r="U82" s="14">
        <f t="shared" si="18"/>
        <v>0.18295739348370926</v>
      </c>
      <c r="V82" s="159">
        <v>399</v>
      </c>
      <c r="W82" s="309">
        <v>0</v>
      </c>
      <c r="X82" s="56">
        <f t="shared" si="12"/>
        <v>326</v>
      </c>
      <c r="Y82" s="16">
        <f t="shared" si="16"/>
        <v>0.18295739348370926</v>
      </c>
    </row>
    <row r="83" spans="1:25" s="4" customFormat="1" ht="12.75" customHeight="1">
      <c r="A83" s="174" t="s">
        <v>464</v>
      </c>
      <c r="B83" s="118" t="s">
        <v>61</v>
      </c>
      <c r="C83" s="229"/>
      <c r="D83" s="120">
        <v>0.3</v>
      </c>
      <c r="E83" s="121" t="s">
        <v>470</v>
      </c>
      <c r="F83" s="132">
        <v>824</v>
      </c>
      <c r="G83" s="104">
        <v>749</v>
      </c>
      <c r="H83" s="97">
        <v>649</v>
      </c>
      <c r="I83" s="97">
        <v>513</v>
      </c>
      <c r="J83" s="97">
        <v>0</v>
      </c>
      <c r="K83" s="132">
        <f t="shared" si="17"/>
        <v>513</v>
      </c>
      <c r="L83" s="142">
        <f t="shared" si="19"/>
        <v>0.31508678237650201</v>
      </c>
      <c r="M83" s="159">
        <v>666</v>
      </c>
      <c r="N83" s="303">
        <f t="shared" si="9"/>
        <v>599.4</v>
      </c>
      <c r="O83" s="156">
        <v>26</v>
      </c>
      <c r="P83" s="57">
        <f t="shared" si="10"/>
        <v>487</v>
      </c>
      <c r="Q83" s="16">
        <f t="shared" si="15"/>
        <v>0.18752085418752082</v>
      </c>
      <c r="R83" s="204">
        <v>749</v>
      </c>
      <c r="S83" s="53">
        <v>0</v>
      </c>
      <c r="T83" s="54">
        <f t="shared" si="11"/>
        <v>513</v>
      </c>
      <c r="U83" s="14">
        <f t="shared" si="18"/>
        <v>0.31508678237650201</v>
      </c>
      <c r="V83" s="159">
        <v>649</v>
      </c>
      <c r="W83" s="309">
        <v>0</v>
      </c>
      <c r="X83" s="56">
        <f t="shared" si="12"/>
        <v>513</v>
      </c>
      <c r="Y83" s="16">
        <f t="shared" si="16"/>
        <v>0.20955315870570107</v>
      </c>
    </row>
    <row r="84" spans="1:25" s="4" customFormat="1" ht="12.75" customHeight="1">
      <c r="A84" s="172" t="s">
        <v>465</v>
      </c>
      <c r="B84" s="118" t="s">
        <v>61</v>
      </c>
      <c r="C84" s="229"/>
      <c r="D84" s="120">
        <v>0.3</v>
      </c>
      <c r="E84" s="121" t="s">
        <v>470</v>
      </c>
      <c r="F84" s="134">
        <v>769</v>
      </c>
      <c r="G84" s="105">
        <v>699</v>
      </c>
      <c r="H84" s="99">
        <v>599</v>
      </c>
      <c r="I84" s="99">
        <v>474</v>
      </c>
      <c r="J84" s="99">
        <v>0</v>
      </c>
      <c r="K84" s="134">
        <f t="shared" si="17"/>
        <v>474</v>
      </c>
      <c r="L84" s="144">
        <f t="shared" si="19"/>
        <v>0.32188841201716739</v>
      </c>
      <c r="M84" s="160">
        <v>610</v>
      </c>
      <c r="N84" s="304">
        <f t="shared" si="9"/>
        <v>549</v>
      </c>
      <c r="O84" s="155">
        <v>27</v>
      </c>
      <c r="P84" s="80">
        <f t="shared" si="10"/>
        <v>447</v>
      </c>
      <c r="Q84" s="18">
        <f t="shared" si="15"/>
        <v>0.18579234972677597</v>
      </c>
      <c r="R84" s="202">
        <v>699</v>
      </c>
      <c r="S84" s="76">
        <v>0</v>
      </c>
      <c r="T84" s="79">
        <f t="shared" si="11"/>
        <v>474</v>
      </c>
      <c r="U84" s="13">
        <f t="shared" si="18"/>
        <v>0.32188841201716739</v>
      </c>
      <c r="V84" s="160">
        <v>599</v>
      </c>
      <c r="W84" s="339">
        <v>0</v>
      </c>
      <c r="X84" s="78">
        <f t="shared" si="12"/>
        <v>474</v>
      </c>
      <c r="Y84" s="18">
        <f t="shared" si="16"/>
        <v>0.20868113522537562</v>
      </c>
    </row>
    <row r="85" spans="1:25" s="4" customFormat="1" ht="12.75" customHeight="1">
      <c r="A85" s="174" t="s">
        <v>466</v>
      </c>
      <c r="B85" s="118" t="s">
        <v>61</v>
      </c>
      <c r="C85" s="217"/>
      <c r="D85" s="120">
        <v>0.3</v>
      </c>
      <c r="E85" s="121" t="s">
        <v>471</v>
      </c>
      <c r="F85" s="132">
        <v>637</v>
      </c>
      <c r="G85" s="104">
        <v>579</v>
      </c>
      <c r="H85" s="97">
        <v>519</v>
      </c>
      <c r="I85" s="97">
        <v>410</v>
      </c>
      <c r="J85" s="97">
        <v>0</v>
      </c>
      <c r="K85" s="132">
        <f t="shared" si="17"/>
        <v>410</v>
      </c>
      <c r="L85" s="142">
        <f t="shared" si="19"/>
        <v>0.2918825561312608</v>
      </c>
      <c r="M85" s="160">
        <v>499</v>
      </c>
      <c r="N85" s="304">
        <f t="shared" si="9"/>
        <v>449.1</v>
      </c>
      <c r="O85" s="155">
        <v>45</v>
      </c>
      <c r="P85" s="80">
        <f t="shared" si="10"/>
        <v>365</v>
      </c>
      <c r="Q85" s="18">
        <f t="shared" si="15"/>
        <v>0.18726341572032959</v>
      </c>
      <c r="R85" s="202">
        <v>579</v>
      </c>
      <c r="S85" s="76">
        <v>0</v>
      </c>
      <c r="T85" s="79">
        <f t="shared" si="11"/>
        <v>410</v>
      </c>
      <c r="U85" s="13">
        <f t="shared" si="18"/>
        <v>0.2918825561312608</v>
      </c>
      <c r="V85" s="160">
        <v>519</v>
      </c>
      <c r="W85" s="339">
        <v>0</v>
      </c>
      <c r="X85" s="78">
        <f t="shared" si="12"/>
        <v>410</v>
      </c>
      <c r="Y85" s="18">
        <f t="shared" si="16"/>
        <v>0.21001926782273603</v>
      </c>
    </row>
    <row r="86" spans="1:25" s="4" customFormat="1" ht="12.75" customHeight="1">
      <c r="A86" s="172" t="s">
        <v>467</v>
      </c>
      <c r="B86" s="118" t="s">
        <v>61</v>
      </c>
      <c r="C86" s="229"/>
      <c r="D86" s="120">
        <v>0.3</v>
      </c>
      <c r="E86" s="222" t="s">
        <v>471</v>
      </c>
      <c r="F86" s="134">
        <v>582</v>
      </c>
      <c r="G86" s="105">
        <v>529</v>
      </c>
      <c r="H86" s="99">
        <v>469</v>
      </c>
      <c r="I86" s="99">
        <v>371</v>
      </c>
      <c r="J86" s="99">
        <v>0</v>
      </c>
      <c r="K86" s="134">
        <f t="shared" si="17"/>
        <v>371</v>
      </c>
      <c r="L86" s="144">
        <f t="shared" si="19"/>
        <v>0.29867674858223064</v>
      </c>
      <c r="M86" s="160">
        <v>443</v>
      </c>
      <c r="N86" s="304">
        <f t="shared" si="9"/>
        <v>398.7</v>
      </c>
      <c r="O86" s="155">
        <v>46</v>
      </c>
      <c r="P86" s="80">
        <f t="shared" si="10"/>
        <v>325</v>
      </c>
      <c r="Q86" s="18">
        <f t="shared" si="15"/>
        <v>0.18485076498620515</v>
      </c>
      <c r="R86" s="202">
        <v>529</v>
      </c>
      <c r="S86" s="76">
        <v>0</v>
      </c>
      <c r="T86" s="79">
        <f t="shared" si="11"/>
        <v>371</v>
      </c>
      <c r="U86" s="13">
        <f t="shared" si="18"/>
        <v>0.29867674858223064</v>
      </c>
      <c r="V86" s="160">
        <v>469</v>
      </c>
      <c r="W86" s="339">
        <v>0</v>
      </c>
      <c r="X86" s="78">
        <f t="shared" si="12"/>
        <v>371</v>
      </c>
      <c r="Y86" s="18">
        <f t="shared" si="16"/>
        <v>0.20895522388059701</v>
      </c>
    </row>
    <row r="87" spans="1:25" s="4" customFormat="1" ht="12.75" customHeight="1">
      <c r="A87" s="172" t="s">
        <v>468</v>
      </c>
      <c r="B87" s="118" t="s">
        <v>61</v>
      </c>
      <c r="C87" s="229"/>
      <c r="D87" s="120">
        <v>0.3</v>
      </c>
      <c r="E87" s="222" t="s">
        <v>472</v>
      </c>
      <c r="F87" s="134">
        <v>714</v>
      </c>
      <c r="G87" s="105">
        <v>649</v>
      </c>
      <c r="H87" s="99">
        <v>599</v>
      </c>
      <c r="I87" s="99">
        <v>473</v>
      </c>
      <c r="J87" s="99">
        <v>0</v>
      </c>
      <c r="K87" s="134">
        <f t="shared" si="17"/>
        <v>473</v>
      </c>
      <c r="L87" s="144">
        <f t="shared" si="19"/>
        <v>0.2711864406779661</v>
      </c>
      <c r="M87" s="160">
        <v>610</v>
      </c>
      <c r="N87" s="304">
        <f t="shared" si="9"/>
        <v>549</v>
      </c>
      <c r="O87" s="155">
        <v>27</v>
      </c>
      <c r="P87" s="80">
        <f t="shared" si="10"/>
        <v>446</v>
      </c>
      <c r="Q87" s="18">
        <f t="shared" si="15"/>
        <v>0.18761384335154827</v>
      </c>
      <c r="R87" s="304">
        <v>549</v>
      </c>
      <c r="S87" s="155">
        <v>39</v>
      </c>
      <c r="T87" s="79">
        <f t="shared" si="11"/>
        <v>434</v>
      </c>
      <c r="U87" s="13">
        <f t="shared" si="18"/>
        <v>0.20947176684881602</v>
      </c>
      <c r="V87" s="160">
        <v>599</v>
      </c>
      <c r="W87" s="339">
        <v>0</v>
      </c>
      <c r="X87" s="78">
        <f t="shared" si="12"/>
        <v>473</v>
      </c>
      <c r="Y87" s="18">
        <f t="shared" si="16"/>
        <v>0.21035058430717862</v>
      </c>
    </row>
    <row r="88" spans="1:25" s="4" customFormat="1" ht="12.75" customHeight="1" thickBot="1">
      <c r="A88" s="180" t="s">
        <v>469</v>
      </c>
      <c r="B88" s="122" t="s">
        <v>61</v>
      </c>
      <c r="C88" s="240"/>
      <c r="D88" s="123">
        <v>0.3</v>
      </c>
      <c r="E88" s="230" t="s">
        <v>472</v>
      </c>
      <c r="F88" s="137">
        <v>659</v>
      </c>
      <c r="G88" s="191">
        <v>599</v>
      </c>
      <c r="H88" s="102">
        <v>549</v>
      </c>
      <c r="I88" s="102">
        <v>434</v>
      </c>
      <c r="J88" s="102">
        <v>0</v>
      </c>
      <c r="K88" s="137">
        <f t="shared" si="17"/>
        <v>434</v>
      </c>
      <c r="L88" s="153">
        <f t="shared" si="19"/>
        <v>0.27545909849749584</v>
      </c>
      <c r="M88" s="213">
        <v>554</v>
      </c>
      <c r="N88" s="347">
        <f t="shared" si="9"/>
        <v>498.6</v>
      </c>
      <c r="O88" s="214">
        <v>28</v>
      </c>
      <c r="P88" s="88">
        <f t="shared" si="10"/>
        <v>406</v>
      </c>
      <c r="Q88" s="94">
        <f t="shared" si="15"/>
        <v>0.18572001604492583</v>
      </c>
      <c r="R88" s="347">
        <v>499</v>
      </c>
      <c r="S88" s="214">
        <v>40</v>
      </c>
      <c r="T88" s="86">
        <f t="shared" si="11"/>
        <v>394</v>
      </c>
      <c r="U88" s="92">
        <f t="shared" si="18"/>
        <v>0.21042084168336672</v>
      </c>
      <c r="V88" s="213">
        <v>549</v>
      </c>
      <c r="W88" s="348">
        <v>0</v>
      </c>
      <c r="X88" s="87">
        <f t="shared" si="12"/>
        <v>434</v>
      </c>
      <c r="Y88" s="94">
        <f t="shared" si="16"/>
        <v>0.20947176684881602</v>
      </c>
    </row>
    <row r="89" spans="1:25" s="4" customFormat="1" ht="12.75" customHeight="1">
      <c r="A89" s="172" t="s">
        <v>37</v>
      </c>
      <c r="B89" s="220" t="s">
        <v>72</v>
      </c>
      <c r="C89" s="221"/>
      <c r="D89" s="223">
        <v>0.22</v>
      </c>
      <c r="E89" s="222" t="s">
        <v>66</v>
      </c>
      <c r="F89" s="134">
        <v>307</v>
      </c>
      <c r="G89" s="105">
        <v>279</v>
      </c>
      <c r="H89" s="99">
        <v>0</v>
      </c>
      <c r="I89" s="99">
        <v>206</v>
      </c>
      <c r="J89" s="99">
        <v>0</v>
      </c>
      <c r="K89" s="134">
        <f t="shared" si="17"/>
        <v>206</v>
      </c>
      <c r="L89" s="144">
        <f t="shared" si="19"/>
        <v>0.26164874551971329</v>
      </c>
      <c r="M89" s="160">
        <v>254</v>
      </c>
      <c r="N89" s="304">
        <f t="shared" si="9"/>
        <v>228.6</v>
      </c>
      <c r="O89" s="155">
        <v>17</v>
      </c>
      <c r="P89" s="80">
        <f t="shared" si="10"/>
        <v>189</v>
      </c>
      <c r="Q89" s="18">
        <f t="shared" si="15"/>
        <v>0.17322834645669288</v>
      </c>
      <c r="R89" s="202">
        <v>279</v>
      </c>
      <c r="S89" s="76">
        <v>0</v>
      </c>
      <c r="T89" s="79">
        <f t="shared" si="11"/>
        <v>206</v>
      </c>
      <c r="U89" s="13">
        <f t="shared" si="18"/>
        <v>0.26164874551971329</v>
      </c>
      <c r="V89" s="160">
        <v>249</v>
      </c>
      <c r="W89" s="360">
        <v>1</v>
      </c>
      <c r="X89" s="78">
        <f t="shared" si="12"/>
        <v>205</v>
      </c>
      <c r="Y89" s="18">
        <f t="shared" si="16"/>
        <v>0.17670682730923695</v>
      </c>
    </row>
    <row r="90" spans="1:25" s="4" customFormat="1" ht="12.75" customHeight="1" thickBot="1">
      <c r="A90" s="211" t="s">
        <v>36</v>
      </c>
      <c r="B90" s="249" t="s">
        <v>72</v>
      </c>
      <c r="C90" s="246"/>
      <c r="D90" s="250">
        <v>0.22</v>
      </c>
      <c r="E90" s="247" t="s">
        <v>66</v>
      </c>
      <c r="F90" s="300">
        <v>285</v>
      </c>
      <c r="G90" s="58">
        <v>259</v>
      </c>
      <c r="H90" s="301">
        <v>0</v>
      </c>
      <c r="I90" s="301">
        <v>191</v>
      </c>
      <c r="J90" s="301">
        <v>0</v>
      </c>
      <c r="K90" s="135">
        <f t="shared" si="17"/>
        <v>191</v>
      </c>
      <c r="L90" s="152">
        <f t="shared" si="19"/>
        <v>0.26254826254826252</v>
      </c>
      <c r="M90" s="263">
        <v>232</v>
      </c>
      <c r="N90" s="305">
        <f t="shared" si="9"/>
        <v>208.8</v>
      </c>
      <c r="O90" s="261">
        <v>19</v>
      </c>
      <c r="P90" s="254">
        <f t="shared" si="10"/>
        <v>172</v>
      </c>
      <c r="Q90" s="255">
        <f t="shared" si="15"/>
        <v>0.17624521072796939</v>
      </c>
      <c r="R90" s="256">
        <v>259</v>
      </c>
      <c r="S90" s="257">
        <v>0</v>
      </c>
      <c r="T90" s="258">
        <f t="shared" si="11"/>
        <v>191</v>
      </c>
      <c r="U90" s="259">
        <f t="shared" si="18"/>
        <v>0.26254826254826252</v>
      </c>
      <c r="V90" s="263">
        <v>229</v>
      </c>
      <c r="W90" s="358">
        <v>3</v>
      </c>
      <c r="X90" s="253">
        <f t="shared" si="12"/>
        <v>188</v>
      </c>
      <c r="Y90" s="255">
        <f t="shared" si="16"/>
        <v>0.17903930131004367</v>
      </c>
    </row>
    <row r="91" spans="1:25" s="4" customFormat="1" ht="12.75" customHeight="1">
      <c r="A91" s="172" t="s">
        <v>89</v>
      </c>
      <c r="B91" s="220" t="s">
        <v>50</v>
      </c>
      <c r="C91" s="221"/>
      <c r="D91" s="223">
        <v>0.1</v>
      </c>
      <c r="E91" s="222" t="s">
        <v>67</v>
      </c>
      <c r="F91" s="134">
        <v>307</v>
      </c>
      <c r="G91" s="105">
        <v>279</v>
      </c>
      <c r="H91" s="99">
        <v>0</v>
      </c>
      <c r="I91" s="99">
        <v>214</v>
      </c>
      <c r="J91" s="99">
        <v>0</v>
      </c>
      <c r="K91" s="134">
        <f t="shared" si="17"/>
        <v>214</v>
      </c>
      <c r="L91" s="144">
        <f t="shared" si="19"/>
        <v>0.23297491039426524</v>
      </c>
      <c r="M91" s="77">
        <v>279</v>
      </c>
      <c r="N91" s="339">
        <f t="shared" si="9"/>
        <v>251.1</v>
      </c>
      <c r="O91" s="78">
        <v>0</v>
      </c>
      <c r="P91" s="80">
        <f t="shared" si="10"/>
        <v>214</v>
      </c>
      <c r="Q91" s="18">
        <f t="shared" si="15"/>
        <v>0.14774990043807246</v>
      </c>
      <c r="R91" s="202">
        <v>279</v>
      </c>
      <c r="S91" s="76">
        <v>0</v>
      </c>
      <c r="T91" s="79">
        <f t="shared" si="11"/>
        <v>214</v>
      </c>
      <c r="U91" s="13">
        <f t="shared" si="18"/>
        <v>0.23297491039426524</v>
      </c>
      <c r="V91" s="77">
        <v>279</v>
      </c>
      <c r="W91" s="339">
        <v>0</v>
      </c>
      <c r="X91" s="78">
        <f t="shared" si="12"/>
        <v>214</v>
      </c>
      <c r="Y91" s="18">
        <f t="shared" si="16"/>
        <v>0.23297491039426524</v>
      </c>
    </row>
    <row r="92" spans="1:25" s="4" customFormat="1" ht="12.75" customHeight="1" thickBot="1">
      <c r="A92" s="173" t="s">
        <v>88</v>
      </c>
      <c r="B92" s="122" t="s">
        <v>50</v>
      </c>
      <c r="C92" s="36"/>
      <c r="D92" s="123">
        <v>0.1</v>
      </c>
      <c r="E92" s="124" t="s">
        <v>67</v>
      </c>
      <c r="F92" s="133">
        <v>285</v>
      </c>
      <c r="G92" s="58">
        <v>259</v>
      </c>
      <c r="H92" s="98">
        <v>0</v>
      </c>
      <c r="I92" s="98">
        <v>199</v>
      </c>
      <c r="J92" s="98">
        <v>0</v>
      </c>
      <c r="K92" s="133">
        <f t="shared" si="17"/>
        <v>199</v>
      </c>
      <c r="L92" s="143">
        <f t="shared" si="19"/>
        <v>0.23166023166023167</v>
      </c>
      <c r="M92" s="61">
        <v>259</v>
      </c>
      <c r="N92" s="344">
        <f t="shared" si="9"/>
        <v>233.1</v>
      </c>
      <c r="O92" s="62">
        <v>0</v>
      </c>
      <c r="P92" s="63">
        <f t="shared" si="10"/>
        <v>199</v>
      </c>
      <c r="Q92" s="17">
        <f t="shared" si="15"/>
        <v>0.14628914628914627</v>
      </c>
      <c r="R92" s="203">
        <v>259</v>
      </c>
      <c r="S92" s="59">
        <v>0</v>
      </c>
      <c r="T92" s="60">
        <f t="shared" si="11"/>
        <v>199</v>
      </c>
      <c r="U92" s="15">
        <f t="shared" si="18"/>
        <v>0.23166023166023167</v>
      </c>
      <c r="V92" s="61">
        <v>259</v>
      </c>
      <c r="W92" s="344">
        <v>0</v>
      </c>
      <c r="X92" s="62">
        <f t="shared" si="12"/>
        <v>199</v>
      </c>
      <c r="Y92" s="17">
        <f t="shared" si="16"/>
        <v>0.23166023166023167</v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Y4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3" sqref="E2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8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3">
        <v>44966</v>
      </c>
      <c r="G2" s="373"/>
      <c r="H2" s="367"/>
    </row>
    <row r="3" spans="1:25" ht="37.5" customHeight="1" thickBot="1">
      <c r="M3" s="374" t="s">
        <v>977</v>
      </c>
      <c r="N3" s="374"/>
      <c r="O3" s="374"/>
      <c r="P3" s="374"/>
      <c r="Q3" s="374"/>
      <c r="R3" s="375" t="s">
        <v>262</v>
      </c>
      <c r="S3" s="375"/>
      <c r="T3" s="375"/>
      <c r="U3" s="375"/>
      <c r="V3" s="375" t="s">
        <v>262</v>
      </c>
      <c r="W3" s="375"/>
      <c r="X3" s="375"/>
      <c r="Y3" s="375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9"/>
      <c r="M4" s="280" t="s">
        <v>978</v>
      </c>
      <c r="N4" s="281"/>
      <c r="O4" s="281"/>
      <c r="P4" s="276"/>
      <c r="Q4" s="277"/>
      <c r="R4" s="287" t="s">
        <v>981</v>
      </c>
      <c r="S4" s="288"/>
      <c r="T4" s="289"/>
      <c r="U4" s="290"/>
      <c r="V4" s="280" t="s">
        <v>982</v>
      </c>
      <c r="W4" s="281"/>
      <c r="X4" s="281"/>
      <c r="Y4" s="276"/>
    </row>
    <row r="5" spans="1:25" s="27" customFormat="1" ht="15" customHeight="1" thickBot="1">
      <c r="A5" s="20"/>
      <c r="B5" s="30"/>
      <c r="C5" s="20"/>
      <c r="D5" s="39"/>
      <c r="E5" s="171"/>
      <c r="F5" s="3"/>
      <c r="G5" s="3"/>
      <c r="H5" s="3"/>
      <c r="I5" s="3"/>
      <c r="J5" s="3"/>
      <c r="K5" s="3"/>
      <c r="L5" s="139"/>
      <c r="M5" s="282" t="s">
        <v>39</v>
      </c>
      <c r="N5" s="52">
        <v>44966</v>
      </c>
      <c r="O5" s="52"/>
      <c r="P5" s="52"/>
      <c r="Q5" s="283"/>
      <c r="R5" s="291" t="s">
        <v>39</v>
      </c>
      <c r="S5" s="50">
        <v>44987</v>
      </c>
      <c r="T5" s="50"/>
      <c r="U5" s="292"/>
      <c r="V5" s="282" t="s">
        <v>39</v>
      </c>
      <c r="W5" s="52">
        <v>45001</v>
      </c>
      <c r="X5" s="52"/>
      <c r="Y5" s="52"/>
    </row>
    <row r="6" spans="1:25" s="29" customFormat="1" ht="15" customHeight="1" thickBot="1">
      <c r="A6" s="106"/>
      <c r="B6" s="106"/>
      <c r="C6" s="106"/>
      <c r="D6" s="107"/>
      <c r="E6" s="108"/>
      <c r="F6" s="12"/>
      <c r="G6" s="12"/>
      <c r="H6" s="12"/>
      <c r="I6" s="12"/>
      <c r="J6" s="12"/>
      <c r="K6" s="12"/>
      <c r="L6" s="140"/>
      <c r="M6" s="284" t="s">
        <v>40</v>
      </c>
      <c r="N6" s="285">
        <v>44986</v>
      </c>
      <c r="O6" s="285"/>
      <c r="P6" s="285"/>
      <c r="Q6" s="286"/>
      <c r="R6" s="293" t="s">
        <v>40</v>
      </c>
      <c r="S6" s="279">
        <v>45000</v>
      </c>
      <c r="T6" s="279"/>
      <c r="U6" s="294"/>
      <c r="V6" s="284" t="s">
        <v>40</v>
      </c>
      <c r="W6" s="285">
        <v>45021</v>
      </c>
      <c r="X6" s="285"/>
      <c r="Y6" s="285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1" t="s">
        <v>261</v>
      </c>
      <c r="M7" s="192" t="s">
        <v>328</v>
      </c>
      <c r="N7" s="338" t="s">
        <v>976</v>
      </c>
      <c r="O7" s="193" t="s">
        <v>38</v>
      </c>
      <c r="P7" s="193" t="s">
        <v>46</v>
      </c>
      <c r="Q7" s="194" t="s">
        <v>260</v>
      </c>
      <c r="R7" s="192" t="s">
        <v>328</v>
      </c>
      <c r="S7" s="193" t="s">
        <v>38</v>
      </c>
      <c r="T7" s="193" t="s">
        <v>46</v>
      </c>
      <c r="U7" s="194" t="s">
        <v>260</v>
      </c>
      <c r="V7" s="192" t="s">
        <v>328</v>
      </c>
      <c r="W7" s="338" t="s">
        <v>38</v>
      </c>
      <c r="X7" s="193" t="s">
        <v>46</v>
      </c>
      <c r="Y7" s="194" t="s">
        <v>260</v>
      </c>
    </row>
    <row r="8" spans="1:25" s="4" customFormat="1" ht="12.75" customHeight="1">
      <c r="A8" s="172" t="s">
        <v>109</v>
      </c>
      <c r="B8" s="220" t="s">
        <v>48</v>
      </c>
      <c r="C8" s="221"/>
      <c r="D8" s="223" t="s">
        <v>205</v>
      </c>
      <c r="E8" s="222" t="s">
        <v>42</v>
      </c>
      <c r="F8" s="134">
        <v>802</v>
      </c>
      <c r="G8" s="105">
        <v>729</v>
      </c>
      <c r="H8" s="99">
        <v>649</v>
      </c>
      <c r="I8" s="99">
        <v>549</v>
      </c>
      <c r="J8" s="99">
        <v>0</v>
      </c>
      <c r="K8" s="134">
        <f t="shared" ref="K8:K15" si="0">IFERROR(I8-J8,I8)</f>
        <v>549</v>
      </c>
      <c r="L8" s="144">
        <f t="shared" ref="L8:L25" si="1">IFERROR((G8-K8)/G8, " ")</f>
        <v>0.24691358024691357</v>
      </c>
      <c r="M8" s="160">
        <v>721</v>
      </c>
      <c r="N8" s="304">
        <f t="shared" ref="N8:N27" si="2">M8-(M8*10%)</f>
        <v>648.9</v>
      </c>
      <c r="O8" s="78">
        <v>0</v>
      </c>
      <c r="P8" s="80">
        <f t="shared" ref="P8:P27" si="3">K8-O8</f>
        <v>549</v>
      </c>
      <c r="Q8" s="18">
        <f t="shared" ref="Q8:Q27" si="4">(N8-P8)/N8</f>
        <v>0.15395284327323158</v>
      </c>
      <c r="R8" s="304">
        <v>649</v>
      </c>
      <c r="S8" s="76">
        <v>0</v>
      </c>
      <c r="T8" s="79">
        <f t="shared" ref="T8:T27" si="5">K8-S8</f>
        <v>549</v>
      </c>
      <c r="U8" s="13">
        <f t="shared" ref="U8:U27" si="6">(R8-T8)/R8</f>
        <v>0.15408320493066255</v>
      </c>
      <c r="V8" s="160">
        <v>649</v>
      </c>
      <c r="W8" s="339">
        <v>0</v>
      </c>
      <c r="X8" s="78">
        <f t="shared" ref="X8:X27" si="7">K8-W8</f>
        <v>549</v>
      </c>
      <c r="Y8" s="18">
        <f t="shared" ref="Y8:Y27" si="8">(V8-X8)/V8</f>
        <v>0.15408320493066255</v>
      </c>
    </row>
    <row r="9" spans="1:25" s="4" customFormat="1" ht="12.75" customHeight="1">
      <c r="A9" s="174" t="s">
        <v>25</v>
      </c>
      <c r="B9" s="118" t="s">
        <v>48</v>
      </c>
      <c r="C9" s="228"/>
      <c r="D9" s="120">
        <v>0.47</v>
      </c>
      <c r="E9" s="121" t="s">
        <v>42</v>
      </c>
      <c r="F9" s="132">
        <v>802</v>
      </c>
      <c r="G9" s="104">
        <v>729</v>
      </c>
      <c r="H9" s="97">
        <v>649</v>
      </c>
      <c r="I9" s="97">
        <v>549</v>
      </c>
      <c r="J9" s="97">
        <v>0</v>
      </c>
      <c r="K9" s="132">
        <f t="shared" si="0"/>
        <v>549</v>
      </c>
      <c r="L9" s="142">
        <f t="shared" si="1"/>
        <v>0.24691358024691357</v>
      </c>
      <c r="M9" s="159">
        <v>721</v>
      </c>
      <c r="N9" s="303">
        <f t="shared" si="2"/>
        <v>648.9</v>
      </c>
      <c r="O9" s="56">
        <v>0</v>
      </c>
      <c r="P9" s="57">
        <f t="shared" si="3"/>
        <v>549</v>
      </c>
      <c r="Q9" s="16">
        <f t="shared" si="4"/>
        <v>0.15395284327323158</v>
      </c>
      <c r="R9" s="303">
        <v>649</v>
      </c>
      <c r="S9" s="53">
        <v>0</v>
      </c>
      <c r="T9" s="54">
        <f t="shared" si="5"/>
        <v>549</v>
      </c>
      <c r="U9" s="14">
        <f t="shared" si="6"/>
        <v>0.15408320493066255</v>
      </c>
      <c r="V9" s="159">
        <v>649</v>
      </c>
      <c r="W9" s="309">
        <v>0</v>
      </c>
      <c r="X9" s="56">
        <f t="shared" si="7"/>
        <v>549</v>
      </c>
      <c r="Y9" s="16">
        <f t="shared" si="8"/>
        <v>0.15408320493066255</v>
      </c>
    </row>
    <row r="10" spans="1:25" s="4" customFormat="1" ht="12.75" customHeight="1">
      <c r="A10" s="174" t="s">
        <v>24</v>
      </c>
      <c r="B10" s="118" t="s">
        <v>48</v>
      </c>
      <c r="C10" s="228"/>
      <c r="D10" s="120">
        <v>0.47</v>
      </c>
      <c r="E10" s="121" t="s">
        <v>42</v>
      </c>
      <c r="F10" s="132">
        <v>769</v>
      </c>
      <c r="G10" s="104">
        <v>699</v>
      </c>
      <c r="H10" s="97">
        <v>599</v>
      </c>
      <c r="I10" s="97">
        <v>506</v>
      </c>
      <c r="J10" s="97">
        <v>0</v>
      </c>
      <c r="K10" s="132">
        <f t="shared" si="0"/>
        <v>506</v>
      </c>
      <c r="L10" s="142">
        <f t="shared" si="1"/>
        <v>0.27610872675250359</v>
      </c>
      <c r="M10" s="159">
        <v>666</v>
      </c>
      <c r="N10" s="303">
        <f t="shared" si="2"/>
        <v>599.4</v>
      </c>
      <c r="O10" s="56">
        <v>0</v>
      </c>
      <c r="P10" s="57">
        <f t="shared" si="3"/>
        <v>506</v>
      </c>
      <c r="Q10" s="16">
        <f t="shared" si="4"/>
        <v>0.15582248915582245</v>
      </c>
      <c r="R10" s="303">
        <v>599</v>
      </c>
      <c r="S10" s="53">
        <v>0</v>
      </c>
      <c r="T10" s="54">
        <f t="shared" si="5"/>
        <v>506</v>
      </c>
      <c r="U10" s="14">
        <f t="shared" si="6"/>
        <v>0.15525876460767946</v>
      </c>
      <c r="V10" s="159">
        <v>599</v>
      </c>
      <c r="W10" s="309">
        <v>0</v>
      </c>
      <c r="X10" s="56">
        <f t="shared" si="7"/>
        <v>506</v>
      </c>
      <c r="Y10" s="16">
        <f t="shared" si="8"/>
        <v>0.15525876460767946</v>
      </c>
    </row>
    <row r="11" spans="1:25" s="4" customFormat="1" ht="12.75" customHeight="1">
      <c r="A11" s="176" t="s">
        <v>477</v>
      </c>
      <c r="B11" s="118" t="s">
        <v>48</v>
      </c>
      <c r="C11" s="217"/>
      <c r="D11" s="218">
        <v>0.71</v>
      </c>
      <c r="E11" s="219" t="s">
        <v>480</v>
      </c>
      <c r="F11" s="300">
        <v>857</v>
      </c>
      <c r="G11" s="262">
        <v>779</v>
      </c>
      <c r="H11" s="301">
        <v>699</v>
      </c>
      <c r="I11" s="301">
        <v>586</v>
      </c>
      <c r="J11" s="301">
        <v>0</v>
      </c>
      <c r="K11" s="165">
        <f t="shared" si="0"/>
        <v>586</v>
      </c>
      <c r="L11" s="166">
        <f t="shared" si="1"/>
        <v>0.24775353016688062</v>
      </c>
      <c r="M11" s="263">
        <v>777</v>
      </c>
      <c r="N11" s="305">
        <f t="shared" si="2"/>
        <v>699.3</v>
      </c>
      <c r="O11" s="253">
        <v>0</v>
      </c>
      <c r="P11" s="254">
        <f t="shared" si="3"/>
        <v>586</v>
      </c>
      <c r="Q11" s="255">
        <f t="shared" si="4"/>
        <v>0.16201916201916197</v>
      </c>
      <c r="R11" s="305">
        <v>699</v>
      </c>
      <c r="S11" s="257">
        <v>0</v>
      </c>
      <c r="T11" s="258">
        <f t="shared" si="5"/>
        <v>586</v>
      </c>
      <c r="U11" s="259">
        <f t="shared" si="6"/>
        <v>0.16165951359084407</v>
      </c>
      <c r="V11" s="263">
        <v>699</v>
      </c>
      <c r="W11" s="341">
        <v>0</v>
      </c>
      <c r="X11" s="253">
        <f t="shared" si="7"/>
        <v>586</v>
      </c>
      <c r="Y11" s="255">
        <f t="shared" si="8"/>
        <v>0.16165951359084407</v>
      </c>
    </row>
    <row r="12" spans="1:25" s="4" customFormat="1" ht="12.75" customHeight="1">
      <c r="A12" s="174" t="s">
        <v>26</v>
      </c>
      <c r="B12" s="118" t="s">
        <v>48</v>
      </c>
      <c r="C12" s="228"/>
      <c r="D12" s="120">
        <v>0.71</v>
      </c>
      <c r="E12" s="121" t="s">
        <v>43</v>
      </c>
      <c r="F12" s="132">
        <v>857</v>
      </c>
      <c r="G12" s="104">
        <v>779</v>
      </c>
      <c r="H12" s="97">
        <v>0</v>
      </c>
      <c r="I12" s="97">
        <v>584</v>
      </c>
      <c r="J12" s="97">
        <v>0</v>
      </c>
      <c r="K12" s="132">
        <f t="shared" si="0"/>
        <v>584</v>
      </c>
      <c r="L12" s="142">
        <f t="shared" si="1"/>
        <v>0.25032092426187419</v>
      </c>
      <c r="M12" s="159">
        <v>777</v>
      </c>
      <c r="N12" s="303">
        <f t="shared" si="2"/>
        <v>699.3</v>
      </c>
      <c r="O12" s="56">
        <v>0</v>
      </c>
      <c r="P12" s="57">
        <f t="shared" si="3"/>
        <v>584</v>
      </c>
      <c r="Q12" s="16">
        <f t="shared" si="4"/>
        <v>0.16487916487916482</v>
      </c>
      <c r="R12" s="303">
        <v>699</v>
      </c>
      <c r="S12" s="53">
        <v>0</v>
      </c>
      <c r="T12" s="54">
        <f t="shared" si="5"/>
        <v>584</v>
      </c>
      <c r="U12" s="14">
        <f t="shared" si="6"/>
        <v>0.16452074391988555</v>
      </c>
      <c r="V12" s="159">
        <v>699</v>
      </c>
      <c r="W12" s="309">
        <v>0</v>
      </c>
      <c r="X12" s="56">
        <f t="shared" si="7"/>
        <v>584</v>
      </c>
      <c r="Y12" s="16">
        <f t="shared" si="8"/>
        <v>0.16452074391988555</v>
      </c>
    </row>
    <row r="13" spans="1:25" s="4" customFormat="1" ht="12.75" customHeight="1">
      <c r="A13" s="174" t="s">
        <v>927</v>
      </c>
      <c r="B13" s="118" t="s">
        <v>48</v>
      </c>
      <c r="C13" s="217" t="s">
        <v>837</v>
      </c>
      <c r="D13" s="120">
        <v>0.71</v>
      </c>
      <c r="E13" s="121" t="s">
        <v>930</v>
      </c>
      <c r="F13" s="104">
        <v>857</v>
      </c>
      <c r="G13" s="104">
        <v>779</v>
      </c>
      <c r="H13" s="104">
        <v>649</v>
      </c>
      <c r="I13" s="104">
        <v>549</v>
      </c>
      <c r="J13" s="104">
        <v>0</v>
      </c>
      <c r="K13" s="104">
        <f t="shared" si="0"/>
        <v>549</v>
      </c>
      <c r="L13" s="142">
        <f t="shared" si="1"/>
        <v>0.2952503209242619</v>
      </c>
      <c r="M13" s="55">
        <v>779</v>
      </c>
      <c r="N13" s="309">
        <f t="shared" si="2"/>
        <v>701.1</v>
      </c>
      <c r="O13" s="56">
        <v>0</v>
      </c>
      <c r="P13" s="57">
        <f t="shared" si="3"/>
        <v>549</v>
      </c>
      <c r="Q13" s="16">
        <f t="shared" si="4"/>
        <v>0.21694480102695765</v>
      </c>
      <c r="R13" s="204">
        <v>779</v>
      </c>
      <c r="S13" s="53">
        <v>0</v>
      </c>
      <c r="T13" s="54">
        <f t="shared" si="5"/>
        <v>549</v>
      </c>
      <c r="U13" s="14">
        <f t="shared" si="6"/>
        <v>0.2952503209242619</v>
      </c>
      <c r="V13" s="55">
        <v>779</v>
      </c>
      <c r="W13" s="309">
        <v>0</v>
      </c>
      <c r="X13" s="56">
        <f t="shared" si="7"/>
        <v>549</v>
      </c>
      <c r="Y13" s="16">
        <f t="shared" si="8"/>
        <v>0.2952503209242619</v>
      </c>
    </row>
    <row r="14" spans="1:25" s="4" customFormat="1" ht="12.75" customHeight="1">
      <c r="A14" s="174" t="s">
        <v>928</v>
      </c>
      <c r="B14" s="118" t="s">
        <v>48</v>
      </c>
      <c r="C14" s="217" t="s">
        <v>837</v>
      </c>
      <c r="D14" s="120">
        <v>0.71</v>
      </c>
      <c r="E14" s="121" t="s">
        <v>930</v>
      </c>
      <c r="F14" s="104">
        <v>802</v>
      </c>
      <c r="G14" s="104">
        <v>729</v>
      </c>
      <c r="H14" s="104">
        <v>649</v>
      </c>
      <c r="I14" s="104">
        <v>549</v>
      </c>
      <c r="J14" s="104">
        <v>0</v>
      </c>
      <c r="K14" s="104">
        <f t="shared" si="0"/>
        <v>549</v>
      </c>
      <c r="L14" s="142">
        <f t="shared" si="1"/>
        <v>0.24691358024691357</v>
      </c>
      <c r="M14" s="55">
        <v>729</v>
      </c>
      <c r="N14" s="309">
        <f t="shared" si="2"/>
        <v>656.1</v>
      </c>
      <c r="O14" s="56">
        <v>0</v>
      </c>
      <c r="P14" s="57">
        <f t="shared" si="3"/>
        <v>549</v>
      </c>
      <c r="Q14" s="16">
        <f t="shared" si="4"/>
        <v>0.16323731138545955</v>
      </c>
      <c r="R14" s="204">
        <v>729</v>
      </c>
      <c r="S14" s="53">
        <v>0</v>
      </c>
      <c r="T14" s="54">
        <f t="shared" si="5"/>
        <v>549</v>
      </c>
      <c r="U14" s="14">
        <f t="shared" si="6"/>
        <v>0.24691358024691357</v>
      </c>
      <c r="V14" s="55">
        <v>729</v>
      </c>
      <c r="W14" s="309">
        <v>0</v>
      </c>
      <c r="X14" s="56">
        <f t="shared" si="7"/>
        <v>549</v>
      </c>
      <c r="Y14" s="16">
        <f t="shared" si="8"/>
        <v>0.24691358024691357</v>
      </c>
    </row>
    <row r="15" spans="1:25" s="4" customFormat="1" ht="12.75" customHeight="1" thickBot="1">
      <c r="A15" s="173" t="s">
        <v>929</v>
      </c>
      <c r="B15" s="122" t="s">
        <v>48</v>
      </c>
      <c r="C15" s="126" t="s">
        <v>837</v>
      </c>
      <c r="D15" s="123">
        <v>0.71</v>
      </c>
      <c r="E15" s="124" t="s">
        <v>930</v>
      </c>
      <c r="F15" s="58">
        <v>769</v>
      </c>
      <c r="G15" s="58">
        <v>699</v>
      </c>
      <c r="H15" s="58">
        <v>599</v>
      </c>
      <c r="I15" s="58">
        <v>506</v>
      </c>
      <c r="J15" s="58">
        <v>0</v>
      </c>
      <c r="K15" s="58">
        <f t="shared" si="0"/>
        <v>506</v>
      </c>
      <c r="L15" s="143">
        <f t="shared" si="1"/>
        <v>0.27610872675250359</v>
      </c>
      <c r="M15" s="61">
        <v>699</v>
      </c>
      <c r="N15" s="344">
        <f t="shared" si="2"/>
        <v>629.1</v>
      </c>
      <c r="O15" s="62">
        <v>0</v>
      </c>
      <c r="P15" s="63">
        <f t="shared" si="3"/>
        <v>506</v>
      </c>
      <c r="Q15" s="17">
        <f t="shared" si="4"/>
        <v>0.19567636305833733</v>
      </c>
      <c r="R15" s="203">
        <v>699</v>
      </c>
      <c r="S15" s="59">
        <v>0</v>
      </c>
      <c r="T15" s="60">
        <f t="shared" si="5"/>
        <v>506</v>
      </c>
      <c r="U15" s="15">
        <f t="shared" si="6"/>
        <v>0.27610872675250359</v>
      </c>
      <c r="V15" s="61">
        <v>699</v>
      </c>
      <c r="W15" s="344">
        <v>0</v>
      </c>
      <c r="X15" s="62">
        <f t="shared" si="7"/>
        <v>506</v>
      </c>
      <c r="Y15" s="17">
        <f t="shared" si="8"/>
        <v>0.27610872675250359</v>
      </c>
    </row>
    <row r="16" spans="1:25" s="4" customFormat="1" ht="12.75" customHeight="1">
      <c r="A16" s="172" t="s">
        <v>478</v>
      </c>
      <c r="B16" s="220" t="s">
        <v>48</v>
      </c>
      <c r="C16" s="221"/>
      <c r="D16" s="223">
        <v>0.37</v>
      </c>
      <c r="E16" s="222" t="s">
        <v>481</v>
      </c>
      <c r="F16" s="134">
        <v>197</v>
      </c>
      <c r="G16" s="105">
        <v>179</v>
      </c>
      <c r="H16" s="99">
        <v>0</v>
      </c>
      <c r="I16" s="99">
        <v>133</v>
      </c>
      <c r="J16" s="99">
        <v>0</v>
      </c>
      <c r="K16" s="134">
        <f t="shared" ref="K16:K27" si="9">IFERROR(I16-J16,I16)</f>
        <v>133</v>
      </c>
      <c r="L16" s="144">
        <f t="shared" si="1"/>
        <v>0.25698324022346369</v>
      </c>
      <c r="M16" s="77">
        <v>179</v>
      </c>
      <c r="N16" s="339">
        <f t="shared" si="2"/>
        <v>161.1</v>
      </c>
      <c r="O16" s="78">
        <v>0</v>
      </c>
      <c r="P16" s="80">
        <f t="shared" si="3"/>
        <v>133</v>
      </c>
      <c r="Q16" s="18">
        <f t="shared" si="4"/>
        <v>0.17442582247051519</v>
      </c>
      <c r="R16" s="202">
        <v>179</v>
      </c>
      <c r="S16" s="76">
        <v>0</v>
      </c>
      <c r="T16" s="79">
        <f t="shared" si="5"/>
        <v>133</v>
      </c>
      <c r="U16" s="13">
        <f t="shared" si="6"/>
        <v>0.25698324022346369</v>
      </c>
      <c r="V16" s="77">
        <v>179</v>
      </c>
      <c r="W16" s="339">
        <v>0</v>
      </c>
      <c r="X16" s="78">
        <f t="shared" si="7"/>
        <v>133</v>
      </c>
      <c r="Y16" s="18">
        <f t="shared" si="8"/>
        <v>0.25698324022346369</v>
      </c>
    </row>
    <row r="17" spans="1:25" s="4" customFormat="1" ht="12.75" customHeight="1">
      <c r="A17" s="174" t="s">
        <v>479</v>
      </c>
      <c r="B17" s="118" t="s">
        <v>48</v>
      </c>
      <c r="C17" s="228"/>
      <c r="D17" s="120">
        <v>0.37</v>
      </c>
      <c r="E17" s="121" t="s">
        <v>481</v>
      </c>
      <c r="F17" s="132">
        <v>164</v>
      </c>
      <c r="G17" s="104">
        <v>149</v>
      </c>
      <c r="H17" s="97">
        <v>0</v>
      </c>
      <c r="I17" s="97">
        <v>111</v>
      </c>
      <c r="J17" s="97">
        <v>0</v>
      </c>
      <c r="K17" s="132">
        <f t="shared" si="9"/>
        <v>111</v>
      </c>
      <c r="L17" s="142">
        <f t="shared" si="1"/>
        <v>0.25503355704697989</v>
      </c>
      <c r="M17" s="55">
        <v>149</v>
      </c>
      <c r="N17" s="309">
        <f t="shared" si="2"/>
        <v>134.1</v>
      </c>
      <c r="O17" s="56">
        <v>0</v>
      </c>
      <c r="P17" s="57">
        <f t="shared" si="3"/>
        <v>111</v>
      </c>
      <c r="Q17" s="16">
        <f t="shared" si="4"/>
        <v>0.17225950782997759</v>
      </c>
      <c r="R17" s="204">
        <v>149</v>
      </c>
      <c r="S17" s="53">
        <v>0</v>
      </c>
      <c r="T17" s="54">
        <f t="shared" si="5"/>
        <v>111</v>
      </c>
      <c r="U17" s="14">
        <f t="shared" si="6"/>
        <v>0.25503355704697989</v>
      </c>
      <c r="V17" s="55">
        <v>149</v>
      </c>
      <c r="W17" s="309">
        <v>0</v>
      </c>
      <c r="X17" s="56">
        <f t="shared" si="7"/>
        <v>111</v>
      </c>
      <c r="Y17" s="16">
        <f t="shared" si="8"/>
        <v>0.25503355704697989</v>
      </c>
    </row>
    <row r="18" spans="1:25" s="4" customFormat="1" ht="12.75" customHeight="1">
      <c r="A18" s="172" t="s">
        <v>931</v>
      </c>
      <c r="B18" s="118" t="s">
        <v>48</v>
      </c>
      <c r="C18" s="217" t="s">
        <v>837</v>
      </c>
      <c r="D18" s="120">
        <v>0.37</v>
      </c>
      <c r="E18" s="121" t="s">
        <v>481</v>
      </c>
      <c r="F18" s="134">
        <v>197</v>
      </c>
      <c r="G18" s="105">
        <v>179</v>
      </c>
      <c r="H18" s="99">
        <v>0</v>
      </c>
      <c r="I18" s="99">
        <v>133</v>
      </c>
      <c r="J18" s="99">
        <v>0</v>
      </c>
      <c r="K18" s="134">
        <f t="shared" si="9"/>
        <v>133</v>
      </c>
      <c r="L18" s="144">
        <f t="shared" si="1"/>
        <v>0.25698324022346369</v>
      </c>
      <c r="M18" s="77">
        <v>179</v>
      </c>
      <c r="N18" s="339">
        <f t="shared" si="2"/>
        <v>161.1</v>
      </c>
      <c r="O18" s="78">
        <v>0</v>
      </c>
      <c r="P18" s="80">
        <f t="shared" si="3"/>
        <v>133</v>
      </c>
      <c r="Q18" s="18">
        <f t="shared" si="4"/>
        <v>0.17442582247051519</v>
      </c>
      <c r="R18" s="202">
        <v>179</v>
      </c>
      <c r="S18" s="76">
        <v>0</v>
      </c>
      <c r="T18" s="79">
        <f t="shared" si="5"/>
        <v>133</v>
      </c>
      <c r="U18" s="13">
        <f t="shared" si="6"/>
        <v>0.25698324022346369</v>
      </c>
      <c r="V18" s="77">
        <v>179</v>
      </c>
      <c r="W18" s="339">
        <v>0</v>
      </c>
      <c r="X18" s="78">
        <f t="shared" si="7"/>
        <v>133</v>
      </c>
      <c r="Y18" s="18">
        <f t="shared" si="8"/>
        <v>0.25698324022346369</v>
      </c>
    </row>
    <row r="19" spans="1:25" s="4" customFormat="1" ht="12.75" customHeight="1">
      <c r="A19" s="172" t="s">
        <v>932</v>
      </c>
      <c r="B19" s="118" t="s">
        <v>48</v>
      </c>
      <c r="C19" s="217" t="s">
        <v>837</v>
      </c>
      <c r="D19" s="120">
        <v>0.37</v>
      </c>
      <c r="E19" s="121" t="s">
        <v>481</v>
      </c>
      <c r="F19" s="134">
        <v>164</v>
      </c>
      <c r="G19" s="105">
        <v>149</v>
      </c>
      <c r="H19" s="99">
        <v>0</v>
      </c>
      <c r="I19" s="99">
        <v>113</v>
      </c>
      <c r="J19" s="99">
        <v>0</v>
      </c>
      <c r="K19" s="134">
        <f t="shared" si="9"/>
        <v>113</v>
      </c>
      <c r="L19" s="144">
        <f t="shared" si="1"/>
        <v>0.24161073825503357</v>
      </c>
      <c r="M19" s="77">
        <v>149</v>
      </c>
      <c r="N19" s="339">
        <f t="shared" si="2"/>
        <v>134.1</v>
      </c>
      <c r="O19" s="78">
        <v>0</v>
      </c>
      <c r="P19" s="80">
        <f t="shared" si="3"/>
        <v>113</v>
      </c>
      <c r="Q19" s="18">
        <f t="shared" si="4"/>
        <v>0.15734526472781502</v>
      </c>
      <c r="R19" s="202">
        <v>149</v>
      </c>
      <c r="S19" s="76">
        <v>0</v>
      </c>
      <c r="T19" s="79">
        <f t="shared" si="5"/>
        <v>113</v>
      </c>
      <c r="U19" s="13">
        <f t="shared" si="6"/>
        <v>0.24161073825503357</v>
      </c>
      <c r="V19" s="77">
        <v>149</v>
      </c>
      <c r="W19" s="339">
        <v>0</v>
      </c>
      <c r="X19" s="78">
        <f t="shared" si="7"/>
        <v>113</v>
      </c>
      <c r="Y19" s="18">
        <f t="shared" si="8"/>
        <v>0.24161073825503357</v>
      </c>
    </row>
    <row r="20" spans="1:25" s="4" customFormat="1" ht="12.75" customHeight="1">
      <c r="A20" s="172" t="s">
        <v>110</v>
      </c>
      <c r="B20" s="220" t="s">
        <v>48</v>
      </c>
      <c r="C20" s="221"/>
      <c r="D20" s="223">
        <v>0.37</v>
      </c>
      <c r="E20" s="222" t="s">
        <v>57</v>
      </c>
      <c r="F20" s="134">
        <v>329</v>
      </c>
      <c r="G20" s="105">
        <v>299</v>
      </c>
      <c r="H20" s="99">
        <v>0</v>
      </c>
      <c r="I20" s="99">
        <v>223</v>
      </c>
      <c r="J20" s="99">
        <v>0</v>
      </c>
      <c r="K20" s="134">
        <f t="shared" si="9"/>
        <v>223</v>
      </c>
      <c r="L20" s="144">
        <f t="shared" si="1"/>
        <v>0.25418060200668896</v>
      </c>
      <c r="M20" s="77">
        <v>299</v>
      </c>
      <c r="N20" s="339">
        <f t="shared" si="2"/>
        <v>269.10000000000002</v>
      </c>
      <c r="O20" s="78">
        <v>0</v>
      </c>
      <c r="P20" s="80">
        <f t="shared" si="3"/>
        <v>223</v>
      </c>
      <c r="Q20" s="18">
        <f t="shared" si="4"/>
        <v>0.17131178000743225</v>
      </c>
      <c r="R20" s="202">
        <v>299</v>
      </c>
      <c r="S20" s="76">
        <v>0</v>
      </c>
      <c r="T20" s="79">
        <f t="shared" si="5"/>
        <v>223</v>
      </c>
      <c r="U20" s="13">
        <f t="shared" si="6"/>
        <v>0.25418060200668896</v>
      </c>
      <c r="V20" s="77">
        <v>299</v>
      </c>
      <c r="W20" s="339">
        <v>0</v>
      </c>
      <c r="X20" s="78">
        <f t="shared" si="7"/>
        <v>223</v>
      </c>
      <c r="Y20" s="18">
        <f t="shared" si="8"/>
        <v>0.25418060200668896</v>
      </c>
    </row>
    <row r="21" spans="1:25" s="4" customFormat="1" ht="12.75" customHeight="1">
      <c r="A21" s="174" t="s">
        <v>28</v>
      </c>
      <c r="B21" s="118" t="s">
        <v>48</v>
      </c>
      <c r="C21" s="228"/>
      <c r="D21" s="120">
        <v>0.37</v>
      </c>
      <c r="E21" s="121" t="s">
        <v>57</v>
      </c>
      <c r="F21" s="132">
        <v>329</v>
      </c>
      <c r="G21" s="104">
        <v>299</v>
      </c>
      <c r="H21" s="97">
        <v>0</v>
      </c>
      <c r="I21" s="97">
        <v>223</v>
      </c>
      <c r="J21" s="97">
        <v>0</v>
      </c>
      <c r="K21" s="132">
        <f t="shared" si="9"/>
        <v>223</v>
      </c>
      <c r="L21" s="142">
        <f t="shared" si="1"/>
        <v>0.25418060200668896</v>
      </c>
      <c r="M21" s="55">
        <v>299</v>
      </c>
      <c r="N21" s="309">
        <f t="shared" si="2"/>
        <v>269.10000000000002</v>
      </c>
      <c r="O21" s="56">
        <v>0</v>
      </c>
      <c r="P21" s="57">
        <f t="shared" si="3"/>
        <v>223</v>
      </c>
      <c r="Q21" s="16">
        <f t="shared" si="4"/>
        <v>0.17131178000743225</v>
      </c>
      <c r="R21" s="204">
        <v>299</v>
      </c>
      <c r="S21" s="53">
        <v>0</v>
      </c>
      <c r="T21" s="54">
        <f t="shared" si="5"/>
        <v>223</v>
      </c>
      <c r="U21" s="14">
        <f t="shared" si="6"/>
        <v>0.25418060200668896</v>
      </c>
      <c r="V21" s="55">
        <v>299</v>
      </c>
      <c r="W21" s="309">
        <v>0</v>
      </c>
      <c r="X21" s="56">
        <f t="shared" si="7"/>
        <v>223</v>
      </c>
      <c r="Y21" s="16">
        <f t="shared" si="8"/>
        <v>0.25418060200668896</v>
      </c>
    </row>
    <row r="22" spans="1:25" s="4" customFormat="1" ht="12.75" customHeight="1">
      <c r="A22" s="174" t="s">
        <v>27</v>
      </c>
      <c r="B22" s="118" t="s">
        <v>48</v>
      </c>
      <c r="C22" s="228"/>
      <c r="D22" s="120">
        <v>0.37</v>
      </c>
      <c r="E22" s="121" t="s">
        <v>57</v>
      </c>
      <c r="F22" s="132">
        <v>307</v>
      </c>
      <c r="G22" s="105">
        <v>279</v>
      </c>
      <c r="H22" s="97">
        <v>0</v>
      </c>
      <c r="I22" s="97">
        <v>208</v>
      </c>
      <c r="J22" s="97">
        <v>0</v>
      </c>
      <c r="K22" s="132">
        <f t="shared" si="9"/>
        <v>208</v>
      </c>
      <c r="L22" s="142">
        <f t="shared" si="1"/>
        <v>0.25448028673835127</v>
      </c>
      <c r="M22" s="55">
        <v>279</v>
      </c>
      <c r="N22" s="309">
        <f t="shared" si="2"/>
        <v>251.1</v>
      </c>
      <c r="O22" s="56">
        <v>0</v>
      </c>
      <c r="P22" s="57">
        <f t="shared" si="3"/>
        <v>208</v>
      </c>
      <c r="Q22" s="16">
        <f t="shared" si="4"/>
        <v>0.17164476304261247</v>
      </c>
      <c r="R22" s="204">
        <v>279</v>
      </c>
      <c r="S22" s="53">
        <v>0</v>
      </c>
      <c r="T22" s="54">
        <f t="shared" si="5"/>
        <v>208</v>
      </c>
      <c r="U22" s="14">
        <f t="shared" si="6"/>
        <v>0.25448028673835127</v>
      </c>
      <c r="V22" s="55">
        <v>279</v>
      </c>
      <c r="W22" s="309">
        <v>0</v>
      </c>
      <c r="X22" s="56">
        <f t="shared" si="7"/>
        <v>208</v>
      </c>
      <c r="Y22" s="16">
        <f t="shared" si="8"/>
        <v>0.25448028673835127</v>
      </c>
    </row>
    <row r="23" spans="1:25" s="4" customFormat="1" ht="12.75" customHeight="1">
      <c r="A23" s="174" t="s">
        <v>29</v>
      </c>
      <c r="B23" s="118" t="s">
        <v>48</v>
      </c>
      <c r="C23" s="228"/>
      <c r="D23" s="120">
        <v>0.59</v>
      </c>
      <c r="E23" s="121" t="s">
        <v>35</v>
      </c>
      <c r="F23" s="132">
        <v>384</v>
      </c>
      <c r="G23" s="104">
        <v>349</v>
      </c>
      <c r="H23" s="97">
        <v>0</v>
      </c>
      <c r="I23" s="97">
        <v>260</v>
      </c>
      <c r="J23" s="97">
        <v>0</v>
      </c>
      <c r="K23" s="132">
        <f t="shared" si="9"/>
        <v>260</v>
      </c>
      <c r="L23" s="142">
        <f t="shared" si="1"/>
        <v>0.25501432664756446</v>
      </c>
      <c r="M23" s="55">
        <v>349</v>
      </c>
      <c r="N23" s="309">
        <f t="shared" si="2"/>
        <v>314.10000000000002</v>
      </c>
      <c r="O23" s="56">
        <v>0</v>
      </c>
      <c r="P23" s="57">
        <f t="shared" si="3"/>
        <v>260</v>
      </c>
      <c r="Q23" s="16">
        <f t="shared" si="4"/>
        <v>0.17223814071951613</v>
      </c>
      <c r="R23" s="204">
        <v>349</v>
      </c>
      <c r="S23" s="53">
        <v>0</v>
      </c>
      <c r="T23" s="54">
        <f t="shared" si="5"/>
        <v>260</v>
      </c>
      <c r="U23" s="14">
        <f t="shared" si="6"/>
        <v>0.25501432664756446</v>
      </c>
      <c r="V23" s="55">
        <v>349</v>
      </c>
      <c r="W23" s="309">
        <v>0</v>
      </c>
      <c r="X23" s="56">
        <f t="shared" si="7"/>
        <v>260</v>
      </c>
      <c r="Y23" s="16">
        <f t="shared" si="8"/>
        <v>0.25501432664756446</v>
      </c>
    </row>
    <row r="24" spans="1:25" s="4" customFormat="1" ht="12.75" customHeight="1">
      <c r="A24" s="174" t="s">
        <v>830</v>
      </c>
      <c r="B24" s="118" t="s">
        <v>48</v>
      </c>
      <c r="C24" s="310"/>
      <c r="D24" s="120">
        <v>0.59</v>
      </c>
      <c r="E24" s="121" t="s">
        <v>831</v>
      </c>
      <c r="F24" s="132">
        <v>329</v>
      </c>
      <c r="G24" s="104">
        <v>299</v>
      </c>
      <c r="H24" s="97">
        <v>0</v>
      </c>
      <c r="I24" s="97">
        <v>223</v>
      </c>
      <c r="J24" s="97">
        <v>0</v>
      </c>
      <c r="K24" s="132">
        <f t="shared" si="9"/>
        <v>223</v>
      </c>
      <c r="L24" s="142">
        <f t="shared" si="1"/>
        <v>0.25418060200668896</v>
      </c>
      <c r="M24" s="55">
        <v>299</v>
      </c>
      <c r="N24" s="309">
        <f t="shared" si="2"/>
        <v>269.10000000000002</v>
      </c>
      <c r="O24" s="56">
        <v>0</v>
      </c>
      <c r="P24" s="57">
        <f t="shared" si="3"/>
        <v>223</v>
      </c>
      <c r="Q24" s="16">
        <f t="shared" si="4"/>
        <v>0.17131178000743225</v>
      </c>
      <c r="R24" s="204">
        <v>299</v>
      </c>
      <c r="S24" s="53">
        <v>0</v>
      </c>
      <c r="T24" s="54">
        <f t="shared" si="5"/>
        <v>223</v>
      </c>
      <c r="U24" s="14">
        <f t="shared" si="6"/>
        <v>0.25418060200668896</v>
      </c>
      <c r="V24" s="55">
        <v>299</v>
      </c>
      <c r="W24" s="309">
        <v>0</v>
      </c>
      <c r="X24" s="56">
        <f t="shared" si="7"/>
        <v>223</v>
      </c>
      <c r="Y24" s="16">
        <f t="shared" si="8"/>
        <v>0.25418060200668896</v>
      </c>
    </row>
    <row r="25" spans="1:25" s="4" customFormat="1" ht="12.75" customHeight="1">
      <c r="A25" s="174" t="s">
        <v>933</v>
      </c>
      <c r="B25" s="118" t="s">
        <v>48</v>
      </c>
      <c r="C25" s="310" t="s">
        <v>837</v>
      </c>
      <c r="D25" s="120">
        <v>0.59</v>
      </c>
      <c r="E25" s="121" t="s">
        <v>831</v>
      </c>
      <c r="F25" s="132">
        <v>329</v>
      </c>
      <c r="G25" s="104">
        <v>299</v>
      </c>
      <c r="H25" s="97">
        <v>0</v>
      </c>
      <c r="I25" s="97">
        <v>223</v>
      </c>
      <c r="J25" s="97">
        <v>0</v>
      </c>
      <c r="K25" s="132">
        <f t="shared" si="9"/>
        <v>223</v>
      </c>
      <c r="L25" s="142">
        <f t="shared" si="1"/>
        <v>0.25418060200668896</v>
      </c>
      <c r="M25" s="55">
        <v>299</v>
      </c>
      <c r="N25" s="309">
        <f t="shared" si="2"/>
        <v>269.10000000000002</v>
      </c>
      <c r="O25" s="56">
        <v>0</v>
      </c>
      <c r="P25" s="57">
        <f t="shared" si="3"/>
        <v>223</v>
      </c>
      <c r="Q25" s="16">
        <f t="shared" si="4"/>
        <v>0.17131178000743225</v>
      </c>
      <c r="R25" s="204">
        <v>299</v>
      </c>
      <c r="S25" s="53">
        <v>0</v>
      </c>
      <c r="T25" s="54">
        <f t="shared" si="5"/>
        <v>223</v>
      </c>
      <c r="U25" s="14">
        <f t="shared" si="6"/>
        <v>0.25418060200668896</v>
      </c>
      <c r="V25" s="55">
        <v>299</v>
      </c>
      <c r="W25" s="309">
        <v>0</v>
      </c>
      <c r="X25" s="56">
        <f t="shared" si="7"/>
        <v>223</v>
      </c>
      <c r="Y25" s="16">
        <f t="shared" si="8"/>
        <v>0.25418060200668896</v>
      </c>
    </row>
    <row r="26" spans="1:25" s="4" customFormat="1" ht="12.75" customHeight="1">
      <c r="A26" s="174" t="s">
        <v>934</v>
      </c>
      <c r="B26" s="118" t="s">
        <v>48</v>
      </c>
      <c r="C26" s="310" t="s">
        <v>837</v>
      </c>
      <c r="D26" s="120">
        <v>0.59</v>
      </c>
      <c r="E26" s="121" t="s">
        <v>831</v>
      </c>
      <c r="F26" s="132">
        <v>329</v>
      </c>
      <c r="G26" s="104">
        <v>299</v>
      </c>
      <c r="H26" s="97">
        <v>0</v>
      </c>
      <c r="I26" s="97">
        <v>223</v>
      </c>
      <c r="J26" s="97">
        <v>0</v>
      </c>
      <c r="K26" s="132">
        <f t="shared" si="9"/>
        <v>223</v>
      </c>
      <c r="L26" s="142">
        <f t="shared" ref="L26:L27" si="10">IFERROR((G26-K26)/G26, " ")</f>
        <v>0.25418060200668896</v>
      </c>
      <c r="M26" s="55">
        <v>299</v>
      </c>
      <c r="N26" s="309">
        <f t="shared" si="2"/>
        <v>269.10000000000002</v>
      </c>
      <c r="O26" s="56">
        <v>0</v>
      </c>
      <c r="P26" s="57">
        <f t="shared" si="3"/>
        <v>223</v>
      </c>
      <c r="Q26" s="16">
        <f t="shared" si="4"/>
        <v>0.17131178000743225</v>
      </c>
      <c r="R26" s="204">
        <v>299</v>
      </c>
      <c r="S26" s="53">
        <v>0</v>
      </c>
      <c r="T26" s="54">
        <f t="shared" si="5"/>
        <v>223</v>
      </c>
      <c r="U26" s="14">
        <f t="shared" si="6"/>
        <v>0.25418060200668896</v>
      </c>
      <c r="V26" s="55">
        <v>299</v>
      </c>
      <c r="W26" s="309">
        <v>0</v>
      </c>
      <c r="X26" s="56">
        <f t="shared" si="7"/>
        <v>223</v>
      </c>
      <c r="Y26" s="16">
        <f t="shared" si="8"/>
        <v>0.25418060200668896</v>
      </c>
    </row>
    <row r="27" spans="1:25" s="4" customFormat="1" ht="12.75" customHeight="1" thickBot="1">
      <c r="A27" s="173" t="s">
        <v>935</v>
      </c>
      <c r="B27" s="122" t="s">
        <v>48</v>
      </c>
      <c r="C27" s="278" t="s">
        <v>837</v>
      </c>
      <c r="D27" s="123">
        <v>0.59</v>
      </c>
      <c r="E27" s="124" t="s">
        <v>831</v>
      </c>
      <c r="F27" s="133">
        <v>307</v>
      </c>
      <c r="G27" s="58">
        <v>279</v>
      </c>
      <c r="H27" s="98">
        <v>0</v>
      </c>
      <c r="I27" s="98">
        <v>208</v>
      </c>
      <c r="J27" s="98">
        <v>0</v>
      </c>
      <c r="K27" s="133">
        <f t="shared" si="9"/>
        <v>208</v>
      </c>
      <c r="L27" s="143">
        <f t="shared" si="10"/>
        <v>0.25448028673835127</v>
      </c>
      <c r="M27" s="61">
        <v>279</v>
      </c>
      <c r="N27" s="344">
        <f t="shared" si="2"/>
        <v>251.1</v>
      </c>
      <c r="O27" s="62">
        <v>0</v>
      </c>
      <c r="P27" s="63">
        <f t="shared" si="3"/>
        <v>208</v>
      </c>
      <c r="Q27" s="17">
        <f t="shared" si="4"/>
        <v>0.17164476304261247</v>
      </c>
      <c r="R27" s="203">
        <v>279</v>
      </c>
      <c r="S27" s="59">
        <v>0</v>
      </c>
      <c r="T27" s="60">
        <f t="shared" si="5"/>
        <v>208</v>
      </c>
      <c r="U27" s="15">
        <f t="shared" si="6"/>
        <v>0.25448028673835127</v>
      </c>
      <c r="V27" s="61">
        <v>279</v>
      </c>
      <c r="W27" s="344">
        <v>0</v>
      </c>
      <c r="X27" s="62">
        <f t="shared" si="7"/>
        <v>208</v>
      </c>
      <c r="Y27" s="17">
        <f t="shared" si="8"/>
        <v>0.25448028673835127</v>
      </c>
    </row>
    <row r="28" spans="1:25" s="4" customFormat="1" ht="12.75" customHeight="1">
      <c r="A28" s="179" t="s">
        <v>11</v>
      </c>
      <c r="B28" s="236" t="s">
        <v>50</v>
      </c>
      <c r="C28" s="237"/>
      <c r="D28" s="238" t="s">
        <v>205</v>
      </c>
      <c r="E28" s="239" t="s">
        <v>84</v>
      </c>
      <c r="F28" s="131">
        <v>54.99</v>
      </c>
      <c r="G28" s="104">
        <v>55</v>
      </c>
      <c r="H28" s="101">
        <v>0</v>
      </c>
      <c r="I28" s="101">
        <v>41</v>
      </c>
      <c r="J28" s="101">
        <v>0</v>
      </c>
      <c r="K28" s="131">
        <f t="shared" ref="K28:K40" si="11">IFERROR(I28-J28,I28)</f>
        <v>41</v>
      </c>
      <c r="L28" s="145">
        <f t="shared" ref="L28:L40" si="12">IFERROR((G28-K28)/G28, " ")</f>
        <v>0.25454545454545452</v>
      </c>
      <c r="M28" s="112">
        <v>55</v>
      </c>
      <c r="N28" s="340">
        <f t="shared" ref="N28:N40" si="13">M28-(M28*10%)</f>
        <v>49.5</v>
      </c>
      <c r="O28" s="113">
        <v>0</v>
      </c>
      <c r="P28" s="114">
        <f t="shared" ref="P28:P40" si="14">K28-O28</f>
        <v>41</v>
      </c>
      <c r="Q28" s="115">
        <f t="shared" ref="Q28:Q40" si="15">(N28-P28)/N28</f>
        <v>0.17171717171717171</v>
      </c>
      <c r="R28" s="318">
        <v>49</v>
      </c>
      <c r="S28" s="110">
        <v>0</v>
      </c>
      <c r="T28" s="111">
        <f t="shared" ref="T28:T40" si="16">K28-S28</f>
        <v>41</v>
      </c>
      <c r="U28" s="170">
        <f t="shared" ref="U28:U40" si="17">(R28-T28)/R28</f>
        <v>0.16326530612244897</v>
      </c>
      <c r="V28" s="112">
        <v>49</v>
      </c>
      <c r="W28" s="340">
        <v>0</v>
      </c>
      <c r="X28" s="113">
        <f t="shared" ref="X28:X40" si="18">K28-W28</f>
        <v>41</v>
      </c>
      <c r="Y28" s="115">
        <f t="shared" ref="Y28:Y40" si="19">(V28-X28)/V28</f>
        <v>0.16326530612244897</v>
      </c>
    </row>
    <row r="29" spans="1:25" s="4" customFormat="1" ht="12.75" customHeight="1">
      <c r="A29" s="174" t="s">
        <v>7</v>
      </c>
      <c r="B29" s="118" t="s">
        <v>50</v>
      </c>
      <c r="C29" s="228"/>
      <c r="D29" s="120" t="s">
        <v>205</v>
      </c>
      <c r="E29" s="121" t="s">
        <v>82</v>
      </c>
      <c r="F29" s="132">
        <v>54.99</v>
      </c>
      <c r="G29" s="104">
        <v>55</v>
      </c>
      <c r="H29" s="97">
        <v>0</v>
      </c>
      <c r="I29" s="97">
        <v>41</v>
      </c>
      <c r="J29" s="97">
        <v>0</v>
      </c>
      <c r="K29" s="132">
        <f t="shared" si="11"/>
        <v>41</v>
      </c>
      <c r="L29" s="142">
        <f t="shared" si="12"/>
        <v>0.25454545454545452</v>
      </c>
      <c r="M29" s="55">
        <v>55</v>
      </c>
      <c r="N29" s="309">
        <f t="shared" si="13"/>
        <v>49.5</v>
      </c>
      <c r="O29" s="56">
        <v>0</v>
      </c>
      <c r="P29" s="57">
        <f t="shared" si="14"/>
        <v>41</v>
      </c>
      <c r="Q29" s="16">
        <f t="shared" si="15"/>
        <v>0.17171717171717171</v>
      </c>
      <c r="R29" s="204">
        <v>49</v>
      </c>
      <c r="S29" s="53">
        <v>0</v>
      </c>
      <c r="T29" s="54">
        <f t="shared" si="16"/>
        <v>41</v>
      </c>
      <c r="U29" s="14">
        <f t="shared" si="17"/>
        <v>0.16326530612244897</v>
      </c>
      <c r="V29" s="55">
        <v>49</v>
      </c>
      <c r="W29" s="309">
        <v>0</v>
      </c>
      <c r="X29" s="56">
        <f t="shared" si="18"/>
        <v>41</v>
      </c>
      <c r="Y29" s="16">
        <f t="shared" si="19"/>
        <v>0.16326530612244897</v>
      </c>
    </row>
    <row r="30" spans="1:25" s="4" customFormat="1" ht="12.75" customHeight="1">
      <c r="A30" s="174" t="s">
        <v>8</v>
      </c>
      <c r="B30" s="118" t="s">
        <v>50</v>
      </c>
      <c r="C30" s="228"/>
      <c r="D30" s="120" t="s">
        <v>205</v>
      </c>
      <c r="E30" s="121" t="s">
        <v>83</v>
      </c>
      <c r="F30" s="132">
        <v>49.99</v>
      </c>
      <c r="G30" s="104">
        <v>55</v>
      </c>
      <c r="H30" s="97">
        <v>0</v>
      </c>
      <c r="I30" s="97">
        <v>41</v>
      </c>
      <c r="J30" s="97">
        <v>0</v>
      </c>
      <c r="K30" s="132">
        <f t="shared" si="11"/>
        <v>41</v>
      </c>
      <c r="L30" s="142">
        <f t="shared" si="12"/>
        <v>0.25454545454545452</v>
      </c>
      <c r="M30" s="55">
        <v>55</v>
      </c>
      <c r="N30" s="309">
        <f t="shared" si="13"/>
        <v>49.5</v>
      </c>
      <c r="O30" s="56">
        <v>0</v>
      </c>
      <c r="P30" s="57">
        <f t="shared" si="14"/>
        <v>41</v>
      </c>
      <c r="Q30" s="16">
        <f t="shared" si="15"/>
        <v>0.17171717171717171</v>
      </c>
      <c r="R30" s="204">
        <v>49</v>
      </c>
      <c r="S30" s="53">
        <v>0</v>
      </c>
      <c r="T30" s="54">
        <f t="shared" si="16"/>
        <v>41</v>
      </c>
      <c r="U30" s="14">
        <f t="shared" si="17"/>
        <v>0.16326530612244897</v>
      </c>
      <c r="V30" s="55">
        <v>49</v>
      </c>
      <c r="W30" s="309">
        <v>0</v>
      </c>
      <c r="X30" s="56">
        <f t="shared" si="18"/>
        <v>41</v>
      </c>
      <c r="Y30" s="16">
        <f t="shared" si="19"/>
        <v>0.16326530612244897</v>
      </c>
    </row>
    <row r="31" spans="1:25" s="4" customFormat="1" ht="12.75" customHeight="1">
      <c r="A31" s="174" t="s">
        <v>9</v>
      </c>
      <c r="B31" s="118" t="s">
        <v>50</v>
      </c>
      <c r="C31" s="228"/>
      <c r="D31" s="120" t="s">
        <v>205</v>
      </c>
      <c r="E31" s="121" t="s">
        <v>84</v>
      </c>
      <c r="F31" s="132">
        <v>54.99</v>
      </c>
      <c r="G31" s="104">
        <v>55</v>
      </c>
      <c r="H31" s="97">
        <v>0</v>
      </c>
      <c r="I31" s="97">
        <v>41</v>
      </c>
      <c r="J31" s="97">
        <v>0</v>
      </c>
      <c r="K31" s="132">
        <f t="shared" si="11"/>
        <v>41</v>
      </c>
      <c r="L31" s="142">
        <f t="shared" si="12"/>
        <v>0.25454545454545452</v>
      </c>
      <c r="M31" s="55">
        <v>55</v>
      </c>
      <c r="N31" s="309">
        <f t="shared" si="13"/>
        <v>49.5</v>
      </c>
      <c r="O31" s="56">
        <v>0</v>
      </c>
      <c r="P31" s="57">
        <f t="shared" si="14"/>
        <v>41</v>
      </c>
      <c r="Q31" s="16">
        <f t="shared" si="15"/>
        <v>0.17171717171717171</v>
      </c>
      <c r="R31" s="204">
        <v>49</v>
      </c>
      <c r="S31" s="53">
        <v>0</v>
      </c>
      <c r="T31" s="54">
        <f t="shared" si="16"/>
        <v>41</v>
      </c>
      <c r="U31" s="14">
        <f t="shared" si="17"/>
        <v>0.16326530612244897</v>
      </c>
      <c r="V31" s="55">
        <v>49</v>
      </c>
      <c r="W31" s="309">
        <v>0</v>
      </c>
      <c r="X31" s="56">
        <f t="shared" si="18"/>
        <v>41</v>
      </c>
      <c r="Y31" s="16">
        <f t="shared" si="19"/>
        <v>0.16326530612244897</v>
      </c>
    </row>
    <row r="32" spans="1:25" s="4" customFormat="1" ht="12.75" customHeight="1" thickBot="1">
      <c r="A32" s="173" t="s">
        <v>10</v>
      </c>
      <c r="B32" s="122" t="s">
        <v>50</v>
      </c>
      <c r="C32" s="36"/>
      <c r="D32" s="123" t="s">
        <v>205</v>
      </c>
      <c r="E32" s="124" t="s">
        <v>84</v>
      </c>
      <c r="F32" s="133">
        <v>54.99</v>
      </c>
      <c r="G32" s="104">
        <v>55</v>
      </c>
      <c r="H32" s="98">
        <v>0</v>
      </c>
      <c r="I32" s="98">
        <v>41</v>
      </c>
      <c r="J32" s="98">
        <v>0</v>
      </c>
      <c r="K32" s="133">
        <f t="shared" si="11"/>
        <v>41</v>
      </c>
      <c r="L32" s="143">
        <f t="shared" si="12"/>
        <v>0.25454545454545452</v>
      </c>
      <c r="M32" s="61">
        <v>55</v>
      </c>
      <c r="N32" s="344">
        <f t="shared" si="13"/>
        <v>49.5</v>
      </c>
      <c r="O32" s="62">
        <v>0</v>
      </c>
      <c r="P32" s="63">
        <f t="shared" si="14"/>
        <v>41</v>
      </c>
      <c r="Q32" s="17">
        <f t="shared" si="15"/>
        <v>0.17171717171717171</v>
      </c>
      <c r="R32" s="203">
        <v>49</v>
      </c>
      <c r="S32" s="59">
        <v>0</v>
      </c>
      <c r="T32" s="60">
        <f t="shared" si="16"/>
        <v>41</v>
      </c>
      <c r="U32" s="15">
        <f t="shared" si="17"/>
        <v>0.16326530612244897</v>
      </c>
      <c r="V32" s="61">
        <v>49</v>
      </c>
      <c r="W32" s="344">
        <v>0</v>
      </c>
      <c r="X32" s="62">
        <f t="shared" si="18"/>
        <v>41</v>
      </c>
      <c r="Y32" s="17">
        <f t="shared" si="19"/>
        <v>0.16326530612244897</v>
      </c>
    </row>
    <row r="33" spans="1:25" s="4" customFormat="1" ht="12.75" customHeight="1" thickBot="1">
      <c r="A33" s="180" t="s">
        <v>12</v>
      </c>
      <c r="B33" s="243" t="s">
        <v>50</v>
      </c>
      <c r="C33" s="251"/>
      <c r="D33" s="244" t="s">
        <v>205</v>
      </c>
      <c r="E33" s="230" t="s">
        <v>41</v>
      </c>
      <c r="F33" s="137">
        <v>28.99</v>
      </c>
      <c r="G33" s="58">
        <v>29</v>
      </c>
      <c r="H33" s="102">
        <v>0</v>
      </c>
      <c r="I33" s="102">
        <v>20</v>
      </c>
      <c r="J33" s="102">
        <v>0</v>
      </c>
      <c r="K33" s="137">
        <f t="shared" si="11"/>
        <v>20</v>
      </c>
      <c r="L33" s="153">
        <f t="shared" si="12"/>
        <v>0.31034482758620691</v>
      </c>
      <c r="M33" s="93">
        <v>29</v>
      </c>
      <c r="N33" s="348">
        <f t="shared" si="13"/>
        <v>26.1</v>
      </c>
      <c r="O33" s="87">
        <v>0</v>
      </c>
      <c r="P33" s="88">
        <f t="shared" si="14"/>
        <v>20</v>
      </c>
      <c r="Q33" s="94">
        <f t="shared" si="15"/>
        <v>0.23371647509578547</v>
      </c>
      <c r="R33" s="201">
        <v>25</v>
      </c>
      <c r="S33" s="85">
        <v>0</v>
      </c>
      <c r="T33" s="86">
        <f t="shared" si="16"/>
        <v>20</v>
      </c>
      <c r="U33" s="92">
        <f t="shared" si="17"/>
        <v>0.2</v>
      </c>
      <c r="V33" s="93">
        <v>25</v>
      </c>
      <c r="W33" s="348">
        <v>0</v>
      </c>
      <c r="X33" s="87">
        <f t="shared" si="18"/>
        <v>20</v>
      </c>
      <c r="Y33" s="94">
        <f t="shared" si="19"/>
        <v>0.2</v>
      </c>
    </row>
    <row r="34" spans="1:25" s="4" customFormat="1" ht="12.75" customHeight="1">
      <c r="A34" s="181" t="s">
        <v>91</v>
      </c>
      <c r="B34" s="232" t="s">
        <v>50</v>
      </c>
      <c r="C34" s="252"/>
      <c r="D34" s="234" t="s">
        <v>205</v>
      </c>
      <c r="E34" s="235" t="s">
        <v>118</v>
      </c>
      <c r="F34" s="183">
        <v>164</v>
      </c>
      <c r="G34" s="262">
        <v>149</v>
      </c>
      <c r="H34" s="182">
        <v>0</v>
      </c>
      <c r="I34" s="182">
        <v>117</v>
      </c>
      <c r="J34" s="182">
        <v>0</v>
      </c>
      <c r="K34" s="183">
        <f t="shared" si="11"/>
        <v>117</v>
      </c>
      <c r="L34" s="146">
        <f t="shared" si="12"/>
        <v>0.21476510067114093</v>
      </c>
      <c r="M34" s="185">
        <v>149</v>
      </c>
      <c r="N34" s="349">
        <f t="shared" si="13"/>
        <v>134.1</v>
      </c>
      <c r="O34" s="186">
        <v>0</v>
      </c>
      <c r="P34" s="128">
        <f t="shared" si="14"/>
        <v>117</v>
      </c>
      <c r="Q34" s="199">
        <f t="shared" si="15"/>
        <v>0.12751677852348989</v>
      </c>
      <c r="R34" s="326">
        <v>149</v>
      </c>
      <c r="S34" s="184">
        <v>0</v>
      </c>
      <c r="T34" s="127">
        <f t="shared" si="16"/>
        <v>117</v>
      </c>
      <c r="U34" s="197">
        <f t="shared" si="17"/>
        <v>0.21476510067114093</v>
      </c>
      <c r="V34" s="185">
        <v>149</v>
      </c>
      <c r="W34" s="349">
        <v>0</v>
      </c>
      <c r="X34" s="186">
        <f t="shared" si="18"/>
        <v>117</v>
      </c>
      <c r="Y34" s="199">
        <f t="shared" si="19"/>
        <v>0.21476510067114093</v>
      </c>
    </row>
    <row r="35" spans="1:25" s="4" customFormat="1" ht="12.75" customHeight="1" thickBot="1">
      <c r="A35" s="173" t="s">
        <v>381</v>
      </c>
      <c r="B35" s="122" t="s">
        <v>50</v>
      </c>
      <c r="C35" s="36"/>
      <c r="D35" s="123" t="s">
        <v>205</v>
      </c>
      <c r="E35" s="124" t="s">
        <v>382</v>
      </c>
      <c r="F35" s="133">
        <v>164</v>
      </c>
      <c r="G35" s="58">
        <v>149</v>
      </c>
      <c r="H35" s="58">
        <v>0</v>
      </c>
      <c r="I35" s="58">
        <v>117</v>
      </c>
      <c r="J35" s="58">
        <v>0</v>
      </c>
      <c r="K35" s="58">
        <f t="shared" si="11"/>
        <v>117</v>
      </c>
      <c r="L35" s="143">
        <f t="shared" si="12"/>
        <v>0.21476510067114093</v>
      </c>
      <c r="M35" s="61">
        <v>149</v>
      </c>
      <c r="N35" s="344">
        <f t="shared" si="13"/>
        <v>134.1</v>
      </c>
      <c r="O35" s="62">
        <v>0</v>
      </c>
      <c r="P35" s="63">
        <f t="shared" si="14"/>
        <v>117</v>
      </c>
      <c r="Q35" s="17">
        <f t="shared" si="15"/>
        <v>0.12751677852348989</v>
      </c>
      <c r="R35" s="203">
        <v>149</v>
      </c>
      <c r="S35" s="59">
        <v>0</v>
      </c>
      <c r="T35" s="60">
        <f t="shared" si="16"/>
        <v>117</v>
      </c>
      <c r="U35" s="15">
        <f t="shared" si="17"/>
        <v>0.21476510067114093</v>
      </c>
      <c r="V35" s="61">
        <v>149</v>
      </c>
      <c r="W35" s="344">
        <v>0</v>
      </c>
      <c r="X35" s="62">
        <f t="shared" si="18"/>
        <v>117</v>
      </c>
      <c r="Y35" s="17">
        <f t="shared" si="19"/>
        <v>0.21476510067114093</v>
      </c>
    </row>
    <row r="36" spans="1:25" s="4" customFormat="1" ht="12.75" customHeight="1">
      <c r="A36" s="172" t="s">
        <v>89</v>
      </c>
      <c r="B36" s="220" t="s">
        <v>50</v>
      </c>
      <c r="C36" s="221"/>
      <c r="D36" s="223">
        <v>0.1</v>
      </c>
      <c r="E36" s="222" t="s">
        <v>67</v>
      </c>
      <c r="F36" s="134">
        <v>307</v>
      </c>
      <c r="G36" s="105">
        <v>279</v>
      </c>
      <c r="H36" s="99">
        <v>0</v>
      </c>
      <c r="I36" s="99">
        <v>214</v>
      </c>
      <c r="J36" s="99">
        <v>0</v>
      </c>
      <c r="K36" s="134">
        <f t="shared" si="11"/>
        <v>214</v>
      </c>
      <c r="L36" s="144">
        <f t="shared" si="12"/>
        <v>0.23297491039426524</v>
      </c>
      <c r="M36" s="77">
        <v>279</v>
      </c>
      <c r="N36" s="339">
        <f t="shared" si="13"/>
        <v>251.1</v>
      </c>
      <c r="O36" s="78">
        <v>0</v>
      </c>
      <c r="P36" s="80">
        <f t="shared" si="14"/>
        <v>214</v>
      </c>
      <c r="Q36" s="18">
        <f t="shared" si="15"/>
        <v>0.14774990043807246</v>
      </c>
      <c r="R36" s="202">
        <v>279</v>
      </c>
      <c r="S36" s="76">
        <v>0</v>
      </c>
      <c r="T36" s="79">
        <f t="shared" si="16"/>
        <v>214</v>
      </c>
      <c r="U36" s="13">
        <f t="shared" si="17"/>
        <v>0.23297491039426524</v>
      </c>
      <c r="V36" s="77">
        <v>279</v>
      </c>
      <c r="W36" s="339">
        <v>0</v>
      </c>
      <c r="X36" s="78">
        <f t="shared" si="18"/>
        <v>214</v>
      </c>
      <c r="Y36" s="18">
        <f t="shared" si="19"/>
        <v>0.23297491039426524</v>
      </c>
    </row>
    <row r="37" spans="1:25" s="4" customFormat="1" ht="12.75" customHeight="1" thickBot="1">
      <c r="A37" s="173" t="s">
        <v>88</v>
      </c>
      <c r="B37" s="122" t="s">
        <v>50</v>
      </c>
      <c r="C37" s="36"/>
      <c r="D37" s="123">
        <v>0.1</v>
      </c>
      <c r="E37" s="124" t="s">
        <v>67</v>
      </c>
      <c r="F37" s="133">
        <v>285</v>
      </c>
      <c r="G37" s="58">
        <v>259</v>
      </c>
      <c r="H37" s="98">
        <v>0</v>
      </c>
      <c r="I37" s="98">
        <v>199</v>
      </c>
      <c r="J37" s="98">
        <v>0</v>
      </c>
      <c r="K37" s="133">
        <f t="shared" si="11"/>
        <v>199</v>
      </c>
      <c r="L37" s="143">
        <f t="shared" si="12"/>
        <v>0.23166023166023167</v>
      </c>
      <c r="M37" s="61">
        <v>259</v>
      </c>
      <c r="N37" s="344">
        <f t="shared" si="13"/>
        <v>233.1</v>
      </c>
      <c r="O37" s="62">
        <v>0</v>
      </c>
      <c r="P37" s="63">
        <f t="shared" si="14"/>
        <v>199</v>
      </c>
      <c r="Q37" s="17">
        <f t="shared" si="15"/>
        <v>0.14628914628914627</v>
      </c>
      <c r="R37" s="203">
        <v>259</v>
      </c>
      <c r="S37" s="59">
        <v>0</v>
      </c>
      <c r="T37" s="60">
        <f t="shared" si="16"/>
        <v>199</v>
      </c>
      <c r="U37" s="15">
        <f t="shared" si="17"/>
        <v>0.23166023166023167</v>
      </c>
      <c r="V37" s="61">
        <v>259</v>
      </c>
      <c r="W37" s="344">
        <v>0</v>
      </c>
      <c r="X37" s="62">
        <f t="shared" si="18"/>
        <v>199</v>
      </c>
      <c r="Y37" s="17">
        <f t="shared" si="19"/>
        <v>0.23166023166023167</v>
      </c>
    </row>
    <row r="38" spans="1:25" s="4" customFormat="1" ht="12.75" customHeight="1">
      <c r="A38" s="172" t="s">
        <v>30</v>
      </c>
      <c r="B38" s="220" t="s">
        <v>50</v>
      </c>
      <c r="C38" s="221"/>
      <c r="D38" s="223" t="s">
        <v>205</v>
      </c>
      <c r="E38" s="222" t="s">
        <v>68</v>
      </c>
      <c r="F38" s="134">
        <v>39.99</v>
      </c>
      <c r="G38" s="105">
        <v>40</v>
      </c>
      <c r="H38" s="99">
        <v>0</v>
      </c>
      <c r="I38" s="99">
        <v>32</v>
      </c>
      <c r="J38" s="99">
        <v>0</v>
      </c>
      <c r="K38" s="134">
        <f t="shared" si="11"/>
        <v>32</v>
      </c>
      <c r="L38" s="144">
        <f t="shared" si="12"/>
        <v>0.2</v>
      </c>
      <c r="M38" s="77">
        <v>40</v>
      </c>
      <c r="N38" s="339">
        <f t="shared" si="13"/>
        <v>36</v>
      </c>
      <c r="O38" s="78">
        <v>0</v>
      </c>
      <c r="P38" s="80">
        <f t="shared" si="14"/>
        <v>32</v>
      </c>
      <c r="Q38" s="18">
        <f t="shared" si="15"/>
        <v>0.1111111111111111</v>
      </c>
      <c r="R38" s="202">
        <v>35</v>
      </c>
      <c r="S38" s="76">
        <v>0</v>
      </c>
      <c r="T38" s="79">
        <f t="shared" si="16"/>
        <v>32</v>
      </c>
      <c r="U38" s="13">
        <f t="shared" si="17"/>
        <v>8.5714285714285715E-2</v>
      </c>
      <c r="V38" s="77">
        <v>35</v>
      </c>
      <c r="W38" s="339">
        <v>0</v>
      </c>
      <c r="X38" s="78">
        <f t="shared" si="18"/>
        <v>32</v>
      </c>
      <c r="Y38" s="18">
        <f t="shared" si="19"/>
        <v>8.5714285714285715E-2</v>
      </c>
    </row>
    <row r="39" spans="1:25" s="4" customFormat="1" ht="12.75" customHeight="1">
      <c r="A39" s="174" t="s">
        <v>31</v>
      </c>
      <c r="B39" s="118" t="s">
        <v>50</v>
      </c>
      <c r="C39" s="228"/>
      <c r="D39" s="120" t="s">
        <v>205</v>
      </c>
      <c r="E39" s="121" t="s">
        <v>69</v>
      </c>
      <c r="F39" s="132">
        <v>49.99</v>
      </c>
      <c r="G39" s="104">
        <v>50</v>
      </c>
      <c r="H39" s="97">
        <v>0</v>
      </c>
      <c r="I39" s="97">
        <v>37</v>
      </c>
      <c r="J39" s="97">
        <v>0</v>
      </c>
      <c r="K39" s="132">
        <f t="shared" si="11"/>
        <v>37</v>
      </c>
      <c r="L39" s="142">
        <f t="shared" si="12"/>
        <v>0.26</v>
      </c>
      <c r="M39" s="55">
        <v>50</v>
      </c>
      <c r="N39" s="309">
        <f t="shared" si="13"/>
        <v>45</v>
      </c>
      <c r="O39" s="56">
        <v>0</v>
      </c>
      <c r="P39" s="57">
        <f t="shared" si="14"/>
        <v>37</v>
      </c>
      <c r="Q39" s="16">
        <f t="shared" si="15"/>
        <v>0.17777777777777778</v>
      </c>
      <c r="R39" s="204">
        <v>40</v>
      </c>
      <c r="S39" s="53">
        <v>0</v>
      </c>
      <c r="T39" s="54">
        <f t="shared" si="16"/>
        <v>37</v>
      </c>
      <c r="U39" s="14">
        <f t="shared" si="17"/>
        <v>7.4999999999999997E-2</v>
      </c>
      <c r="V39" s="55">
        <v>40</v>
      </c>
      <c r="W39" s="309">
        <v>0</v>
      </c>
      <c r="X39" s="56">
        <f t="shared" si="18"/>
        <v>37</v>
      </c>
      <c r="Y39" s="16">
        <f t="shared" si="19"/>
        <v>7.4999999999999997E-2</v>
      </c>
    </row>
    <row r="40" spans="1:25" s="4" customFormat="1" ht="12.75" customHeight="1" thickBot="1">
      <c r="A40" s="180" t="s">
        <v>112</v>
      </c>
      <c r="B40" s="243" t="s">
        <v>50</v>
      </c>
      <c r="C40" s="251"/>
      <c r="D40" s="244" t="s">
        <v>205</v>
      </c>
      <c r="E40" s="230" t="s">
        <v>113</v>
      </c>
      <c r="F40" s="137">
        <v>65</v>
      </c>
      <c r="G40" s="191">
        <v>59</v>
      </c>
      <c r="H40" s="102">
        <v>0</v>
      </c>
      <c r="I40" s="102">
        <v>47</v>
      </c>
      <c r="J40" s="102">
        <v>0</v>
      </c>
      <c r="K40" s="137">
        <f t="shared" si="11"/>
        <v>47</v>
      </c>
      <c r="L40" s="153">
        <f t="shared" si="12"/>
        <v>0.20338983050847459</v>
      </c>
      <c r="M40" s="93">
        <v>59</v>
      </c>
      <c r="N40" s="348">
        <f t="shared" si="13"/>
        <v>53.1</v>
      </c>
      <c r="O40" s="87">
        <v>0</v>
      </c>
      <c r="P40" s="88">
        <f t="shared" si="14"/>
        <v>47</v>
      </c>
      <c r="Q40" s="94">
        <f t="shared" si="15"/>
        <v>0.11487758945386066</v>
      </c>
      <c r="R40" s="201">
        <v>59</v>
      </c>
      <c r="S40" s="85">
        <v>0</v>
      </c>
      <c r="T40" s="86">
        <f t="shared" si="16"/>
        <v>47</v>
      </c>
      <c r="U40" s="92">
        <f t="shared" si="17"/>
        <v>0.20338983050847459</v>
      </c>
      <c r="V40" s="93">
        <v>59</v>
      </c>
      <c r="W40" s="348">
        <v>0</v>
      </c>
      <c r="X40" s="87">
        <f t="shared" si="18"/>
        <v>47</v>
      </c>
      <c r="Y40" s="94">
        <f t="shared" si="19"/>
        <v>0.20338983050847459</v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N35"/>
  <sheetViews>
    <sheetView zoomScaleNormal="100" zoomScaleSheetLayoutView="100" zoomScalePageLayoutView="20" workbookViewId="0">
      <pane ySplit="7" topLeftCell="A8" activePane="bottomLeft" state="frozen"/>
      <selection pane="bottomLeft" activeCell="F3" sqref="F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2.5703125" style="19" customWidth="1"/>
    <col min="4" max="4" width="7" style="39" customWidth="1"/>
    <col min="5" max="5" width="50.140625" style="1" customWidth="1"/>
    <col min="6" max="9" width="8.7109375" style="68" customWidth="1"/>
    <col min="10" max="10" width="8.7109375" style="138" customWidth="1"/>
    <col min="11" max="16384" width="9.140625" style="26"/>
  </cols>
  <sheetData>
    <row r="2" spans="1:14" ht="12">
      <c r="F2" s="373">
        <v>44977</v>
      </c>
      <c r="G2" s="373"/>
      <c r="H2" s="69"/>
    </row>
    <row r="3" spans="1:14" ht="37.5" customHeight="1" thickBot="1"/>
    <row r="4" spans="1:14" ht="15" customHeight="1" thickBot="1">
      <c r="A4" s="39"/>
      <c r="K4" s="287" t="s">
        <v>983</v>
      </c>
      <c r="L4" s="288"/>
      <c r="M4" s="289"/>
      <c r="N4" s="290"/>
    </row>
    <row r="5" spans="1:14" s="27" customFormat="1" ht="15" customHeight="1" thickBot="1">
      <c r="A5" s="39"/>
      <c r="B5" s="30"/>
      <c r="C5" s="20"/>
      <c r="D5" s="39"/>
      <c r="E5" s="171"/>
      <c r="F5" s="68"/>
      <c r="G5" s="68"/>
      <c r="H5" s="68"/>
      <c r="I5" s="68"/>
      <c r="J5" s="138"/>
      <c r="K5" s="291" t="s">
        <v>39</v>
      </c>
      <c r="L5" s="50">
        <v>44973</v>
      </c>
      <c r="M5" s="50"/>
      <c r="N5" s="292"/>
    </row>
    <row r="6" spans="1:14" s="29" customFormat="1" ht="15" customHeight="1" thickBot="1">
      <c r="A6" s="40"/>
      <c r="B6" s="21"/>
      <c r="C6" s="21"/>
      <c r="D6" s="40"/>
      <c r="E6" s="9"/>
      <c r="F6" s="70"/>
      <c r="G6" s="70"/>
      <c r="H6" s="70"/>
      <c r="I6" s="70"/>
      <c r="J6" s="151"/>
      <c r="K6" s="293" t="s">
        <v>40</v>
      </c>
      <c r="L6" s="279">
        <v>45033</v>
      </c>
      <c r="M6" s="279"/>
      <c r="N6" s="294"/>
    </row>
    <row r="7" spans="1:14" s="22" customFormat="1" ht="24.95" customHeight="1" thickBo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425</v>
      </c>
      <c r="G7" s="11" t="s">
        <v>32</v>
      </c>
      <c r="H7" s="67" t="s">
        <v>482</v>
      </c>
      <c r="I7" s="67" t="s">
        <v>116</v>
      </c>
      <c r="J7" s="141" t="s">
        <v>261</v>
      </c>
      <c r="K7" s="192" t="s">
        <v>328</v>
      </c>
      <c r="L7" s="193" t="s">
        <v>38</v>
      </c>
      <c r="M7" s="193" t="s">
        <v>46</v>
      </c>
      <c r="N7" s="194" t="s">
        <v>260</v>
      </c>
    </row>
    <row r="8" spans="1:14" s="4" customFormat="1" ht="12.75" customHeight="1">
      <c r="A8" s="38" t="s">
        <v>366</v>
      </c>
      <c r="B8" s="31" t="s">
        <v>58</v>
      </c>
      <c r="C8" s="125"/>
      <c r="D8" s="43">
        <v>3.33</v>
      </c>
      <c r="E8" s="6" t="s">
        <v>367</v>
      </c>
      <c r="F8" s="66">
        <v>4299</v>
      </c>
      <c r="G8" s="71">
        <v>2965</v>
      </c>
      <c r="H8" s="71">
        <v>0</v>
      </c>
      <c r="I8" s="134">
        <f t="shared" ref="I8:I35" si="0">IFERROR(G8-H8,G8)</f>
        <v>2965</v>
      </c>
      <c r="J8" s="144">
        <f t="shared" ref="J8:J35" si="1">IFERROR((F8-I8)/F8, " ")</f>
        <v>0.31030472202837867</v>
      </c>
      <c r="K8" s="157">
        <v>3699</v>
      </c>
      <c r="L8" s="212">
        <v>400</v>
      </c>
      <c r="M8" s="111">
        <f>I8-L8</f>
        <v>2565</v>
      </c>
      <c r="N8" s="170">
        <f>(K8-M8)/K8</f>
        <v>0.30656934306569344</v>
      </c>
    </row>
    <row r="9" spans="1:14" s="4" customFormat="1" ht="12.75" customHeight="1">
      <c r="A9" s="38" t="s">
        <v>936</v>
      </c>
      <c r="B9" s="31" t="s">
        <v>58</v>
      </c>
      <c r="C9" s="217" t="s">
        <v>837</v>
      </c>
      <c r="D9" s="43">
        <v>3.33</v>
      </c>
      <c r="E9" s="6" t="s">
        <v>939</v>
      </c>
      <c r="F9" s="66">
        <v>3999</v>
      </c>
      <c r="G9" s="71">
        <v>2758</v>
      </c>
      <c r="H9" s="71">
        <v>0</v>
      </c>
      <c r="I9" s="134">
        <f t="shared" ref="I9:I11" si="2">IFERROR(G9-H9,G9)</f>
        <v>2758</v>
      </c>
      <c r="J9" s="144">
        <f t="shared" ref="J9:J11" si="3">IFERROR((F9-I9)/F9, " ")</f>
        <v>0.31032758189547388</v>
      </c>
      <c r="K9" s="370">
        <v>3999</v>
      </c>
      <c r="L9" s="76">
        <v>0</v>
      </c>
      <c r="M9" s="79">
        <f t="shared" ref="M9:M35" si="4">I9-L9</f>
        <v>2758</v>
      </c>
      <c r="N9" s="13">
        <f t="shared" ref="N9:N35" si="5">(K9-M9)/K9</f>
        <v>0.31032758189547388</v>
      </c>
    </row>
    <row r="10" spans="1:14" s="4" customFormat="1" ht="12.75" customHeight="1">
      <c r="A10" s="319" t="s">
        <v>937</v>
      </c>
      <c r="B10" s="34" t="s">
        <v>58</v>
      </c>
      <c r="C10" s="217" t="s">
        <v>837</v>
      </c>
      <c r="D10" s="41">
        <v>3.33</v>
      </c>
      <c r="E10" s="35" t="s">
        <v>940</v>
      </c>
      <c r="F10" s="64">
        <v>2999</v>
      </c>
      <c r="G10" s="72">
        <v>2068</v>
      </c>
      <c r="H10" s="72">
        <v>0</v>
      </c>
      <c r="I10" s="132">
        <f t="shared" si="2"/>
        <v>2068</v>
      </c>
      <c r="J10" s="142">
        <f t="shared" si="3"/>
        <v>0.31043681227075692</v>
      </c>
      <c r="K10" s="371">
        <v>2999</v>
      </c>
      <c r="L10" s="53">
        <v>0</v>
      </c>
      <c r="M10" s="54">
        <f t="shared" si="4"/>
        <v>2068</v>
      </c>
      <c r="N10" s="14">
        <f t="shared" si="5"/>
        <v>0.31043681227075692</v>
      </c>
    </row>
    <row r="11" spans="1:14" s="4" customFormat="1" ht="12.75" customHeight="1" thickBot="1">
      <c r="A11" s="100" t="s">
        <v>938</v>
      </c>
      <c r="B11" s="82" t="s">
        <v>58</v>
      </c>
      <c r="C11" s="126" t="s">
        <v>837</v>
      </c>
      <c r="D11" s="83">
        <v>3.33</v>
      </c>
      <c r="E11" s="84" t="s">
        <v>941</v>
      </c>
      <c r="F11" s="89">
        <v>4999</v>
      </c>
      <c r="G11" s="130">
        <v>3447</v>
      </c>
      <c r="H11" s="130">
        <v>0</v>
      </c>
      <c r="I11" s="137">
        <f t="shared" si="2"/>
        <v>3447</v>
      </c>
      <c r="J11" s="153">
        <f t="shared" si="3"/>
        <v>0.31046209241848371</v>
      </c>
      <c r="K11" s="372">
        <v>4999</v>
      </c>
      <c r="L11" s="59">
        <v>0</v>
      </c>
      <c r="M11" s="60">
        <f t="shared" si="4"/>
        <v>3447</v>
      </c>
      <c r="N11" s="15">
        <f t="shared" si="5"/>
        <v>0.31046209241848371</v>
      </c>
    </row>
    <row r="12" spans="1:14" s="4" customFormat="1" ht="12.75" customHeight="1" thickBot="1">
      <c r="A12" s="100" t="s">
        <v>368</v>
      </c>
      <c r="B12" s="82" t="s">
        <v>58</v>
      </c>
      <c r="C12" s="188"/>
      <c r="D12" s="83">
        <v>3.33</v>
      </c>
      <c r="E12" s="84" t="s">
        <v>369</v>
      </c>
      <c r="F12" s="89">
        <v>8999</v>
      </c>
      <c r="G12" s="130">
        <v>6190</v>
      </c>
      <c r="H12" s="130">
        <v>0</v>
      </c>
      <c r="I12" s="137">
        <f t="shared" si="0"/>
        <v>6190</v>
      </c>
      <c r="J12" s="153">
        <f t="shared" si="1"/>
        <v>0.31214579397710857</v>
      </c>
      <c r="K12" s="167">
        <v>7699</v>
      </c>
      <c r="L12" s="336">
        <v>860</v>
      </c>
      <c r="M12" s="91">
        <f t="shared" si="4"/>
        <v>5330</v>
      </c>
      <c r="N12" s="198">
        <f t="shared" si="5"/>
        <v>0.30770229899987012</v>
      </c>
    </row>
    <row r="13" spans="1:14" s="4" customFormat="1" ht="12.75" customHeight="1">
      <c r="A13" s="311" t="s">
        <v>388</v>
      </c>
      <c r="B13" s="312" t="s">
        <v>60</v>
      </c>
      <c r="C13" s="313"/>
      <c r="D13" s="314">
        <v>0.71</v>
      </c>
      <c r="E13" s="315" t="s">
        <v>370</v>
      </c>
      <c r="F13" s="316">
        <v>1199</v>
      </c>
      <c r="G13" s="317">
        <v>728</v>
      </c>
      <c r="H13" s="317">
        <v>0</v>
      </c>
      <c r="I13" s="131">
        <f t="shared" si="0"/>
        <v>728</v>
      </c>
      <c r="J13" s="145">
        <f t="shared" si="1"/>
        <v>0.39282735613010844</v>
      </c>
      <c r="K13" s="160">
        <v>1049</v>
      </c>
      <c r="L13" s="155">
        <v>90</v>
      </c>
      <c r="M13" s="79">
        <f t="shared" si="4"/>
        <v>638</v>
      </c>
      <c r="N13" s="13">
        <f t="shared" si="5"/>
        <v>0.39180171591992374</v>
      </c>
    </row>
    <row r="14" spans="1:14" s="4" customFormat="1" ht="12.75" customHeight="1">
      <c r="A14" s="38" t="s">
        <v>944</v>
      </c>
      <c r="B14" s="31" t="s">
        <v>60</v>
      </c>
      <c r="C14" s="217" t="s">
        <v>837</v>
      </c>
      <c r="D14" s="43">
        <v>0.71</v>
      </c>
      <c r="E14" s="6" t="s">
        <v>942</v>
      </c>
      <c r="F14" s="66">
        <v>1399</v>
      </c>
      <c r="G14" s="71">
        <v>850</v>
      </c>
      <c r="H14" s="71">
        <v>0</v>
      </c>
      <c r="I14" s="134">
        <f t="shared" si="0"/>
        <v>850</v>
      </c>
      <c r="J14" s="144">
        <f t="shared" si="1"/>
        <v>0.39242315939957112</v>
      </c>
      <c r="K14" s="371">
        <v>1399</v>
      </c>
      <c r="L14" s="53">
        <v>0</v>
      </c>
      <c r="M14" s="54">
        <f t="shared" si="4"/>
        <v>850</v>
      </c>
      <c r="N14" s="14">
        <f t="shared" si="5"/>
        <v>0.39242315939957112</v>
      </c>
    </row>
    <row r="15" spans="1:14" s="4" customFormat="1" ht="12.75" customHeight="1" thickBot="1">
      <c r="A15" s="100" t="s">
        <v>945</v>
      </c>
      <c r="B15" s="82" t="s">
        <v>60</v>
      </c>
      <c r="C15" s="126" t="s">
        <v>837</v>
      </c>
      <c r="D15" s="83">
        <v>0.71</v>
      </c>
      <c r="E15" s="84" t="s">
        <v>943</v>
      </c>
      <c r="F15" s="89">
        <v>1399</v>
      </c>
      <c r="G15" s="130">
        <v>850</v>
      </c>
      <c r="H15" s="130">
        <v>0</v>
      </c>
      <c r="I15" s="137">
        <f t="shared" si="0"/>
        <v>850</v>
      </c>
      <c r="J15" s="153">
        <f t="shared" si="1"/>
        <v>0.39242315939957112</v>
      </c>
      <c r="K15" s="372">
        <v>1399</v>
      </c>
      <c r="L15" s="59">
        <v>0</v>
      </c>
      <c r="M15" s="60">
        <f t="shared" si="4"/>
        <v>850</v>
      </c>
      <c r="N15" s="15">
        <f t="shared" si="5"/>
        <v>0.39242315939957112</v>
      </c>
    </row>
    <row r="16" spans="1:14" s="4" customFormat="1" ht="12.75" customHeight="1" thickBot="1">
      <c r="A16" s="100" t="s">
        <v>371</v>
      </c>
      <c r="B16" s="82" t="s">
        <v>62</v>
      </c>
      <c r="C16" s="188"/>
      <c r="D16" s="83">
        <v>1.19</v>
      </c>
      <c r="E16" s="84" t="s">
        <v>372</v>
      </c>
      <c r="F16" s="89">
        <v>2599</v>
      </c>
      <c r="G16" s="130">
        <v>1686</v>
      </c>
      <c r="H16" s="130">
        <v>0</v>
      </c>
      <c r="I16" s="137">
        <f t="shared" si="0"/>
        <v>1686</v>
      </c>
      <c r="J16" s="153">
        <f t="shared" si="1"/>
        <v>0.35128895729126586</v>
      </c>
      <c r="K16" s="158">
        <v>2199</v>
      </c>
      <c r="L16" s="154">
        <v>258</v>
      </c>
      <c r="M16" s="60">
        <f t="shared" si="4"/>
        <v>1428</v>
      </c>
      <c r="N16" s="15">
        <f t="shared" si="5"/>
        <v>0.35061391541609821</v>
      </c>
    </row>
    <row r="17" spans="1:14" s="4" customFormat="1" ht="12.75" customHeight="1" thickBot="1">
      <c r="A17" s="100" t="s">
        <v>373</v>
      </c>
      <c r="B17" s="82" t="s">
        <v>62</v>
      </c>
      <c r="C17" s="188"/>
      <c r="D17" s="83">
        <v>1.19</v>
      </c>
      <c r="E17" s="84" t="s">
        <v>374</v>
      </c>
      <c r="F17" s="89">
        <v>2699</v>
      </c>
      <c r="G17" s="130">
        <v>1805</v>
      </c>
      <c r="H17" s="130">
        <v>0</v>
      </c>
      <c r="I17" s="137">
        <f t="shared" si="0"/>
        <v>1805</v>
      </c>
      <c r="J17" s="153">
        <f t="shared" si="1"/>
        <v>0.331233790292701</v>
      </c>
      <c r="K17" s="158">
        <v>2299</v>
      </c>
      <c r="L17" s="154">
        <v>266</v>
      </c>
      <c r="M17" s="60">
        <f t="shared" si="4"/>
        <v>1539</v>
      </c>
      <c r="N17" s="15">
        <f t="shared" si="5"/>
        <v>0.33057851239669422</v>
      </c>
    </row>
    <row r="18" spans="1:14" s="4" customFormat="1" ht="12.75" customHeight="1" thickBot="1">
      <c r="A18" s="100" t="s">
        <v>979</v>
      </c>
      <c r="B18" s="82" t="s">
        <v>62</v>
      </c>
      <c r="C18" s="81"/>
      <c r="D18" s="83">
        <v>1.19</v>
      </c>
      <c r="E18" s="84" t="s">
        <v>980</v>
      </c>
      <c r="F18" s="89">
        <v>3699</v>
      </c>
      <c r="G18" s="130">
        <v>2466</v>
      </c>
      <c r="H18" s="130">
        <v>0</v>
      </c>
      <c r="I18" s="137">
        <f t="shared" si="0"/>
        <v>2466</v>
      </c>
      <c r="J18" s="153">
        <f t="shared" si="1"/>
        <v>0.33333333333333331</v>
      </c>
      <c r="K18" s="158">
        <v>3199</v>
      </c>
      <c r="L18" s="154">
        <v>332</v>
      </c>
      <c r="M18" s="60">
        <f t="shared" si="4"/>
        <v>2134</v>
      </c>
      <c r="N18" s="15">
        <f t="shared" si="5"/>
        <v>0.33291653641763053</v>
      </c>
    </row>
    <row r="19" spans="1:14" s="4" customFormat="1" ht="12.75" customHeight="1" thickBot="1">
      <c r="A19" s="327" t="s">
        <v>946</v>
      </c>
      <c r="B19" s="82" t="s">
        <v>62</v>
      </c>
      <c r="C19" s="329"/>
      <c r="D19" s="83">
        <v>1.19</v>
      </c>
      <c r="E19" s="331" t="s">
        <v>947</v>
      </c>
      <c r="F19" s="332">
        <v>2899</v>
      </c>
      <c r="G19" s="333">
        <v>1933</v>
      </c>
      <c r="H19" s="333">
        <v>0</v>
      </c>
      <c r="I19" s="136">
        <f t="shared" si="0"/>
        <v>1933</v>
      </c>
      <c r="J19" s="147">
        <f t="shared" si="1"/>
        <v>0.33321835115557091</v>
      </c>
      <c r="K19" s="158">
        <v>2499</v>
      </c>
      <c r="L19" s="154">
        <v>266</v>
      </c>
      <c r="M19" s="60">
        <f t="shared" si="4"/>
        <v>1667</v>
      </c>
      <c r="N19" s="15">
        <f t="shared" si="5"/>
        <v>0.33293317326930771</v>
      </c>
    </row>
    <row r="20" spans="1:14" s="4" customFormat="1" ht="12.75" customHeight="1">
      <c r="A20" s="172" t="s">
        <v>34</v>
      </c>
      <c r="B20" s="31" t="s">
        <v>62</v>
      </c>
      <c r="C20" s="5"/>
      <c r="D20" s="43">
        <v>0.14000000000000001</v>
      </c>
      <c r="E20" s="6" t="s">
        <v>198</v>
      </c>
      <c r="F20" s="66">
        <v>1299</v>
      </c>
      <c r="G20" s="71">
        <v>873</v>
      </c>
      <c r="H20" s="71">
        <v>0</v>
      </c>
      <c r="I20" s="134">
        <f t="shared" si="0"/>
        <v>873</v>
      </c>
      <c r="J20" s="144">
        <f t="shared" si="1"/>
        <v>0.32794457274826788</v>
      </c>
      <c r="K20" s="160">
        <v>1099</v>
      </c>
      <c r="L20" s="155">
        <v>130</v>
      </c>
      <c r="M20" s="79">
        <f t="shared" si="4"/>
        <v>743</v>
      </c>
      <c r="N20" s="13">
        <f t="shared" si="5"/>
        <v>0.32393084622383983</v>
      </c>
    </row>
    <row r="21" spans="1:14" s="4" customFormat="1" ht="12.75" customHeight="1" thickBot="1">
      <c r="A21" s="173" t="s">
        <v>33</v>
      </c>
      <c r="B21" s="33" t="s">
        <v>62</v>
      </c>
      <c r="C21" s="7"/>
      <c r="D21" s="42">
        <v>0.18</v>
      </c>
      <c r="E21" s="2" t="s">
        <v>199</v>
      </c>
      <c r="F21" s="65">
        <v>1399</v>
      </c>
      <c r="G21" s="73">
        <v>924</v>
      </c>
      <c r="H21" s="73">
        <v>0</v>
      </c>
      <c r="I21" s="133">
        <f t="shared" si="0"/>
        <v>924</v>
      </c>
      <c r="J21" s="143">
        <f t="shared" si="1"/>
        <v>0.33952823445318087</v>
      </c>
      <c r="K21" s="158">
        <v>1199</v>
      </c>
      <c r="L21" s="154">
        <v>130</v>
      </c>
      <c r="M21" s="60">
        <f t="shared" si="4"/>
        <v>794</v>
      </c>
      <c r="N21" s="15">
        <f t="shared" si="5"/>
        <v>0.33778148457047541</v>
      </c>
    </row>
    <row r="22" spans="1:14" s="4" customFormat="1" ht="12.75" customHeight="1" thickBot="1">
      <c r="A22" s="196" t="s">
        <v>948</v>
      </c>
      <c r="B22" s="33" t="s">
        <v>62</v>
      </c>
      <c r="C22" s="329"/>
      <c r="D22" s="330">
        <v>0.22</v>
      </c>
      <c r="E22" s="331" t="s">
        <v>949</v>
      </c>
      <c r="F22" s="332">
        <v>3199</v>
      </c>
      <c r="G22" s="333">
        <v>2093</v>
      </c>
      <c r="H22" s="333">
        <v>0</v>
      </c>
      <c r="I22" s="136">
        <f t="shared" si="0"/>
        <v>2093</v>
      </c>
      <c r="J22" s="147">
        <f t="shared" si="1"/>
        <v>0.34573304157549234</v>
      </c>
      <c r="K22" s="158">
        <v>2799</v>
      </c>
      <c r="L22" s="154">
        <v>255</v>
      </c>
      <c r="M22" s="60">
        <f t="shared" si="4"/>
        <v>1838</v>
      </c>
      <c r="N22" s="15">
        <f t="shared" si="5"/>
        <v>0.34333690603787065</v>
      </c>
    </row>
    <row r="23" spans="1:14" s="4" customFormat="1" ht="12.75" customHeight="1">
      <c r="A23" s="181" t="s">
        <v>950</v>
      </c>
      <c r="B23" s="320" t="s">
        <v>62</v>
      </c>
      <c r="C23" s="321"/>
      <c r="D23" s="322">
        <v>0.22</v>
      </c>
      <c r="E23" s="323" t="s">
        <v>952</v>
      </c>
      <c r="F23" s="324">
        <v>1699</v>
      </c>
      <c r="G23" s="325">
        <v>1122</v>
      </c>
      <c r="H23" s="325">
        <v>0</v>
      </c>
      <c r="I23" s="183">
        <f t="shared" si="0"/>
        <v>1122</v>
      </c>
      <c r="J23" s="146">
        <f t="shared" si="1"/>
        <v>0.33961153619776341</v>
      </c>
      <c r="K23" s="160">
        <v>1449</v>
      </c>
      <c r="L23" s="155">
        <v>158</v>
      </c>
      <c r="M23" s="79">
        <f t="shared" si="4"/>
        <v>964</v>
      </c>
      <c r="N23" s="13">
        <f t="shared" si="5"/>
        <v>0.33471359558316083</v>
      </c>
    </row>
    <row r="24" spans="1:14" s="4" customFormat="1" ht="12.75" customHeight="1" thickBot="1">
      <c r="A24" s="173" t="s">
        <v>951</v>
      </c>
      <c r="B24" s="33" t="s">
        <v>62</v>
      </c>
      <c r="C24" s="7"/>
      <c r="D24" s="42">
        <v>0.27</v>
      </c>
      <c r="E24" s="2" t="s">
        <v>953</v>
      </c>
      <c r="F24" s="65">
        <v>1799</v>
      </c>
      <c r="G24" s="73">
        <v>1188</v>
      </c>
      <c r="H24" s="73">
        <v>0</v>
      </c>
      <c r="I24" s="133">
        <f t="shared" si="0"/>
        <v>1188</v>
      </c>
      <c r="J24" s="143">
        <f t="shared" si="1"/>
        <v>0.33963312951639801</v>
      </c>
      <c r="K24" s="158">
        <v>1549</v>
      </c>
      <c r="L24" s="154">
        <v>158</v>
      </c>
      <c r="M24" s="60">
        <f t="shared" si="4"/>
        <v>1030</v>
      </c>
      <c r="N24" s="15">
        <f t="shared" si="5"/>
        <v>0.33505487411233054</v>
      </c>
    </row>
    <row r="25" spans="1:14" s="4" customFormat="1" ht="12.75" customHeight="1">
      <c r="A25" s="172" t="s">
        <v>376</v>
      </c>
      <c r="B25" s="31" t="s">
        <v>62</v>
      </c>
      <c r="C25" s="125"/>
      <c r="D25" s="43">
        <v>1.56</v>
      </c>
      <c r="E25" s="6" t="s">
        <v>377</v>
      </c>
      <c r="F25" s="66">
        <v>3799</v>
      </c>
      <c r="G25" s="71">
        <v>2605</v>
      </c>
      <c r="H25" s="71">
        <v>0</v>
      </c>
      <c r="I25" s="134">
        <f t="shared" si="0"/>
        <v>2605</v>
      </c>
      <c r="J25" s="144">
        <f t="shared" si="1"/>
        <v>0.31429323506185841</v>
      </c>
      <c r="K25" s="160">
        <v>3299</v>
      </c>
      <c r="L25" s="155">
        <v>330</v>
      </c>
      <c r="M25" s="79">
        <f t="shared" si="4"/>
        <v>2275</v>
      </c>
      <c r="N25" s="13">
        <f t="shared" si="5"/>
        <v>0.310397090027281</v>
      </c>
    </row>
    <row r="26" spans="1:14" s="4" customFormat="1" ht="12.75" customHeight="1">
      <c r="A26" s="176" t="s">
        <v>375</v>
      </c>
      <c r="B26" s="161" t="s">
        <v>62</v>
      </c>
      <c r="C26" s="116"/>
      <c r="D26" s="162">
        <v>0.79</v>
      </c>
      <c r="E26" s="163" t="s">
        <v>378</v>
      </c>
      <c r="F26" s="368">
        <v>2699</v>
      </c>
      <c r="G26" s="369">
        <v>1832</v>
      </c>
      <c r="H26" s="369">
        <v>0</v>
      </c>
      <c r="I26" s="165">
        <f t="shared" si="0"/>
        <v>1832</v>
      </c>
      <c r="J26" s="166">
        <f t="shared" si="1"/>
        <v>0.32123008521674695</v>
      </c>
      <c r="K26" s="159">
        <v>2299</v>
      </c>
      <c r="L26" s="156">
        <v>262</v>
      </c>
      <c r="M26" s="54">
        <f t="shared" si="4"/>
        <v>1570</v>
      </c>
      <c r="N26" s="14">
        <f t="shared" si="5"/>
        <v>0.3170943888647238</v>
      </c>
    </row>
    <row r="27" spans="1:14" s="4" customFormat="1" ht="12.75" customHeight="1" thickBot="1">
      <c r="A27" s="173" t="s">
        <v>390</v>
      </c>
      <c r="B27" s="33" t="s">
        <v>62</v>
      </c>
      <c r="C27" s="117"/>
      <c r="D27" s="42" t="s">
        <v>205</v>
      </c>
      <c r="E27" s="2" t="s">
        <v>389</v>
      </c>
      <c r="F27" s="65">
        <v>3999</v>
      </c>
      <c r="G27" s="73">
        <v>2743</v>
      </c>
      <c r="H27" s="73">
        <v>0</v>
      </c>
      <c r="I27" s="133">
        <f t="shared" si="0"/>
        <v>2743</v>
      </c>
      <c r="J27" s="143">
        <f t="shared" si="1"/>
        <v>0.31407851962990746</v>
      </c>
      <c r="K27" s="372">
        <v>3999</v>
      </c>
      <c r="L27" s="59">
        <v>0</v>
      </c>
      <c r="M27" s="60">
        <f t="shared" si="4"/>
        <v>2743</v>
      </c>
      <c r="N27" s="15">
        <f t="shared" si="5"/>
        <v>0.31407851962990746</v>
      </c>
    </row>
    <row r="28" spans="1:14" s="4" customFormat="1" ht="12.75" customHeight="1">
      <c r="A28" s="172" t="s">
        <v>96</v>
      </c>
      <c r="B28" s="31" t="s">
        <v>62</v>
      </c>
      <c r="C28" s="5"/>
      <c r="D28" s="43" t="s">
        <v>205</v>
      </c>
      <c r="E28" s="6" t="s">
        <v>194</v>
      </c>
      <c r="F28" s="66">
        <v>1099</v>
      </c>
      <c r="G28" s="71">
        <v>737</v>
      </c>
      <c r="H28" s="71">
        <v>0</v>
      </c>
      <c r="I28" s="134">
        <f t="shared" si="0"/>
        <v>737</v>
      </c>
      <c r="J28" s="144">
        <f t="shared" si="1"/>
        <v>0.3293903548680619</v>
      </c>
      <c r="K28" s="160">
        <v>949</v>
      </c>
      <c r="L28" s="155">
        <v>100</v>
      </c>
      <c r="M28" s="79">
        <f t="shared" si="4"/>
        <v>637</v>
      </c>
      <c r="N28" s="13">
        <f t="shared" si="5"/>
        <v>0.32876712328767121</v>
      </c>
    </row>
    <row r="29" spans="1:14" s="4" customFormat="1" ht="12.75" customHeight="1" thickBot="1">
      <c r="A29" s="37" t="s">
        <v>97</v>
      </c>
      <c r="B29" s="33" t="s">
        <v>62</v>
      </c>
      <c r="C29" s="7"/>
      <c r="D29" s="42" t="s">
        <v>205</v>
      </c>
      <c r="E29" s="2" t="s">
        <v>195</v>
      </c>
      <c r="F29" s="65">
        <v>1199</v>
      </c>
      <c r="G29" s="73">
        <v>853</v>
      </c>
      <c r="H29" s="73">
        <v>0</v>
      </c>
      <c r="I29" s="133">
        <f t="shared" si="0"/>
        <v>853</v>
      </c>
      <c r="J29" s="143">
        <f t="shared" si="1"/>
        <v>0.28857381150959133</v>
      </c>
      <c r="K29" s="158">
        <v>1049</v>
      </c>
      <c r="L29" s="154">
        <v>106</v>
      </c>
      <c r="M29" s="60">
        <f t="shared" si="4"/>
        <v>747</v>
      </c>
      <c r="N29" s="15">
        <f t="shared" si="5"/>
        <v>0.28789323164918973</v>
      </c>
    </row>
    <row r="30" spans="1:14" s="4" customFormat="1" ht="12.75" customHeight="1" thickBot="1">
      <c r="A30" s="37" t="s">
        <v>828</v>
      </c>
      <c r="B30" s="33" t="s">
        <v>61</v>
      </c>
      <c r="C30" s="189"/>
      <c r="D30" s="42" t="s">
        <v>205</v>
      </c>
      <c r="E30" s="2" t="s">
        <v>829</v>
      </c>
      <c r="F30" s="65">
        <v>899</v>
      </c>
      <c r="G30" s="73">
        <v>616</v>
      </c>
      <c r="H30" s="73">
        <v>0</v>
      </c>
      <c r="I30" s="133">
        <f t="shared" si="0"/>
        <v>616</v>
      </c>
      <c r="J30" s="143">
        <f t="shared" si="1"/>
        <v>0.31479421579532813</v>
      </c>
      <c r="K30" s="158">
        <v>799</v>
      </c>
      <c r="L30" s="154">
        <v>65</v>
      </c>
      <c r="M30" s="60">
        <f t="shared" si="4"/>
        <v>551</v>
      </c>
      <c r="N30" s="15">
        <f t="shared" si="5"/>
        <v>0.31038798498122655</v>
      </c>
    </row>
    <row r="31" spans="1:14" s="4" customFormat="1" ht="12.75" customHeight="1">
      <c r="A31" s="38" t="s">
        <v>255</v>
      </c>
      <c r="B31" s="31" t="s">
        <v>48</v>
      </c>
      <c r="C31" s="125"/>
      <c r="D31" s="43" t="s">
        <v>205</v>
      </c>
      <c r="E31" s="6" t="s">
        <v>257</v>
      </c>
      <c r="F31" s="66">
        <v>2799</v>
      </c>
      <c r="G31" s="71">
        <v>2018</v>
      </c>
      <c r="H31" s="71">
        <v>58</v>
      </c>
      <c r="I31" s="134">
        <f t="shared" si="0"/>
        <v>1960</v>
      </c>
      <c r="J31" s="144">
        <f t="shared" si="1"/>
        <v>0.29974991068238654</v>
      </c>
      <c r="K31" s="160">
        <v>2399</v>
      </c>
      <c r="L31" s="155">
        <v>290</v>
      </c>
      <c r="M31" s="79">
        <f t="shared" si="4"/>
        <v>1670</v>
      </c>
      <c r="N31" s="13">
        <f t="shared" si="5"/>
        <v>0.30387661525635684</v>
      </c>
    </row>
    <row r="32" spans="1:14" s="4" customFormat="1" ht="12.75" customHeight="1">
      <c r="A32" s="319" t="s">
        <v>256</v>
      </c>
      <c r="B32" s="34" t="s">
        <v>48</v>
      </c>
      <c r="C32" s="116"/>
      <c r="D32" s="41" t="s">
        <v>205</v>
      </c>
      <c r="E32" s="35" t="s">
        <v>258</v>
      </c>
      <c r="F32" s="64">
        <v>2899</v>
      </c>
      <c r="G32" s="72">
        <v>2090</v>
      </c>
      <c r="H32" s="72">
        <v>58</v>
      </c>
      <c r="I32" s="132">
        <f t="shared" si="0"/>
        <v>2032</v>
      </c>
      <c r="J32" s="142">
        <f t="shared" si="1"/>
        <v>0.2990686443601242</v>
      </c>
      <c r="K32" s="159">
        <v>2499</v>
      </c>
      <c r="L32" s="156">
        <v>290</v>
      </c>
      <c r="M32" s="54">
        <f t="shared" si="4"/>
        <v>1742</v>
      </c>
      <c r="N32" s="14">
        <f t="shared" si="5"/>
        <v>0.30292116846738698</v>
      </c>
    </row>
    <row r="33" spans="1:14" s="4" customFormat="1" ht="12.75" customHeight="1">
      <c r="A33" s="38" t="s">
        <v>954</v>
      </c>
      <c r="B33" s="31" t="s">
        <v>48</v>
      </c>
      <c r="C33" s="217" t="s">
        <v>837</v>
      </c>
      <c r="D33" s="43" t="s">
        <v>205</v>
      </c>
      <c r="E33" s="6" t="s">
        <v>956</v>
      </c>
      <c r="F33" s="66">
        <v>3099</v>
      </c>
      <c r="G33" s="71">
        <v>2234</v>
      </c>
      <c r="H33" s="71">
        <v>48</v>
      </c>
      <c r="I33" s="134">
        <f t="shared" si="0"/>
        <v>2186</v>
      </c>
      <c r="J33" s="144">
        <f t="shared" si="1"/>
        <v>0.29461116489190059</v>
      </c>
      <c r="K33" s="371">
        <v>3099</v>
      </c>
      <c r="L33" s="53">
        <v>0</v>
      </c>
      <c r="M33" s="54">
        <f t="shared" si="4"/>
        <v>2186</v>
      </c>
      <c r="N33" s="14">
        <f t="shared" si="5"/>
        <v>0.29461116489190059</v>
      </c>
    </row>
    <row r="34" spans="1:14" s="4" customFormat="1" ht="12.75" customHeight="1" thickBot="1">
      <c r="A34" s="173" t="s">
        <v>955</v>
      </c>
      <c r="B34" s="33" t="s">
        <v>48</v>
      </c>
      <c r="C34" s="126" t="s">
        <v>837</v>
      </c>
      <c r="D34" s="42" t="s">
        <v>205</v>
      </c>
      <c r="E34" s="2" t="s">
        <v>957</v>
      </c>
      <c r="F34" s="65">
        <v>3199</v>
      </c>
      <c r="G34" s="73">
        <v>2306</v>
      </c>
      <c r="H34" s="73">
        <v>50</v>
      </c>
      <c r="I34" s="133">
        <f t="shared" si="0"/>
        <v>2256</v>
      </c>
      <c r="J34" s="143">
        <f t="shared" si="1"/>
        <v>0.29477961863082214</v>
      </c>
      <c r="K34" s="372">
        <v>3199</v>
      </c>
      <c r="L34" s="59">
        <v>0</v>
      </c>
      <c r="M34" s="60">
        <f t="shared" si="4"/>
        <v>2256</v>
      </c>
      <c r="N34" s="15">
        <f t="shared" si="5"/>
        <v>0.29477961863082214</v>
      </c>
    </row>
    <row r="35" spans="1:14" s="4" customFormat="1" ht="12.75" customHeight="1" thickBot="1">
      <c r="A35" s="327" t="s">
        <v>958</v>
      </c>
      <c r="B35" s="33" t="s">
        <v>48</v>
      </c>
      <c r="C35" s="329"/>
      <c r="D35" s="42" t="s">
        <v>205</v>
      </c>
      <c r="E35" s="331" t="s">
        <v>959</v>
      </c>
      <c r="F35" s="332">
        <v>2199</v>
      </c>
      <c r="G35" s="333">
        <v>1626</v>
      </c>
      <c r="H35" s="333">
        <v>0</v>
      </c>
      <c r="I35" s="136">
        <f t="shared" si="0"/>
        <v>1626</v>
      </c>
      <c r="J35" s="147">
        <f t="shared" si="1"/>
        <v>0.26057298772169168</v>
      </c>
      <c r="K35" s="213">
        <v>1899</v>
      </c>
      <c r="L35" s="214">
        <v>208</v>
      </c>
      <c r="M35" s="86">
        <f t="shared" si="4"/>
        <v>1418</v>
      </c>
      <c r="N35" s="92">
        <f t="shared" si="5"/>
        <v>0.25329120589784099</v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X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I28" sqref="I28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2.5703125" style="19" customWidth="1"/>
    <col min="4" max="4" width="7" style="39" customWidth="1"/>
    <col min="5" max="5" width="50.140625" style="1" customWidth="1"/>
    <col min="6" max="10" width="8.7109375" style="68" customWidth="1"/>
    <col min="11" max="11" width="8.7109375" style="138" customWidth="1"/>
    <col min="12" max="14" width="9.42578125" style="74" customWidth="1"/>
    <col min="15" max="15" width="9.42578125" style="75" customWidth="1"/>
    <col min="16" max="16" width="9.140625" style="26"/>
    <col min="17" max="19" width="9.42578125" style="74" customWidth="1"/>
    <col min="20" max="20" width="9.42578125" style="75" customWidth="1"/>
    <col min="21" max="22" width="9.42578125" style="74" customWidth="1"/>
    <col min="23" max="23" width="9.42578125" style="75" customWidth="1"/>
    <col min="24" max="16384" width="9.140625" style="26"/>
  </cols>
  <sheetData>
    <row r="2" spans="1:24" ht="12">
      <c r="F2" s="373">
        <v>44977</v>
      </c>
      <c r="G2" s="373"/>
      <c r="H2" s="373"/>
      <c r="I2" s="69"/>
    </row>
    <row r="3" spans="1:24" ht="37.5" customHeight="1" thickBot="1">
      <c r="L3" s="376" t="s">
        <v>262</v>
      </c>
      <c r="M3" s="376"/>
      <c r="N3" s="376"/>
      <c r="O3" s="376"/>
      <c r="P3" s="376"/>
      <c r="Q3" s="376" t="s">
        <v>262</v>
      </c>
      <c r="R3" s="376"/>
      <c r="S3" s="376"/>
      <c r="T3" s="376"/>
      <c r="U3" s="376" t="s">
        <v>262</v>
      </c>
      <c r="V3" s="376"/>
      <c r="W3" s="376"/>
      <c r="X3" s="376"/>
    </row>
    <row r="4" spans="1:24" ht="15" customHeight="1" thickBot="1">
      <c r="A4" s="39"/>
      <c r="L4" s="280" t="s">
        <v>978</v>
      </c>
      <c r="M4" s="281"/>
      <c r="N4" s="281"/>
      <c r="O4" s="281"/>
      <c r="P4" s="277"/>
      <c r="Q4" s="287" t="s">
        <v>981</v>
      </c>
      <c r="R4" s="289"/>
      <c r="S4" s="351"/>
      <c r="T4" s="290"/>
      <c r="U4" s="280" t="s">
        <v>982</v>
      </c>
      <c r="V4" s="281"/>
      <c r="W4" s="281"/>
      <c r="X4" s="277"/>
    </row>
    <row r="5" spans="1:24" s="27" customFormat="1" ht="15" customHeight="1" thickBot="1">
      <c r="A5" s="39"/>
      <c r="B5" s="30"/>
      <c r="C5" s="20"/>
      <c r="D5" s="39"/>
      <c r="E5" s="171"/>
      <c r="F5" s="68"/>
      <c r="G5" s="68"/>
      <c r="H5" s="68"/>
      <c r="I5" s="68"/>
      <c r="J5" s="68"/>
      <c r="K5" s="138"/>
      <c r="L5" s="282" t="s">
        <v>39</v>
      </c>
      <c r="M5" s="52">
        <v>44966</v>
      </c>
      <c r="N5" s="52"/>
      <c r="O5" s="52"/>
      <c r="P5" s="283"/>
      <c r="Q5" s="291" t="s">
        <v>39</v>
      </c>
      <c r="R5" s="50">
        <v>44987</v>
      </c>
      <c r="S5" s="51"/>
      <c r="T5" s="352"/>
      <c r="U5" s="282" t="s">
        <v>39</v>
      </c>
      <c r="V5" s="52">
        <v>45001</v>
      </c>
      <c r="W5" s="52"/>
      <c r="X5" s="283"/>
    </row>
    <row r="6" spans="1:24" s="29" customFormat="1" ht="15" customHeight="1" thickBot="1">
      <c r="A6" s="40"/>
      <c r="B6" s="21"/>
      <c r="C6" s="21"/>
      <c r="D6" s="40"/>
      <c r="E6" s="9"/>
      <c r="F6" s="70"/>
      <c r="G6" s="70"/>
      <c r="H6" s="70"/>
      <c r="I6" s="70"/>
      <c r="J6" s="70"/>
      <c r="K6" s="151"/>
      <c r="L6" s="284" t="s">
        <v>40</v>
      </c>
      <c r="M6" s="285">
        <v>44986</v>
      </c>
      <c r="N6" s="285"/>
      <c r="O6" s="285"/>
      <c r="P6" s="286"/>
      <c r="Q6" s="293" t="s">
        <v>40</v>
      </c>
      <c r="R6" s="279">
        <v>45000</v>
      </c>
      <c r="S6" s="353"/>
      <c r="T6" s="354"/>
      <c r="U6" s="284" t="s">
        <v>40</v>
      </c>
      <c r="V6" s="285">
        <v>45021</v>
      </c>
      <c r="W6" s="285"/>
      <c r="X6" s="286"/>
    </row>
    <row r="7" spans="1:24" s="22" customFormat="1" ht="24.95" customHeight="1" thickBo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11" t="s">
        <v>32</v>
      </c>
      <c r="I7" s="67" t="s">
        <v>482</v>
      </c>
      <c r="J7" s="67" t="s">
        <v>116</v>
      </c>
      <c r="K7" s="141" t="s">
        <v>261</v>
      </c>
      <c r="L7" s="192" t="s">
        <v>328</v>
      </c>
      <c r="M7" s="338" t="s">
        <v>976</v>
      </c>
      <c r="N7" s="193" t="s">
        <v>38</v>
      </c>
      <c r="O7" s="193" t="s">
        <v>46</v>
      </c>
      <c r="P7" s="194" t="s">
        <v>260</v>
      </c>
      <c r="Q7" s="192" t="s">
        <v>328</v>
      </c>
      <c r="R7" s="193" t="s">
        <v>38</v>
      </c>
      <c r="S7" s="193" t="s">
        <v>46</v>
      </c>
      <c r="T7" s="194" t="s">
        <v>260</v>
      </c>
      <c r="U7" s="192" t="s">
        <v>328</v>
      </c>
      <c r="V7" s="193" t="s">
        <v>38</v>
      </c>
      <c r="W7" s="193" t="s">
        <v>46</v>
      </c>
      <c r="X7" s="194" t="s">
        <v>260</v>
      </c>
    </row>
    <row r="8" spans="1:24" s="4" customFormat="1" ht="12.75" customHeight="1">
      <c r="A8" s="38" t="s">
        <v>965</v>
      </c>
      <c r="B8" s="31" t="s">
        <v>58</v>
      </c>
      <c r="C8" s="125"/>
      <c r="D8" s="43">
        <v>3.33</v>
      </c>
      <c r="E8" s="6" t="s">
        <v>968</v>
      </c>
      <c r="F8" s="66">
        <v>7699</v>
      </c>
      <c r="G8" s="71">
        <v>6999</v>
      </c>
      <c r="H8" s="71">
        <v>4915</v>
      </c>
      <c r="I8" s="71">
        <v>0</v>
      </c>
      <c r="J8" s="134">
        <f t="shared" ref="J8:J15" si="0">IFERROR(H8-I8,H8)</f>
        <v>4915</v>
      </c>
      <c r="K8" s="144">
        <f t="shared" ref="K8:K15" si="1">IFERROR((F8-J8)/F8, " ")</f>
        <v>0.36160540329912977</v>
      </c>
      <c r="L8" s="160">
        <v>6666</v>
      </c>
      <c r="M8" s="304">
        <f>L8-(L8*10%)</f>
        <v>5999.4</v>
      </c>
      <c r="N8" s="155">
        <v>223</v>
      </c>
      <c r="O8" s="78">
        <f>J8-N8</f>
        <v>4692</v>
      </c>
      <c r="P8" s="18">
        <f>(L8-O8)/L8</f>
        <v>0.29612961296129614</v>
      </c>
      <c r="Q8" s="202">
        <v>6999</v>
      </c>
      <c r="R8" s="76">
        <v>0</v>
      </c>
      <c r="S8" s="76">
        <f>J8-R8</f>
        <v>4915</v>
      </c>
      <c r="T8" s="13">
        <f>(Q8-S8)/Q8</f>
        <v>0.29775682240320045</v>
      </c>
      <c r="U8" s="160">
        <v>5999</v>
      </c>
      <c r="V8" s="155">
        <v>228</v>
      </c>
      <c r="W8" s="78">
        <f>J8-V8</f>
        <v>4687</v>
      </c>
      <c r="X8" s="18">
        <f>(U8-W8)/U8</f>
        <v>0.2187031171861977</v>
      </c>
    </row>
    <row r="9" spans="1:24" s="4" customFormat="1" ht="12.75" customHeight="1">
      <c r="A9" s="38" t="s">
        <v>966</v>
      </c>
      <c r="B9" s="31" t="s">
        <v>58</v>
      </c>
      <c r="C9" s="217"/>
      <c r="D9" s="43">
        <v>3.33</v>
      </c>
      <c r="E9" s="6" t="s">
        <v>969</v>
      </c>
      <c r="F9" s="66">
        <v>8799</v>
      </c>
      <c r="G9" s="71">
        <v>7999</v>
      </c>
      <c r="H9" s="71">
        <v>5600</v>
      </c>
      <c r="I9" s="71">
        <v>0</v>
      </c>
      <c r="J9" s="134">
        <f t="shared" si="0"/>
        <v>5600</v>
      </c>
      <c r="K9" s="144">
        <f t="shared" si="1"/>
        <v>0.36356404136833731</v>
      </c>
      <c r="L9" s="160">
        <v>7777</v>
      </c>
      <c r="M9" s="304">
        <f t="shared" ref="M9:M15" si="2">L9-(L9*10%)</f>
        <v>6999.3</v>
      </c>
      <c r="N9" s="155">
        <v>150</v>
      </c>
      <c r="O9" s="78">
        <f t="shared" ref="O9:O15" si="3">J9-N9</f>
        <v>5450</v>
      </c>
      <c r="P9" s="18">
        <f t="shared" ref="P9:P15" si="4">(L9-O9)/L9</f>
        <v>0.29921563584929922</v>
      </c>
      <c r="Q9" s="202">
        <v>7999</v>
      </c>
      <c r="R9" s="76">
        <v>0</v>
      </c>
      <c r="S9" s="76">
        <f t="shared" ref="S9:S15" si="5">J9-R9</f>
        <v>5600</v>
      </c>
      <c r="T9" s="13">
        <f t="shared" ref="T9:T15" si="6">(Q9-S9)/Q9</f>
        <v>0.29991248906113266</v>
      </c>
      <c r="U9" s="160">
        <v>6999</v>
      </c>
      <c r="V9" s="155">
        <v>150</v>
      </c>
      <c r="W9" s="78">
        <f t="shared" ref="W9:W15" si="7">J9-V9</f>
        <v>5450</v>
      </c>
      <c r="X9" s="18">
        <f t="shared" ref="X9:X15" si="8">(U9-W9)/U9</f>
        <v>0.22131733104729248</v>
      </c>
    </row>
    <row r="10" spans="1:24" s="4" customFormat="1" ht="12.75" customHeight="1" thickBot="1">
      <c r="A10" s="319" t="s">
        <v>967</v>
      </c>
      <c r="B10" s="34" t="s">
        <v>58</v>
      </c>
      <c r="C10" s="217"/>
      <c r="D10" s="41">
        <v>3.33</v>
      </c>
      <c r="E10" s="35" t="s">
        <v>970</v>
      </c>
      <c r="F10" s="64">
        <v>8799</v>
      </c>
      <c r="G10" s="72">
        <v>7999</v>
      </c>
      <c r="H10" s="72">
        <v>5600</v>
      </c>
      <c r="I10" s="72">
        <v>0</v>
      </c>
      <c r="J10" s="132">
        <f t="shared" si="0"/>
        <v>5600</v>
      </c>
      <c r="K10" s="142">
        <f t="shared" si="1"/>
        <v>0.36356404136833731</v>
      </c>
      <c r="L10" s="159">
        <v>7777</v>
      </c>
      <c r="M10" s="303">
        <f t="shared" si="2"/>
        <v>6999.3</v>
      </c>
      <c r="N10" s="156">
        <v>150</v>
      </c>
      <c r="O10" s="56">
        <f t="shared" si="3"/>
        <v>5450</v>
      </c>
      <c r="P10" s="16">
        <f t="shared" si="4"/>
        <v>0.29921563584929922</v>
      </c>
      <c r="Q10" s="204">
        <v>7999</v>
      </c>
      <c r="R10" s="53">
        <v>0</v>
      </c>
      <c r="S10" s="53">
        <f t="shared" si="5"/>
        <v>5600</v>
      </c>
      <c r="T10" s="14">
        <f t="shared" si="6"/>
        <v>0.29991248906113266</v>
      </c>
      <c r="U10" s="159">
        <v>6999</v>
      </c>
      <c r="V10" s="156">
        <v>150</v>
      </c>
      <c r="W10" s="56">
        <f t="shared" si="7"/>
        <v>5450</v>
      </c>
      <c r="X10" s="16">
        <f t="shared" si="8"/>
        <v>0.22131733104729248</v>
      </c>
    </row>
    <row r="11" spans="1:24" s="4" customFormat="1" ht="12.75" customHeight="1" thickBot="1">
      <c r="A11" s="327" t="s">
        <v>960</v>
      </c>
      <c r="B11" s="328" t="s">
        <v>60</v>
      </c>
      <c r="C11" s="335"/>
      <c r="D11" s="330">
        <v>0.71</v>
      </c>
      <c r="E11" s="331" t="s">
        <v>971</v>
      </c>
      <c r="F11" s="332">
        <v>2089</v>
      </c>
      <c r="G11" s="333">
        <v>1899</v>
      </c>
      <c r="H11" s="333">
        <v>1425</v>
      </c>
      <c r="I11" s="333">
        <v>0</v>
      </c>
      <c r="J11" s="136">
        <f t="shared" si="0"/>
        <v>1425</v>
      </c>
      <c r="K11" s="147">
        <f t="shared" si="1"/>
        <v>0.31785543322163717</v>
      </c>
      <c r="L11" s="167">
        <v>1666</v>
      </c>
      <c r="M11" s="350">
        <f t="shared" si="2"/>
        <v>1499.4</v>
      </c>
      <c r="N11" s="336">
        <v>169</v>
      </c>
      <c r="O11" s="95">
        <f t="shared" si="3"/>
        <v>1256</v>
      </c>
      <c r="P11" s="200">
        <f t="shared" si="4"/>
        <v>0.24609843937575029</v>
      </c>
      <c r="Q11" s="334">
        <v>1899</v>
      </c>
      <c r="R11" s="90">
        <v>0</v>
      </c>
      <c r="S11" s="90">
        <f t="shared" si="5"/>
        <v>1425</v>
      </c>
      <c r="T11" s="198">
        <f t="shared" si="6"/>
        <v>0.24960505529225907</v>
      </c>
      <c r="U11" s="167">
        <v>1499</v>
      </c>
      <c r="V11" s="336">
        <v>169</v>
      </c>
      <c r="W11" s="95">
        <f t="shared" si="7"/>
        <v>1256</v>
      </c>
      <c r="X11" s="200">
        <f t="shared" si="8"/>
        <v>0.16210807204803201</v>
      </c>
    </row>
    <row r="12" spans="1:24" s="4" customFormat="1" ht="12.75" customHeight="1" thickBot="1">
      <c r="A12" s="100" t="s">
        <v>961</v>
      </c>
      <c r="B12" s="82" t="s">
        <v>62</v>
      </c>
      <c r="C12" s="188"/>
      <c r="D12" s="83">
        <v>1.19</v>
      </c>
      <c r="E12" s="84" t="s">
        <v>972</v>
      </c>
      <c r="F12" s="89">
        <v>3959</v>
      </c>
      <c r="G12" s="130">
        <v>3599</v>
      </c>
      <c r="H12" s="130">
        <v>2668</v>
      </c>
      <c r="I12" s="130">
        <v>0</v>
      </c>
      <c r="J12" s="137">
        <f t="shared" si="0"/>
        <v>2668</v>
      </c>
      <c r="K12" s="153">
        <f t="shared" si="1"/>
        <v>0.32609244758777467</v>
      </c>
      <c r="L12" s="213">
        <v>3332</v>
      </c>
      <c r="M12" s="347">
        <f t="shared" si="2"/>
        <v>2998.8</v>
      </c>
      <c r="N12" s="214">
        <v>192</v>
      </c>
      <c r="O12" s="87">
        <f t="shared" si="3"/>
        <v>2476</v>
      </c>
      <c r="P12" s="94">
        <f t="shared" si="4"/>
        <v>0.25690276110444177</v>
      </c>
      <c r="Q12" s="201">
        <v>3599</v>
      </c>
      <c r="R12" s="85">
        <v>0</v>
      </c>
      <c r="S12" s="85">
        <f t="shared" si="5"/>
        <v>2668</v>
      </c>
      <c r="T12" s="92">
        <f t="shared" si="6"/>
        <v>0.2586829674909697</v>
      </c>
      <c r="U12" s="213">
        <v>2999</v>
      </c>
      <c r="V12" s="214">
        <v>191</v>
      </c>
      <c r="W12" s="87">
        <f t="shared" si="7"/>
        <v>2477</v>
      </c>
      <c r="X12" s="94">
        <f t="shared" si="8"/>
        <v>0.17405801933977993</v>
      </c>
    </row>
    <row r="13" spans="1:24" s="4" customFormat="1" ht="12.75" customHeight="1">
      <c r="A13" s="38" t="s">
        <v>962</v>
      </c>
      <c r="B13" s="31" t="s">
        <v>48</v>
      </c>
      <c r="C13" s="125"/>
      <c r="D13" s="43" t="s">
        <v>205</v>
      </c>
      <c r="E13" s="6" t="s">
        <v>973</v>
      </c>
      <c r="F13" s="66">
        <v>2199</v>
      </c>
      <c r="G13" s="71">
        <v>1999</v>
      </c>
      <c r="H13" s="71">
        <v>1506</v>
      </c>
      <c r="I13" s="71">
        <v>0</v>
      </c>
      <c r="J13" s="134">
        <f t="shared" si="0"/>
        <v>1506</v>
      </c>
      <c r="K13" s="144">
        <f t="shared" si="1"/>
        <v>0.31514324693042289</v>
      </c>
      <c r="L13" s="77">
        <v>1999</v>
      </c>
      <c r="M13" s="339">
        <f t="shared" si="2"/>
        <v>1799.1</v>
      </c>
      <c r="N13" s="78">
        <v>0</v>
      </c>
      <c r="O13" s="78">
        <f t="shared" si="3"/>
        <v>1506</v>
      </c>
      <c r="P13" s="18">
        <f t="shared" si="4"/>
        <v>0.2466233116558279</v>
      </c>
      <c r="Q13" s="202">
        <v>1999</v>
      </c>
      <c r="R13" s="76">
        <v>0</v>
      </c>
      <c r="S13" s="76">
        <f t="shared" si="5"/>
        <v>1506</v>
      </c>
      <c r="T13" s="13">
        <f t="shared" si="6"/>
        <v>0.2466233116558279</v>
      </c>
      <c r="U13" s="77">
        <v>1999</v>
      </c>
      <c r="V13" s="78">
        <v>0</v>
      </c>
      <c r="W13" s="78">
        <f t="shared" si="7"/>
        <v>1506</v>
      </c>
      <c r="X13" s="18">
        <f t="shared" si="8"/>
        <v>0.2466233116558279</v>
      </c>
    </row>
    <row r="14" spans="1:24" s="4" customFormat="1" ht="12.75" customHeight="1">
      <c r="A14" s="319" t="s">
        <v>963</v>
      </c>
      <c r="B14" s="34" t="s">
        <v>48</v>
      </c>
      <c r="C14" s="116"/>
      <c r="D14" s="41" t="s">
        <v>205</v>
      </c>
      <c r="E14" s="35" t="s">
        <v>974</v>
      </c>
      <c r="F14" s="64">
        <v>2199</v>
      </c>
      <c r="G14" s="72">
        <v>1999</v>
      </c>
      <c r="H14" s="72">
        <v>1506</v>
      </c>
      <c r="I14" s="72">
        <v>0</v>
      </c>
      <c r="J14" s="132">
        <f t="shared" si="0"/>
        <v>1506</v>
      </c>
      <c r="K14" s="142">
        <f t="shared" si="1"/>
        <v>0.31514324693042289</v>
      </c>
      <c r="L14" s="55">
        <v>1999</v>
      </c>
      <c r="M14" s="309">
        <f t="shared" si="2"/>
        <v>1799.1</v>
      </c>
      <c r="N14" s="56">
        <v>0</v>
      </c>
      <c r="O14" s="56">
        <f t="shared" si="3"/>
        <v>1506</v>
      </c>
      <c r="P14" s="16">
        <f t="shared" si="4"/>
        <v>0.2466233116558279</v>
      </c>
      <c r="Q14" s="204">
        <v>1999</v>
      </c>
      <c r="R14" s="53">
        <v>0</v>
      </c>
      <c r="S14" s="53">
        <f t="shared" si="5"/>
        <v>1506</v>
      </c>
      <c r="T14" s="14">
        <f t="shared" si="6"/>
        <v>0.2466233116558279</v>
      </c>
      <c r="U14" s="55">
        <v>1999</v>
      </c>
      <c r="V14" s="56">
        <v>0</v>
      </c>
      <c r="W14" s="56">
        <f t="shared" si="7"/>
        <v>1506</v>
      </c>
      <c r="X14" s="16">
        <f t="shared" si="8"/>
        <v>0.2466233116558279</v>
      </c>
    </row>
    <row r="15" spans="1:24" s="4" customFormat="1" ht="12.75" customHeight="1" thickBot="1">
      <c r="A15" s="37" t="s">
        <v>964</v>
      </c>
      <c r="B15" s="33" t="s">
        <v>48</v>
      </c>
      <c r="C15" s="126"/>
      <c r="D15" s="42" t="s">
        <v>205</v>
      </c>
      <c r="E15" s="2" t="s">
        <v>975</v>
      </c>
      <c r="F15" s="65">
        <v>2309</v>
      </c>
      <c r="G15" s="73">
        <v>2099</v>
      </c>
      <c r="H15" s="73">
        <v>1506</v>
      </c>
      <c r="I15" s="73">
        <v>0</v>
      </c>
      <c r="J15" s="133">
        <f t="shared" si="0"/>
        <v>1506</v>
      </c>
      <c r="K15" s="143">
        <f t="shared" si="1"/>
        <v>0.34776959722823736</v>
      </c>
      <c r="L15" s="61">
        <v>2099</v>
      </c>
      <c r="M15" s="344">
        <f t="shared" si="2"/>
        <v>1889.1</v>
      </c>
      <c r="N15" s="62">
        <v>0</v>
      </c>
      <c r="O15" s="62">
        <f t="shared" si="3"/>
        <v>1506</v>
      </c>
      <c r="P15" s="17">
        <f t="shared" si="4"/>
        <v>0.28251548356360173</v>
      </c>
      <c r="Q15" s="203">
        <v>2099</v>
      </c>
      <c r="R15" s="59">
        <v>0</v>
      </c>
      <c r="S15" s="59">
        <f t="shared" si="5"/>
        <v>1506</v>
      </c>
      <c r="T15" s="15">
        <f t="shared" si="6"/>
        <v>0.28251548356360173</v>
      </c>
      <c r="U15" s="61">
        <v>2099</v>
      </c>
      <c r="V15" s="62">
        <v>0</v>
      </c>
      <c r="W15" s="62">
        <f t="shared" si="7"/>
        <v>1506</v>
      </c>
      <c r="X15" s="17">
        <f t="shared" si="8"/>
        <v>0.28251548356360173</v>
      </c>
    </row>
  </sheetData>
  <mergeCells count="4">
    <mergeCell ref="U3:X3"/>
    <mergeCell ref="F2:H2"/>
    <mergeCell ref="L3:P3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A173" sqref="A173:A174"/>
    </sheetView>
  </sheetViews>
  <sheetFormatPr defaultRowHeight="15"/>
  <cols>
    <col min="1" max="1" width="48" style="265" customWidth="1"/>
    <col min="2" max="2" width="12.28515625" style="265" customWidth="1"/>
    <col min="3" max="3" width="13" style="265" customWidth="1"/>
    <col min="4" max="4" width="82.28515625" style="265" customWidth="1"/>
    <col min="5" max="5" width="32.28515625" style="265" customWidth="1"/>
    <col min="6" max="6" width="22.28515625" style="265" customWidth="1"/>
    <col min="7" max="7" width="19.5703125" style="265" customWidth="1"/>
    <col min="8" max="8" width="13" style="265" customWidth="1"/>
    <col min="9" max="9" width="20.140625" style="265" customWidth="1"/>
    <col min="10" max="16384" width="9.140625" style="265"/>
  </cols>
  <sheetData>
    <row r="1" spans="1:9" ht="15.75">
      <c r="A1" s="264" t="s">
        <v>483</v>
      </c>
      <c r="B1" s="264" t="s">
        <v>484</v>
      </c>
      <c r="C1" s="264" t="s">
        <v>485</v>
      </c>
      <c r="D1" s="264" t="s">
        <v>486</v>
      </c>
      <c r="E1" s="264" t="s">
        <v>487</v>
      </c>
      <c r="F1" s="264" t="s">
        <v>488</v>
      </c>
      <c r="G1" s="264" t="s">
        <v>489</v>
      </c>
      <c r="H1" s="264" t="s">
        <v>490</v>
      </c>
      <c r="I1" s="264" t="s">
        <v>491</v>
      </c>
    </row>
    <row r="2" spans="1:9" ht="25.5" hidden="1">
      <c r="A2" s="266" t="s">
        <v>492</v>
      </c>
      <c r="B2" s="267">
        <v>42725</v>
      </c>
      <c r="C2" s="267">
        <v>42858</v>
      </c>
      <c r="D2" s="268" t="s">
        <v>493</v>
      </c>
      <c r="E2" s="268"/>
      <c r="F2" s="268"/>
      <c r="G2" s="269"/>
      <c r="H2" s="268"/>
      <c r="I2" s="268" t="s">
        <v>494</v>
      </c>
    </row>
    <row r="3" spans="1:9" ht="51" hidden="1">
      <c r="A3" s="266" t="s">
        <v>495</v>
      </c>
      <c r="B3" s="267">
        <v>42725</v>
      </c>
      <c r="C3" s="267">
        <v>42837</v>
      </c>
      <c r="D3" s="268" t="s">
        <v>496</v>
      </c>
      <c r="E3" s="268"/>
      <c r="F3" s="268"/>
      <c r="G3" s="269"/>
      <c r="H3" s="268"/>
      <c r="I3" s="268" t="s">
        <v>497</v>
      </c>
    </row>
    <row r="4" spans="1:9" ht="51" hidden="1">
      <c r="A4" s="266" t="s">
        <v>498</v>
      </c>
      <c r="B4" s="267">
        <v>42725</v>
      </c>
      <c r="C4" s="267">
        <v>42837</v>
      </c>
      <c r="D4" s="268" t="s">
        <v>499</v>
      </c>
      <c r="E4" s="268"/>
      <c r="F4" s="268"/>
      <c r="G4" s="269"/>
      <c r="H4" s="268"/>
      <c r="I4" s="268" t="s">
        <v>494</v>
      </c>
    </row>
    <row r="5" spans="1:9" ht="51" hidden="1">
      <c r="A5" s="266" t="s">
        <v>500</v>
      </c>
      <c r="B5" s="267">
        <v>42736</v>
      </c>
      <c r="C5" s="267">
        <v>42916</v>
      </c>
      <c r="D5" s="268" t="s">
        <v>501</v>
      </c>
      <c r="E5" s="268"/>
      <c r="F5" s="268"/>
      <c r="G5" s="269"/>
      <c r="H5" s="268"/>
      <c r="I5" s="268" t="s">
        <v>494</v>
      </c>
    </row>
    <row r="6" spans="1:9" ht="25.5" hidden="1">
      <c r="A6" s="266" t="s">
        <v>502</v>
      </c>
      <c r="B6" s="267">
        <v>42774</v>
      </c>
      <c r="C6" s="267">
        <v>42837</v>
      </c>
      <c r="D6" s="268" t="s">
        <v>503</v>
      </c>
      <c r="E6" s="268"/>
      <c r="F6" s="268"/>
      <c r="G6" s="269"/>
      <c r="H6" s="268"/>
      <c r="I6" s="268" t="s">
        <v>494</v>
      </c>
    </row>
    <row r="7" spans="1:9" hidden="1">
      <c r="A7" s="266" t="s">
        <v>504</v>
      </c>
      <c r="B7" s="267">
        <v>42802</v>
      </c>
      <c r="C7" s="267">
        <v>42864</v>
      </c>
      <c r="D7" s="268" t="s">
        <v>505</v>
      </c>
      <c r="E7" s="268"/>
      <c r="F7" s="268"/>
      <c r="G7" s="269"/>
      <c r="H7" s="268"/>
      <c r="I7" s="268" t="s">
        <v>494</v>
      </c>
    </row>
    <row r="8" spans="1:9" ht="25.5" hidden="1">
      <c r="A8" s="266" t="s">
        <v>506</v>
      </c>
      <c r="B8" s="267">
        <v>42816</v>
      </c>
      <c r="C8" s="267">
        <v>42893</v>
      </c>
      <c r="D8" s="268" t="s">
        <v>507</v>
      </c>
      <c r="E8" s="268"/>
      <c r="F8" s="268"/>
      <c r="G8" s="269"/>
      <c r="H8" s="268"/>
      <c r="I8" s="268" t="s">
        <v>497</v>
      </c>
    </row>
    <row r="9" spans="1:9" ht="63.75" hidden="1">
      <c r="A9" s="266" t="s">
        <v>508</v>
      </c>
      <c r="B9" s="267">
        <v>42838</v>
      </c>
      <c r="C9" s="267">
        <v>42928</v>
      </c>
      <c r="D9" s="268" t="s">
        <v>509</v>
      </c>
      <c r="E9" s="268"/>
      <c r="F9" s="268"/>
      <c r="G9" s="269"/>
      <c r="H9" s="268"/>
      <c r="I9" s="268" t="s">
        <v>497</v>
      </c>
    </row>
    <row r="10" spans="1:9" ht="25.5" hidden="1">
      <c r="A10" s="266" t="s">
        <v>510</v>
      </c>
      <c r="B10" s="267">
        <v>42872</v>
      </c>
      <c r="C10" s="267">
        <v>42928</v>
      </c>
      <c r="D10" s="268" t="s">
        <v>511</v>
      </c>
      <c r="E10" s="268"/>
      <c r="F10" s="268"/>
      <c r="G10" s="269"/>
      <c r="H10" s="268"/>
      <c r="I10" s="268" t="s">
        <v>497</v>
      </c>
    </row>
    <row r="11" spans="1:9" hidden="1">
      <c r="A11" s="266" t="s">
        <v>512</v>
      </c>
      <c r="B11" s="267">
        <v>42872</v>
      </c>
      <c r="C11" s="267">
        <v>42928</v>
      </c>
      <c r="D11" s="268" t="s">
        <v>513</v>
      </c>
      <c r="E11" s="268"/>
      <c r="F11" s="268"/>
      <c r="G11" s="269"/>
      <c r="H11" s="268"/>
      <c r="I11" s="268" t="s">
        <v>497</v>
      </c>
    </row>
    <row r="12" spans="1:9" ht="25.5" hidden="1">
      <c r="A12" s="266" t="s">
        <v>514</v>
      </c>
      <c r="B12" s="267">
        <v>42872</v>
      </c>
      <c r="C12" s="267">
        <v>42928</v>
      </c>
      <c r="D12" s="268" t="s">
        <v>515</v>
      </c>
      <c r="E12" s="268"/>
      <c r="F12" s="268"/>
      <c r="G12" s="269"/>
      <c r="H12" s="268"/>
      <c r="I12" s="268" t="s">
        <v>494</v>
      </c>
    </row>
    <row r="13" spans="1:9" hidden="1">
      <c r="A13" s="266" t="s">
        <v>516</v>
      </c>
      <c r="B13" s="267">
        <v>42900</v>
      </c>
      <c r="C13" s="267">
        <v>43069</v>
      </c>
      <c r="D13" s="268" t="s">
        <v>517</v>
      </c>
      <c r="E13" s="268"/>
      <c r="F13" s="268"/>
      <c r="G13" s="269"/>
      <c r="H13" s="268"/>
      <c r="I13" s="268" t="s">
        <v>497</v>
      </c>
    </row>
    <row r="14" spans="1:9" ht="51" hidden="1">
      <c r="A14" s="266" t="s">
        <v>518</v>
      </c>
      <c r="B14" s="267">
        <v>42917</v>
      </c>
      <c r="C14" s="267">
        <v>43100</v>
      </c>
      <c r="D14" s="268" t="s">
        <v>501</v>
      </c>
      <c r="E14" s="268"/>
      <c r="F14" s="268"/>
      <c r="G14" s="269"/>
      <c r="H14" s="268"/>
      <c r="I14" s="268" t="s">
        <v>494</v>
      </c>
    </row>
    <row r="15" spans="1:9" ht="38.25" hidden="1">
      <c r="A15" s="266" t="s">
        <v>519</v>
      </c>
      <c r="B15" s="267">
        <v>42929</v>
      </c>
      <c r="C15" s="267">
        <v>43033</v>
      </c>
      <c r="D15" s="268" t="s">
        <v>520</v>
      </c>
      <c r="E15" s="268"/>
      <c r="F15" s="268"/>
      <c r="G15" s="269"/>
      <c r="H15" s="268"/>
      <c r="I15" s="268" t="s">
        <v>497</v>
      </c>
    </row>
    <row r="16" spans="1:9" ht="63.75" hidden="1">
      <c r="A16" s="266" t="s">
        <v>521</v>
      </c>
      <c r="B16" s="267">
        <v>42929</v>
      </c>
      <c r="C16" s="267">
        <v>43100</v>
      </c>
      <c r="D16" s="268" t="s">
        <v>509</v>
      </c>
      <c r="E16" s="268"/>
      <c r="F16" s="268"/>
      <c r="G16" s="269"/>
      <c r="H16" s="268"/>
      <c r="I16" s="268" t="s">
        <v>497</v>
      </c>
    </row>
    <row r="17" spans="1:9" ht="25.5" hidden="1">
      <c r="A17" s="266" t="s">
        <v>522</v>
      </c>
      <c r="B17" s="267">
        <v>42936</v>
      </c>
      <c r="C17" s="267">
        <v>43026</v>
      </c>
      <c r="D17" s="268" t="s">
        <v>523</v>
      </c>
      <c r="E17" s="268"/>
      <c r="F17" s="268"/>
      <c r="G17" s="269"/>
      <c r="H17" s="268"/>
      <c r="I17" s="268" t="s">
        <v>494</v>
      </c>
    </row>
    <row r="18" spans="1:9" ht="25.5" hidden="1">
      <c r="A18" s="266" t="s">
        <v>524</v>
      </c>
      <c r="B18" s="267">
        <v>42936</v>
      </c>
      <c r="C18" s="267">
        <v>43069</v>
      </c>
      <c r="D18" s="268" t="s">
        <v>525</v>
      </c>
      <c r="E18" s="268"/>
      <c r="F18" s="268"/>
      <c r="G18" s="269"/>
      <c r="H18" s="268"/>
      <c r="I18" s="268" t="s">
        <v>494</v>
      </c>
    </row>
    <row r="19" spans="1:9" hidden="1">
      <c r="A19" s="266" t="s">
        <v>526</v>
      </c>
      <c r="B19" s="267">
        <v>42948</v>
      </c>
      <c r="C19" s="267">
        <v>43069</v>
      </c>
      <c r="D19" s="268" t="s">
        <v>513</v>
      </c>
      <c r="E19" s="268"/>
      <c r="F19" s="268"/>
      <c r="G19" s="269"/>
      <c r="H19" s="268"/>
      <c r="I19" s="268" t="s">
        <v>497</v>
      </c>
    </row>
    <row r="20" spans="1:9" hidden="1">
      <c r="A20" s="266" t="s">
        <v>527</v>
      </c>
      <c r="B20" s="267">
        <v>43016</v>
      </c>
      <c r="C20" s="267">
        <v>43033</v>
      </c>
      <c r="D20" s="268" t="s">
        <v>528</v>
      </c>
      <c r="E20" s="268"/>
      <c r="F20" s="268"/>
      <c r="G20" s="269"/>
      <c r="H20" s="268"/>
      <c r="I20" s="268" t="s">
        <v>529</v>
      </c>
    </row>
    <row r="21" spans="1:9" ht="25.5" hidden="1">
      <c r="A21" s="266" t="s">
        <v>530</v>
      </c>
      <c r="B21" s="267">
        <v>43027</v>
      </c>
      <c r="C21" s="267">
        <v>43131</v>
      </c>
      <c r="D21" s="268" t="s">
        <v>523</v>
      </c>
      <c r="E21" s="268"/>
      <c r="F21" s="268"/>
      <c r="G21" s="269"/>
      <c r="H21" s="268"/>
      <c r="I21" s="268" t="s">
        <v>494</v>
      </c>
    </row>
    <row r="22" spans="1:9" ht="25.5" hidden="1">
      <c r="A22" s="266" t="s">
        <v>531</v>
      </c>
      <c r="B22" s="267">
        <v>43034</v>
      </c>
      <c r="C22" s="267">
        <v>43069</v>
      </c>
      <c r="D22" s="268" t="s">
        <v>532</v>
      </c>
      <c r="E22" s="268"/>
      <c r="F22" s="268"/>
      <c r="G22" s="269"/>
      <c r="H22" s="268"/>
      <c r="I22" s="268" t="s">
        <v>497</v>
      </c>
    </row>
    <row r="23" spans="1:9" hidden="1">
      <c r="A23" s="266" t="s">
        <v>533</v>
      </c>
      <c r="B23" s="267">
        <v>43090</v>
      </c>
      <c r="C23" s="267">
        <v>43215</v>
      </c>
      <c r="D23" s="268" t="s">
        <v>534</v>
      </c>
      <c r="E23" s="268"/>
      <c r="F23" s="268"/>
      <c r="G23" s="270" t="s">
        <v>535</v>
      </c>
      <c r="H23" s="268"/>
      <c r="I23" s="268" t="s">
        <v>497</v>
      </c>
    </row>
    <row r="24" spans="1:9" hidden="1">
      <c r="A24" s="266" t="s">
        <v>536</v>
      </c>
      <c r="B24" s="267">
        <v>43101</v>
      </c>
      <c r="C24" s="267">
        <v>43190</v>
      </c>
      <c r="D24" s="268" t="s">
        <v>537</v>
      </c>
      <c r="E24" s="268"/>
      <c r="F24" s="268"/>
      <c r="G24" s="270" t="s">
        <v>538</v>
      </c>
      <c r="H24" s="268"/>
      <c r="I24" s="268"/>
    </row>
    <row r="25" spans="1:9" ht="63.75" hidden="1">
      <c r="A25" s="266" t="s">
        <v>539</v>
      </c>
      <c r="B25" s="267">
        <v>43101</v>
      </c>
      <c r="C25" s="267">
        <v>43465</v>
      </c>
      <c r="D25" s="268" t="s">
        <v>540</v>
      </c>
      <c r="E25" s="268"/>
      <c r="F25" s="268"/>
      <c r="G25" s="270" t="s">
        <v>535</v>
      </c>
      <c r="H25" s="268"/>
      <c r="I25" s="268" t="s">
        <v>494</v>
      </c>
    </row>
    <row r="26" spans="1:9" hidden="1">
      <c r="A26" s="266" t="s">
        <v>541</v>
      </c>
      <c r="B26" s="267">
        <v>43111</v>
      </c>
      <c r="C26" s="267">
        <v>43187</v>
      </c>
      <c r="D26" s="268" t="s">
        <v>542</v>
      </c>
      <c r="E26" s="268"/>
      <c r="F26" s="268"/>
      <c r="G26" s="270" t="s">
        <v>543</v>
      </c>
      <c r="H26" s="268"/>
      <c r="I26" s="268"/>
    </row>
    <row r="27" spans="1:9" ht="51" hidden="1">
      <c r="A27" s="266" t="s">
        <v>544</v>
      </c>
      <c r="B27" s="267">
        <v>43111</v>
      </c>
      <c r="C27" s="267">
        <v>43215</v>
      </c>
      <c r="D27" s="268" t="s">
        <v>545</v>
      </c>
      <c r="E27" s="268"/>
      <c r="F27" s="268"/>
      <c r="G27" s="270" t="s">
        <v>535</v>
      </c>
      <c r="H27" s="268"/>
      <c r="I27" s="268" t="s">
        <v>497</v>
      </c>
    </row>
    <row r="28" spans="1:9" hidden="1">
      <c r="A28" s="266" t="s">
        <v>546</v>
      </c>
      <c r="B28" s="267">
        <v>43129</v>
      </c>
      <c r="C28" s="267">
        <v>43165</v>
      </c>
      <c r="D28" s="268" t="s">
        <v>547</v>
      </c>
      <c r="E28" s="268"/>
      <c r="F28" s="268"/>
      <c r="G28" s="270" t="s">
        <v>548</v>
      </c>
      <c r="H28" s="268"/>
      <c r="I28" s="268"/>
    </row>
    <row r="29" spans="1:9" ht="25.5" hidden="1">
      <c r="A29" s="266" t="s">
        <v>549</v>
      </c>
      <c r="B29" s="267">
        <v>43139</v>
      </c>
      <c r="C29" s="267">
        <v>43215</v>
      </c>
      <c r="D29" s="268" t="s">
        <v>515</v>
      </c>
      <c r="E29" s="268"/>
      <c r="F29" s="268"/>
      <c r="G29" s="270" t="s">
        <v>535</v>
      </c>
      <c r="H29" s="268"/>
      <c r="I29" s="268" t="s">
        <v>494</v>
      </c>
    </row>
    <row r="30" spans="1:9" hidden="1">
      <c r="A30" s="266" t="s">
        <v>550</v>
      </c>
      <c r="B30" s="267">
        <v>43191</v>
      </c>
      <c r="C30" s="267">
        <v>43281</v>
      </c>
      <c r="D30" s="268" t="s">
        <v>537</v>
      </c>
      <c r="E30" s="268"/>
      <c r="F30" s="268"/>
      <c r="G30" s="270" t="s">
        <v>538</v>
      </c>
      <c r="H30" s="268"/>
      <c r="I30" s="268"/>
    </row>
    <row r="31" spans="1:9" ht="25.5" hidden="1">
      <c r="A31" s="266" t="s">
        <v>551</v>
      </c>
      <c r="B31" s="267">
        <v>43191</v>
      </c>
      <c r="C31" s="267">
        <v>43312</v>
      </c>
      <c r="D31" s="268" t="s">
        <v>552</v>
      </c>
      <c r="E31" s="268"/>
      <c r="F31" s="268"/>
      <c r="G31" s="270" t="s">
        <v>543</v>
      </c>
      <c r="H31" s="268"/>
      <c r="I31" s="268" t="s">
        <v>553</v>
      </c>
    </row>
    <row r="32" spans="1:9" hidden="1">
      <c r="A32" s="266" t="s">
        <v>554</v>
      </c>
      <c r="B32" s="267">
        <v>43195</v>
      </c>
      <c r="C32" s="267">
        <v>43215</v>
      </c>
      <c r="D32" s="268" t="s">
        <v>555</v>
      </c>
      <c r="E32" s="268"/>
      <c r="F32" s="268"/>
      <c r="G32" s="270" t="s">
        <v>543</v>
      </c>
      <c r="H32" s="268"/>
      <c r="I32" s="268"/>
    </row>
    <row r="33" spans="1:9" ht="25.5" hidden="1">
      <c r="A33" s="266" t="s">
        <v>556</v>
      </c>
      <c r="B33" s="267">
        <v>43195</v>
      </c>
      <c r="C33" s="267">
        <v>43236</v>
      </c>
      <c r="D33" s="268" t="s">
        <v>557</v>
      </c>
      <c r="E33" s="268"/>
      <c r="F33" s="268"/>
      <c r="G33" s="270" t="s">
        <v>558</v>
      </c>
      <c r="H33" s="268"/>
      <c r="I33" s="268" t="s">
        <v>529</v>
      </c>
    </row>
    <row r="34" spans="1:9" hidden="1">
      <c r="A34" s="266" t="s">
        <v>559</v>
      </c>
      <c r="B34" s="267">
        <v>43195</v>
      </c>
      <c r="C34" s="267">
        <v>43292</v>
      </c>
      <c r="D34" s="268" t="s">
        <v>560</v>
      </c>
      <c r="E34" s="268"/>
      <c r="F34" s="268"/>
      <c r="G34" s="270" t="s">
        <v>543</v>
      </c>
      <c r="H34" s="268"/>
      <c r="I34" s="268"/>
    </row>
    <row r="35" spans="1:9" ht="38.25" hidden="1">
      <c r="A35" s="266" t="s">
        <v>561</v>
      </c>
      <c r="B35" s="267">
        <v>43230</v>
      </c>
      <c r="C35" s="267">
        <v>43292</v>
      </c>
      <c r="D35" s="268" t="s">
        <v>562</v>
      </c>
      <c r="E35" s="268"/>
      <c r="F35" s="268"/>
      <c r="G35" s="270" t="s">
        <v>535</v>
      </c>
      <c r="H35" s="268"/>
      <c r="I35" s="268" t="s">
        <v>497</v>
      </c>
    </row>
    <row r="36" spans="1:9" ht="25.5" hidden="1">
      <c r="A36" s="266" t="s">
        <v>544</v>
      </c>
      <c r="B36" s="267">
        <v>43230</v>
      </c>
      <c r="C36" s="267">
        <v>43292</v>
      </c>
      <c r="D36" s="268" t="s">
        <v>563</v>
      </c>
      <c r="E36" s="268"/>
      <c r="F36" s="268"/>
      <c r="G36" s="270" t="s">
        <v>535</v>
      </c>
      <c r="H36" s="268"/>
      <c r="I36" s="268" t="s">
        <v>497</v>
      </c>
    </row>
    <row r="37" spans="1:9" ht="38.25" hidden="1">
      <c r="A37" s="266" t="s">
        <v>564</v>
      </c>
      <c r="B37" s="267">
        <v>43230</v>
      </c>
      <c r="C37" s="267">
        <v>43292</v>
      </c>
      <c r="D37" s="268" t="s">
        <v>565</v>
      </c>
      <c r="E37" s="268"/>
      <c r="F37" s="268"/>
      <c r="G37" s="270" t="s">
        <v>535</v>
      </c>
      <c r="H37" s="268"/>
      <c r="I37" s="268" t="s">
        <v>494</v>
      </c>
    </row>
    <row r="38" spans="1:9" ht="25.5" hidden="1">
      <c r="A38" s="266" t="s">
        <v>566</v>
      </c>
      <c r="B38" s="267">
        <v>43271</v>
      </c>
      <c r="C38" s="267">
        <v>43334</v>
      </c>
      <c r="D38" s="268" t="s">
        <v>567</v>
      </c>
      <c r="E38" s="268"/>
      <c r="F38" s="268"/>
      <c r="G38" s="270" t="s">
        <v>535</v>
      </c>
      <c r="H38" s="268"/>
      <c r="I38" s="268" t="s">
        <v>494</v>
      </c>
    </row>
    <row r="39" spans="1:9" hidden="1">
      <c r="A39" s="266" t="s">
        <v>568</v>
      </c>
      <c r="B39" s="267">
        <v>43282</v>
      </c>
      <c r="C39" s="267">
        <v>43373</v>
      </c>
      <c r="D39" s="268" t="s">
        <v>537</v>
      </c>
      <c r="E39" s="268"/>
      <c r="F39" s="268"/>
      <c r="G39" s="270" t="s">
        <v>538</v>
      </c>
      <c r="H39" s="268"/>
      <c r="I39" s="268"/>
    </row>
    <row r="40" spans="1:9" hidden="1">
      <c r="A40" s="266" t="s">
        <v>569</v>
      </c>
      <c r="B40" s="267">
        <v>43287</v>
      </c>
      <c r="C40" s="267">
        <v>43341</v>
      </c>
      <c r="D40" s="268" t="s">
        <v>547</v>
      </c>
      <c r="E40" s="268"/>
      <c r="F40" s="268"/>
      <c r="G40" s="270" t="s">
        <v>548</v>
      </c>
      <c r="H40" s="268"/>
      <c r="I40" s="268"/>
    </row>
    <row r="41" spans="1:9" ht="25.5" hidden="1">
      <c r="A41" s="266" t="s">
        <v>556</v>
      </c>
      <c r="B41" s="267">
        <v>43293</v>
      </c>
      <c r="C41" s="267">
        <v>43334</v>
      </c>
      <c r="D41" s="268" t="s">
        <v>570</v>
      </c>
      <c r="E41" s="268"/>
      <c r="F41" s="268"/>
      <c r="G41" s="270" t="s">
        <v>558</v>
      </c>
      <c r="H41" s="268"/>
      <c r="I41" s="268" t="s">
        <v>571</v>
      </c>
    </row>
    <row r="42" spans="1:9" hidden="1">
      <c r="A42" s="266" t="s">
        <v>533</v>
      </c>
      <c r="B42" s="267">
        <v>43300</v>
      </c>
      <c r="C42" s="267">
        <v>43390</v>
      </c>
      <c r="D42" s="268" t="s">
        <v>572</v>
      </c>
      <c r="E42" s="268"/>
      <c r="F42" s="268"/>
      <c r="G42" s="270" t="s">
        <v>535</v>
      </c>
      <c r="H42" s="268"/>
      <c r="I42" s="268" t="s">
        <v>497</v>
      </c>
    </row>
    <row r="43" spans="1:9" ht="25.5" hidden="1">
      <c r="A43" s="266" t="s">
        <v>544</v>
      </c>
      <c r="B43" s="267">
        <v>43300</v>
      </c>
      <c r="C43" s="267">
        <v>43355</v>
      </c>
      <c r="D43" s="268" t="s">
        <v>563</v>
      </c>
      <c r="E43" s="268"/>
      <c r="F43" s="268"/>
      <c r="G43" s="270" t="s">
        <v>535</v>
      </c>
      <c r="H43" s="268"/>
      <c r="I43" s="268" t="s">
        <v>497</v>
      </c>
    </row>
    <row r="44" spans="1:9" ht="38.25" hidden="1">
      <c r="A44" s="266" t="s">
        <v>573</v>
      </c>
      <c r="B44" s="267">
        <v>43300</v>
      </c>
      <c r="C44" s="267">
        <v>43390</v>
      </c>
      <c r="D44" s="268" t="s">
        <v>565</v>
      </c>
      <c r="E44" s="268"/>
      <c r="F44" s="268"/>
      <c r="G44" s="270" t="s">
        <v>535</v>
      </c>
      <c r="H44" s="268"/>
      <c r="I44" s="268"/>
    </row>
    <row r="45" spans="1:9" hidden="1">
      <c r="A45" s="266" t="s">
        <v>574</v>
      </c>
      <c r="B45" s="267">
        <v>43300</v>
      </c>
      <c r="C45" s="267">
        <v>43390</v>
      </c>
      <c r="D45" s="268" t="s">
        <v>560</v>
      </c>
      <c r="E45" s="268"/>
      <c r="F45" s="268"/>
      <c r="G45" s="270" t="s">
        <v>543</v>
      </c>
      <c r="H45" s="268"/>
      <c r="I45" s="268"/>
    </row>
    <row r="46" spans="1:9" hidden="1">
      <c r="A46" s="266" t="s">
        <v>575</v>
      </c>
      <c r="B46" s="267">
        <v>43300</v>
      </c>
      <c r="C46" s="267">
        <v>43390</v>
      </c>
      <c r="D46" s="268"/>
      <c r="E46" s="268"/>
      <c r="F46" s="268"/>
      <c r="G46" s="270" t="s">
        <v>535</v>
      </c>
      <c r="H46" s="268"/>
      <c r="I46" s="268"/>
    </row>
    <row r="47" spans="1:9" hidden="1">
      <c r="A47" s="266" t="s">
        <v>576</v>
      </c>
      <c r="B47" s="267">
        <v>43338</v>
      </c>
      <c r="C47" s="267">
        <v>43358</v>
      </c>
      <c r="D47" s="268"/>
      <c r="E47" s="268"/>
      <c r="F47" s="268"/>
      <c r="G47" s="270" t="s">
        <v>543</v>
      </c>
      <c r="H47" s="268"/>
      <c r="I47" s="268"/>
    </row>
    <row r="48" spans="1:9" hidden="1">
      <c r="A48" s="266" t="s">
        <v>577</v>
      </c>
      <c r="B48" s="267">
        <v>43374</v>
      </c>
      <c r="C48" s="267">
        <v>43465</v>
      </c>
      <c r="D48" s="268" t="s">
        <v>537</v>
      </c>
      <c r="E48" s="268"/>
      <c r="F48" s="268"/>
      <c r="G48" s="270" t="s">
        <v>538</v>
      </c>
      <c r="H48" s="268"/>
      <c r="I48" s="268"/>
    </row>
    <row r="49" spans="1:9" ht="25.5" hidden="1">
      <c r="A49" s="266" t="s">
        <v>578</v>
      </c>
      <c r="B49" s="267">
        <v>43397</v>
      </c>
      <c r="C49" s="267">
        <v>43433</v>
      </c>
      <c r="D49" s="268" t="s">
        <v>579</v>
      </c>
      <c r="E49" s="268"/>
      <c r="F49" s="268"/>
      <c r="G49" s="270" t="s">
        <v>535</v>
      </c>
      <c r="H49" s="268"/>
      <c r="I49" s="268" t="s">
        <v>497</v>
      </c>
    </row>
    <row r="50" spans="1:9" hidden="1">
      <c r="A50" s="266" t="s">
        <v>580</v>
      </c>
      <c r="B50" s="267">
        <v>43397</v>
      </c>
      <c r="C50" s="267">
        <v>43495</v>
      </c>
      <c r="D50" s="268" t="s">
        <v>581</v>
      </c>
      <c r="E50" s="268"/>
      <c r="F50" s="268"/>
      <c r="G50" s="270" t="s">
        <v>543</v>
      </c>
      <c r="H50" s="268"/>
      <c r="I50" s="268"/>
    </row>
    <row r="51" spans="1:9" ht="38.25" hidden="1">
      <c r="A51" s="266" t="s">
        <v>582</v>
      </c>
      <c r="B51" s="267">
        <v>43404</v>
      </c>
      <c r="C51" s="267">
        <v>43433</v>
      </c>
      <c r="D51" s="268" t="s">
        <v>565</v>
      </c>
      <c r="E51" s="268"/>
      <c r="F51" s="268"/>
      <c r="G51" s="270" t="s">
        <v>535</v>
      </c>
      <c r="H51" s="268"/>
      <c r="I51" s="268" t="s">
        <v>494</v>
      </c>
    </row>
    <row r="52" spans="1:9" ht="38.25" hidden="1">
      <c r="A52" s="266" t="s">
        <v>583</v>
      </c>
      <c r="B52" s="267">
        <v>43440</v>
      </c>
      <c r="C52" s="267">
        <v>43530</v>
      </c>
      <c r="D52" s="268" t="s">
        <v>584</v>
      </c>
      <c r="E52" s="268"/>
      <c r="F52" s="268"/>
      <c r="G52" s="270" t="s">
        <v>535</v>
      </c>
      <c r="H52" s="268"/>
      <c r="I52" s="268" t="s">
        <v>497</v>
      </c>
    </row>
    <row r="53" spans="1:9" hidden="1">
      <c r="A53" s="266" t="s">
        <v>576</v>
      </c>
      <c r="B53" s="267">
        <v>43443</v>
      </c>
      <c r="C53" s="267">
        <v>43456</v>
      </c>
      <c r="D53" s="268"/>
      <c r="E53" s="268"/>
      <c r="F53" s="268"/>
      <c r="G53" s="270" t="s">
        <v>543</v>
      </c>
      <c r="H53" s="268"/>
      <c r="I53" s="268"/>
    </row>
    <row r="54" spans="1:9" ht="76.5" hidden="1">
      <c r="A54" s="266" t="s">
        <v>585</v>
      </c>
      <c r="B54" s="267">
        <v>43466</v>
      </c>
      <c r="C54" s="267">
        <v>43830</v>
      </c>
      <c r="D54" s="268" t="s">
        <v>586</v>
      </c>
      <c r="E54" s="268"/>
      <c r="F54" s="268"/>
      <c r="G54" s="270" t="s">
        <v>535</v>
      </c>
      <c r="H54" s="268"/>
      <c r="I54" s="268" t="s">
        <v>494</v>
      </c>
    </row>
    <row r="55" spans="1:9" ht="25.5" hidden="1">
      <c r="A55" s="266" t="s">
        <v>587</v>
      </c>
      <c r="B55" s="267">
        <v>43475</v>
      </c>
      <c r="C55" s="267">
        <v>43530</v>
      </c>
      <c r="D55" s="268" t="s">
        <v>515</v>
      </c>
      <c r="E55" s="268"/>
      <c r="F55" s="268"/>
      <c r="G55" s="270" t="s">
        <v>535</v>
      </c>
      <c r="H55" s="268"/>
      <c r="I55" s="268" t="s">
        <v>494</v>
      </c>
    </row>
    <row r="56" spans="1:9" ht="25.5" hidden="1">
      <c r="A56" s="266" t="s">
        <v>588</v>
      </c>
      <c r="B56" s="267">
        <v>43510</v>
      </c>
      <c r="C56" s="267">
        <v>43579</v>
      </c>
      <c r="D56" s="268" t="s">
        <v>589</v>
      </c>
      <c r="E56" s="268"/>
      <c r="F56" s="268"/>
      <c r="G56" s="270" t="s">
        <v>535</v>
      </c>
      <c r="H56" s="268"/>
      <c r="I56" s="268" t="s">
        <v>497</v>
      </c>
    </row>
    <row r="57" spans="1:9" ht="25.5" hidden="1">
      <c r="A57" s="266" t="s">
        <v>590</v>
      </c>
      <c r="B57" s="267">
        <v>43531</v>
      </c>
      <c r="C57" s="267">
        <v>43579</v>
      </c>
      <c r="D57" s="268" t="s">
        <v>591</v>
      </c>
      <c r="E57" s="268"/>
      <c r="F57" s="268"/>
      <c r="G57" s="270" t="s">
        <v>535</v>
      </c>
      <c r="H57" s="268"/>
      <c r="I57" s="268" t="s">
        <v>497</v>
      </c>
    </row>
    <row r="58" spans="1:9" ht="25.5" hidden="1">
      <c r="A58" s="266" t="s">
        <v>592</v>
      </c>
      <c r="B58" s="267">
        <v>43531</v>
      </c>
      <c r="C58" s="267">
        <v>43579</v>
      </c>
      <c r="D58" s="268" t="s">
        <v>515</v>
      </c>
      <c r="E58" s="268"/>
      <c r="F58" s="268"/>
      <c r="G58" s="270" t="s">
        <v>535</v>
      </c>
      <c r="H58" s="268"/>
      <c r="I58" s="268" t="s">
        <v>494</v>
      </c>
    </row>
    <row r="59" spans="1:9" ht="38.25" hidden="1">
      <c r="A59" s="266" t="s">
        <v>583</v>
      </c>
      <c r="B59" s="267">
        <v>43587</v>
      </c>
      <c r="C59" s="267">
        <v>43634</v>
      </c>
      <c r="D59" s="268" t="s">
        <v>584</v>
      </c>
      <c r="E59" s="268"/>
      <c r="F59" s="268"/>
      <c r="G59" s="270" t="s">
        <v>535</v>
      </c>
      <c r="H59" s="268"/>
      <c r="I59" s="268" t="s">
        <v>497</v>
      </c>
    </row>
    <row r="60" spans="1:9" ht="38.25" hidden="1">
      <c r="A60" s="266" t="s">
        <v>593</v>
      </c>
      <c r="B60" s="267">
        <v>43587</v>
      </c>
      <c r="C60" s="267">
        <v>43656</v>
      </c>
      <c r="D60" s="268" t="s">
        <v>594</v>
      </c>
      <c r="E60" s="268"/>
      <c r="F60" s="268"/>
      <c r="G60" s="270" t="s">
        <v>535</v>
      </c>
      <c r="H60" s="268"/>
      <c r="I60" s="268" t="s">
        <v>494</v>
      </c>
    </row>
    <row r="61" spans="1:9" ht="25.5" hidden="1">
      <c r="A61" s="266" t="s">
        <v>588</v>
      </c>
      <c r="B61" s="267">
        <v>43601</v>
      </c>
      <c r="C61" s="267">
        <v>43656</v>
      </c>
      <c r="D61" s="268" t="s">
        <v>589</v>
      </c>
      <c r="E61" s="268"/>
      <c r="F61" s="268"/>
      <c r="G61" s="270" t="s">
        <v>535</v>
      </c>
      <c r="H61" s="268"/>
      <c r="I61" s="268" t="s">
        <v>497</v>
      </c>
    </row>
    <row r="62" spans="1:9" ht="25.5" hidden="1">
      <c r="A62" s="266" t="s">
        <v>595</v>
      </c>
      <c r="B62" s="267">
        <v>43635</v>
      </c>
      <c r="C62" s="267">
        <v>43656</v>
      </c>
      <c r="D62" s="268" t="s">
        <v>596</v>
      </c>
      <c r="E62" s="268"/>
      <c r="F62" s="268"/>
      <c r="G62" s="270" t="s">
        <v>535</v>
      </c>
      <c r="H62" s="268"/>
      <c r="I62" s="268" t="s">
        <v>497</v>
      </c>
    </row>
    <row r="63" spans="1:9" ht="38.25" hidden="1">
      <c r="A63" s="266" t="s">
        <v>597</v>
      </c>
      <c r="B63" s="267">
        <v>43635</v>
      </c>
      <c r="C63" s="267">
        <v>43830</v>
      </c>
      <c r="D63" s="268" t="s">
        <v>598</v>
      </c>
      <c r="E63" s="268" t="s">
        <v>599</v>
      </c>
      <c r="F63" s="268" t="s">
        <v>600</v>
      </c>
      <c r="G63" s="270" t="s">
        <v>535</v>
      </c>
      <c r="H63" s="268"/>
      <c r="I63" s="268" t="s">
        <v>497</v>
      </c>
    </row>
    <row r="64" spans="1:9" ht="51" hidden="1">
      <c r="A64" s="266" t="s">
        <v>601</v>
      </c>
      <c r="B64" s="267">
        <v>43657</v>
      </c>
      <c r="C64" s="267">
        <v>43698</v>
      </c>
      <c r="D64" s="268" t="s">
        <v>602</v>
      </c>
      <c r="E64" s="268" t="s">
        <v>603</v>
      </c>
      <c r="F64" s="268" t="s">
        <v>604</v>
      </c>
      <c r="G64" s="270" t="s">
        <v>535</v>
      </c>
      <c r="H64" s="268"/>
      <c r="I64" s="268" t="s">
        <v>497</v>
      </c>
    </row>
    <row r="65" spans="1:9" ht="25.5" hidden="1">
      <c r="A65" s="266" t="s">
        <v>592</v>
      </c>
      <c r="B65" s="267">
        <v>43664</v>
      </c>
      <c r="C65" s="267">
        <v>43738</v>
      </c>
      <c r="D65" s="268" t="s">
        <v>515</v>
      </c>
      <c r="E65" s="268" t="s">
        <v>605</v>
      </c>
      <c r="F65" s="268" t="s">
        <v>606</v>
      </c>
      <c r="G65" s="270" t="s">
        <v>535</v>
      </c>
      <c r="H65" s="268"/>
      <c r="I65" s="268" t="s">
        <v>494</v>
      </c>
    </row>
    <row r="66" spans="1:9" hidden="1">
      <c r="A66" s="266" t="s">
        <v>607</v>
      </c>
      <c r="B66" s="267">
        <v>43699</v>
      </c>
      <c r="C66" s="267">
        <v>43719</v>
      </c>
      <c r="D66" s="268" t="s">
        <v>608</v>
      </c>
      <c r="E66" s="268" t="s">
        <v>609</v>
      </c>
      <c r="F66" s="268" t="s">
        <v>610</v>
      </c>
      <c r="G66" s="270" t="s">
        <v>543</v>
      </c>
      <c r="H66" s="268"/>
      <c r="I66" s="268" t="s">
        <v>494</v>
      </c>
    </row>
    <row r="67" spans="1:9" hidden="1">
      <c r="A67" s="266" t="s">
        <v>611</v>
      </c>
      <c r="B67" s="267">
        <v>43699</v>
      </c>
      <c r="C67" s="267">
        <v>43754</v>
      </c>
      <c r="D67" s="268" t="s">
        <v>612</v>
      </c>
      <c r="E67" s="271">
        <v>150</v>
      </c>
      <c r="F67" s="268" t="s">
        <v>613</v>
      </c>
      <c r="G67" s="270" t="s">
        <v>535</v>
      </c>
      <c r="H67" s="268"/>
      <c r="I67" s="268" t="s">
        <v>497</v>
      </c>
    </row>
    <row r="68" spans="1:9" ht="76.5" hidden="1">
      <c r="A68" s="266" t="s">
        <v>583</v>
      </c>
      <c r="B68" s="267">
        <v>43699</v>
      </c>
      <c r="C68" s="267">
        <v>43764</v>
      </c>
      <c r="D68" s="268" t="s">
        <v>614</v>
      </c>
      <c r="E68" s="268" t="s">
        <v>603</v>
      </c>
      <c r="F68" s="268" t="s">
        <v>600</v>
      </c>
      <c r="G68" s="270" t="s">
        <v>535</v>
      </c>
      <c r="H68" s="268"/>
      <c r="I68" s="268" t="s">
        <v>497</v>
      </c>
    </row>
    <row r="69" spans="1:9" ht="38.25" hidden="1">
      <c r="A69" s="266" t="s">
        <v>615</v>
      </c>
      <c r="B69" s="267">
        <v>43699</v>
      </c>
      <c r="C69" s="267">
        <v>43830</v>
      </c>
      <c r="D69" s="268" t="s">
        <v>616</v>
      </c>
      <c r="E69" s="268" t="s">
        <v>617</v>
      </c>
      <c r="F69" s="268" t="s">
        <v>618</v>
      </c>
      <c r="G69" s="270" t="s">
        <v>535</v>
      </c>
      <c r="H69" s="268"/>
      <c r="I69" s="268" t="s">
        <v>497</v>
      </c>
    </row>
    <row r="70" spans="1:9" ht="25.5" hidden="1">
      <c r="A70" s="266" t="s">
        <v>619</v>
      </c>
      <c r="B70" s="267">
        <v>43734</v>
      </c>
      <c r="C70" s="267">
        <v>43754</v>
      </c>
      <c r="D70" s="268" t="s">
        <v>620</v>
      </c>
      <c r="E70" s="268" t="s">
        <v>621</v>
      </c>
      <c r="F70" s="268" t="s">
        <v>610</v>
      </c>
      <c r="G70" s="270" t="s">
        <v>543</v>
      </c>
      <c r="H70" s="268"/>
      <c r="I70" s="268" t="s">
        <v>494</v>
      </c>
    </row>
    <row r="71" spans="1:9" ht="25.5" hidden="1">
      <c r="A71" s="266" t="s">
        <v>592</v>
      </c>
      <c r="B71" s="267">
        <v>43739</v>
      </c>
      <c r="C71" s="267">
        <v>43830</v>
      </c>
      <c r="D71" s="268" t="s">
        <v>622</v>
      </c>
      <c r="E71" s="268" t="s">
        <v>605</v>
      </c>
      <c r="F71" s="268" t="s">
        <v>606</v>
      </c>
      <c r="G71" s="270" t="s">
        <v>535</v>
      </c>
      <c r="H71" s="268"/>
      <c r="I71" s="268" t="s">
        <v>494</v>
      </c>
    </row>
    <row r="72" spans="1:9" ht="38.25" hidden="1">
      <c r="A72" s="266" t="s">
        <v>623</v>
      </c>
      <c r="B72" s="267">
        <v>43770</v>
      </c>
      <c r="C72" s="267">
        <v>43830</v>
      </c>
      <c r="D72" s="268" t="s">
        <v>624</v>
      </c>
      <c r="E72" s="268" t="s">
        <v>625</v>
      </c>
      <c r="F72" s="268" t="s">
        <v>626</v>
      </c>
      <c r="G72" s="270" t="s">
        <v>543</v>
      </c>
      <c r="H72" s="268"/>
      <c r="I72" s="268" t="s">
        <v>627</v>
      </c>
    </row>
    <row r="73" spans="1:9" hidden="1">
      <c r="A73" s="266" t="s">
        <v>611</v>
      </c>
      <c r="B73" s="267">
        <v>43775</v>
      </c>
      <c r="C73" s="267">
        <v>43804</v>
      </c>
      <c r="D73" s="268" t="s">
        <v>612</v>
      </c>
      <c r="E73" s="271">
        <v>150</v>
      </c>
      <c r="F73" s="268" t="s">
        <v>613</v>
      </c>
      <c r="G73" s="270" t="s">
        <v>535</v>
      </c>
      <c r="H73" s="268"/>
      <c r="I73" s="268" t="s">
        <v>497</v>
      </c>
    </row>
    <row r="74" spans="1:9" ht="25.5" hidden="1">
      <c r="A74" s="266" t="s">
        <v>628</v>
      </c>
      <c r="B74" s="267">
        <v>43775</v>
      </c>
      <c r="C74" s="267">
        <v>43804</v>
      </c>
      <c r="D74" s="268" t="s">
        <v>629</v>
      </c>
      <c r="E74" s="268" t="s">
        <v>630</v>
      </c>
      <c r="F74" s="268" t="s">
        <v>600</v>
      </c>
      <c r="G74" s="270" t="s">
        <v>535</v>
      </c>
      <c r="H74" s="268"/>
      <c r="I74" s="268" t="s">
        <v>497</v>
      </c>
    </row>
    <row r="75" spans="1:9" ht="38.25" hidden="1">
      <c r="A75" s="266" t="s">
        <v>631</v>
      </c>
      <c r="B75" s="267">
        <v>43818</v>
      </c>
      <c r="C75" s="267">
        <v>43957</v>
      </c>
      <c r="D75" s="268" t="s">
        <v>632</v>
      </c>
      <c r="E75" s="268" t="s">
        <v>633</v>
      </c>
      <c r="F75" s="268" t="s">
        <v>634</v>
      </c>
      <c r="G75" s="270" t="s">
        <v>535</v>
      </c>
      <c r="H75" s="268" t="s">
        <v>635</v>
      </c>
      <c r="I75" s="268" t="s">
        <v>497</v>
      </c>
    </row>
    <row r="76" spans="1:9" ht="25.5" hidden="1">
      <c r="A76" s="266" t="s">
        <v>636</v>
      </c>
      <c r="B76" s="267">
        <v>43831</v>
      </c>
      <c r="C76" s="267">
        <v>43922</v>
      </c>
      <c r="D76" s="268" t="s">
        <v>637</v>
      </c>
      <c r="E76" s="268" t="s">
        <v>638</v>
      </c>
      <c r="F76" s="268" t="s">
        <v>639</v>
      </c>
      <c r="G76" s="270" t="s">
        <v>535</v>
      </c>
      <c r="H76" s="268" t="s">
        <v>635</v>
      </c>
      <c r="I76" s="268" t="s">
        <v>497</v>
      </c>
    </row>
    <row r="77" spans="1:9" ht="63.75" hidden="1">
      <c r="A77" s="266" t="s">
        <v>640</v>
      </c>
      <c r="B77" s="267">
        <v>43831</v>
      </c>
      <c r="C77" s="267">
        <v>44196</v>
      </c>
      <c r="D77" s="268" t="s">
        <v>641</v>
      </c>
      <c r="E77" s="268" t="s">
        <v>642</v>
      </c>
      <c r="F77" s="268" t="s">
        <v>643</v>
      </c>
      <c r="G77" s="270" t="s">
        <v>535</v>
      </c>
      <c r="H77" s="268" t="s">
        <v>635</v>
      </c>
      <c r="I77" s="268" t="s">
        <v>494</v>
      </c>
    </row>
    <row r="78" spans="1:9" ht="25.5" hidden="1">
      <c r="A78" s="266" t="s">
        <v>644</v>
      </c>
      <c r="B78" s="267">
        <v>43832</v>
      </c>
      <c r="C78" s="267">
        <v>43915</v>
      </c>
      <c r="D78" s="268" t="s">
        <v>645</v>
      </c>
      <c r="E78" s="268" t="s">
        <v>605</v>
      </c>
      <c r="F78" s="268" t="s">
        <v>606</v>
      </c>
      <c r="G78" s="270" t="s">
        <v>535</v>
      </c>
      <c r="H78" s="268" t="s">
        <v>635</v>
      </c>
      <c r="I78" s="268" t="s">
        <v>494</v>
      </c>
    </row>
    <row r="79" spans="1:9" hidden="1">
      <c r="A79" s="266" t="s">
        <v>646</v>
      </c>
      <c r="B79" s="267">
        <v>43832</v>
      </c>
      <c r="C79" s="267">
        <v>43922</v>
      </c>
      <c r="D79" s="268" t="s">
        <v>612</v>
      </c>
      <c r="E79" s="271">
        <v>150</v>
      </c>
      <c r="F79" s="268" t="s">
        <v>613</v>
      </c>
      <c r="G79" s="270" t="s">
        <v>535</v>
      </c>
      <c r="H79" s="268" t="s">
        <v>635</v>
      </c>
      <c r="I79" s="268" t="s">
        <v>497</v>
      </c>
    </row>
    <row r="80" spans="1:9" hidden="1">
      <c r="A80" s="266" t="s">
        <v>647</v>
      </c>
      <c r="B80" s="267">
        <v>43832</v>
      </c>
      <c r="C80" s="267">
        <v>43922</v>
      </c>
      <c r="D80" s="268" t="s">
        <v>648</v>
      </c>
      <c r="E80" s="268" t="s">
        <v>649</v>
      </c>
      <c r="F80" s="268" t="s">
        <v>610</v>
      </c>
      <c r="G80" s="270" t="s">
        <v>543</v>
      </c>
      <c r="H80" s="268" t="s">
        <v>635</v>
      </c>
      <c r="I80" s="268" t="s">
        <v>494</v>
      </c>
    </row>
    <row r="81" spans="1:9" ht="38.25" hidden="1">
      <c r="A81" s="266" t="s">
        <v>650</v>
      </c>
      <c r="B81" s="267">
        <v>43832</v>
      </c>
      <c r="C81" s="267">
        <v>43922</v>
      </c>
      <c r="D81" s="268" t="s">
        <v>616</v>
      </c>
      <c r="E81" s="268" t="s">
        <v>651</v>
      </c>
      <c r="F81" s="268" t="s">
        <v>618</v>
      </c>
      <c r="G81" s="270" t="s">
        <v>535</v>
      </c>
      <c r="H81" s="268" t="s">
        <v>635</v>
      </c>
      <c r="I81" s="268" t="s">
        <v>497</v>
      </c>
    </row>
    <row r="82" spans="1:9" ht="25.5" hidden="1">
      <c r="A82" s="266" t="s">
        <v>652</v>
      </c>
      <c r="B82" s="267">
        <v>43888</v>
      </c>
      <c r="C82" s="267">
        <v>43985</v>
      </c>
      <c r="D82" s="268" t="s">
        <v>653</v>
      </c>
      <c r="E82" s="268" t="s">
        <v>649</v>
      </c>
      <c r="F82" s="268" t="s">
        <v>626</v>
      </c>
      <c r="G82" s="270" t="s">
        <v>543</v>
      </c>
      <c r="H82" s="268" t="s">
        <v>654</v>
      </c>
      <c r="I82" s="268" t="s">
        <v>497</v>
      </c>
    </row>
    <row r="83" spans="1:9" ht="25.5" hidden="1">
      <c r="A83" s="266" t="s">
        <v>655</v>
      </c>
      <c r="B83" s="267">
        <v>43888</v>
      </c>
      <c r="C83" s="267">
        <v>43936</v>
      </c>
      <c r="D83" s="268" t="s">
        <v>656</v>
      </c>
      <c r="E83" s="268" t="s">
        <v>657</v>
      </c>
      <c r="F83" s="268" t="s">
        <v>658</v>
      </c>
      <c r="G83" s="270" t="s">
        <v>543</v>
      </c>
      <c r="H83" s="268" t="s">
        <v>654</v>
      </c>
      <c r="I83" s="268" t="s">
        <v>497</v>
      </c>
    </row>
    <row r="84" spans="1:9" ht="25.5" hidden="1">
      <c r="A84" s="266" t="s">
        <v>659</v>
      </c>
      <c r="B84" s="267">
        <v>43922</v>
      </c>
      <c r="C84" s="267">
        <v>44037</v>
      </c>
      <c r="D84" s="268" t="s">
        <v>645</v>
      </c>
      <c r="E84" s="268" t="s">
        <v>605</v>
      </c>
      <c r="F84" s="268" t="s">
        <v>606</v>
      </c>
      <c r="G84" s="270" t="s">
        <v>535</v>
      </c>
      <c r="H84" s="268" t="s">
        <v>635</v>
      </c>
      <c r="I84" s="268" t="s">
        <v>494</v>
      </c>
    </row>
    <row r="85" spans="1:9" ht="25.5" hidden="1">
      <c r="A85" s="266" t="s">
        <v>660</v>
      </c>
      <c r="B85" s="267">
        <v>43923</v>
      </c>
      <c r="C85" s="267">
        <v>44196</v>
      </c>
      <c r="D85" s="268" t="s">
        <v>661</v>
      </c>
      <c r="E85" s="271">
        <v>1000</v>
      </c>
      <c r="F85" s="268" t="s">
        <v>662</v>
      </c>
      <c r="G85" s="270" t="s">
        <v>535</v>
      </c>
      <c r="H85" s="268" t="s">
        <v>635</v>
      </c>
      <c r="I85" s="268" t="s">
        <v>497</v>
      </c>
    </row>
    <row r="86" spans="1:9" hidden="1">
      <c r="A86" s="266" t="s">
        <v>663</v>
      </c>
      <c r="B86" s="267">
        <v>43937</v>
      </c>
      <c r="C86" s="267">
        <v>44020</v>
      </c>
      <c r="D86" s="268" t="s">
        <v>612</v>
      </c>
      <c r="E86" s="271">
        <v>150</v>
      </c>
      <c r="F86" s="268" t="s">
        <v>613</v>
      </c>
      <c r="G86" s="270" t="s">
        <v>535</v>
      </c>
      <c r="H86" s="268" t="s">
        <v>635</v>
      </c>
      <c r="I86" s="268" t="s">
        <v>497</v>
      </c>
    </row>
    <row r="87" spans="1:9" ht="51" hidden="1">
      <c r="A87" s="266" t="s">
        <v>650</v>
      </c>
      <c r="B87" s="267">
        <v>43937</v>
      </c>
      <c r="C87" s="267">
        <v>44020</v>
      </c>
      <c r="D87" s="268" t="s">
        <v>664</v>
      </c>
      <c r="E87" s="268" t="s">
        <v>665</v>
      </c>
      <c r="F87" s="268" t="s">
        <v>666</v>
      </c>
      <c r="G87" s="270" t="s">
        <v>535</v>
      </c>
      <c r="H87" s="268" t="s">
        <v>635</v>
      </c>
      <c r="I87" s="268" t="s">
        <v>497</v>
      </c>
    </row>
    <row r="88" spans="1:9" ht="76.5" hidden="1">
      <c r="A88" s="266" t="s">
        <v>667</v>
      </c>
      <c r="B88" s="267">
        <v>43937</v>
      </c>
      <c r="C88" s="267">
        <v>44034</v>
      </c>
      <c r="D88" s="268" t="s">
        <v>668</v>
      </c>
      <c r="E88" s="268" t="s">
        <v>669</v>
      </c>
      <c r="F88" s="268" t="s">
        <v>600</v>
      </c>
      <c r="G88" s="269" t="s">
        <v>543</v>
      </c>
      <c r="H88" s="268" t="s">
        <v>654</v>
      </c>
      <c r="I88" s="268" t="s">
        <v>670</v>
      </c>
    </row>
    <row r="89" spans="1:9" ht="63.75" hidden="1">
      <c r="A89" s="266" t="s">
        <v>631</v>
      </c>
      <c r="B89" s="267">
        <v>43958</v>
      </c>
      <c r="C89" s="267">
        <v>44020</v>
      </c>
      <c r="D89" s="268" t="s">
        <v>671</v>
      </c>
      <c r="E89" s="268" t="s">
        <v>672</v>
      </c>
      <c r="F89" s="268" t="s">
        <v>634</v>
      </c>
      <c r="G89" s="270" t="s">
        <v>535</v>
      </c>
      <c r="H89" s="268" t="s">
        <v>635</v>
      </c>
      <c r="I89" s="268" t="s">
        <v>497</v>
      </c>
    </row>
    <row r="90" spans="1:9" hidden="1">
      <c r="A90" s="266" t="s">
        <v>673</v>
      </c>
      <c r="B90" s="267">
        <v>43965</v>
      </c>
      <c r="C90" s="267">
        <v>43985</v>
      </c>
      <c r="D90" s="268" t="s">
        <v>674</v>
      </c>
      <c r="E90" s="272">
        <v>0.05</v>
      </c>
      <c r="F90" s="268" t="s">
        <v>675</v>
      </c>
      <c r="G90" s="270" t="s">
        <v>535</v>
      </c>
      <c r="H90" s="268" t="s">
        <v>635</v>
      </c>
      <c r="I90" s="268" t="s">
        <v>497</v>
      </c>
    </row>
    <row r="91" spans="1:9" ht="38.25" hidden="1">
      <c r="A91" s="266" t="s">
        <v>676</v>
      </c>
      <c r="B91" s="267">
        <v>43999</v>
      </c>
      <c r="C91" s="267">
        <v>44020</v>
      </c>
      <c r="D91" s="268" t="s">
        <v>677</v>
      </c>
      <c r="E91" s="268" t="s">
        <v>678</v>
      </c>
      <c r="F91" s="268" t="s">
        <v>600</v>
      </c>
      <c r="G91" s="270" t="s">
        <v>535</v>
      </c>
      <c r="H91" s="268" t="s">
        <v>635</v>
      </c>
      <c r="I91" s="268" t="s">
        <v>497</v>
      </c>
    </row>
    <row r="92" spans="1:9" ht="51" hidden="1">
      <c r="A92" s="266" t="s">
        <v>631</v>
      </c>
      <c r="B92" s="267">
        <v>44021</v>
      </c>
      <c r="C92" s="267">
        <v>44034</v>
      </c>
      <c r="D92" s="268" t="s">
        <v>679</v>
      </c>
      <c r="E92" s="268" t="s">
        <v>633</v>
      </c>
      <c r="F92" s="268" t="s">
        <v>634</v>
      </c>
      <c r="G92" s="270" t="s">
        <v>535</v>
      </c>
      <c r="H92" s="268" t="s">
        <v>635</v>
      </c>
      <c r="I92" s="268" t="s">
        <v>680</v>
      </c>
    </row>
    <row r="93" spans="1:9" hidden="1">
      <c r="A93" s="266" t="s">
        <v>681</v>
      </c>
      <c r="B93" s="267">
        <v>44021</v>
      </c>
      <c r="C93" s="267">
        <v>44055</v>
      </c>
      <c r="D93" s="268" t="s">
        <v>682</v>
      </c>
      <c r="E93" s="271">
        <v>200</v>
      </c>
      <c r="F93" s="268" t="s">
        <v>626</v>
      </c>
      <c r="G93" s="270" t="s">
        <v>535</v>
      </c>
      <c r="H93" s="268" t="s">
        <v>635</v>
      </c>
      <c r="I93" s="268" t="s">
        <v>497</v>
      </c>
    </row>
    <row r="94" spans="1:9" ht="38.25" hidden="1">
      <c r="A94" s="266" t="s">
        <v>683</v>
      </c>
      <c r="B94" s="267">
        <v>44035</v>
      </c>
      <c r="C94" s="267">
        <v>44062</v>
      </c>
      <c r="D94" s="268" t="s">
        <v>684</v>
      </c>
      <c r="E94" s="268" t="s">
        <v>685</v>
      </c>
      <c r="F94" s="268" t="s">
        <v>686</v>
      </c>
      <c r="G94" s="270" t="s">
        <v>535</v>
      </c>
      <c r="H94" s="268" t="s">
        <v>635</v>
      </c>
      <c r="I94" s="268" t="s">
        <v>680</v>
      </c>
    </row>
    <row r="95" spans="1:9" ht="25.5" hidden="1">
      <c r="A95" s="266" t="s">
        <v>659</v>
      </c>
      <c r="B95" s="267">
        <v>44042</v>
      </c>
      <c r="C95" s="267">
        <v>44104</v>
      </c>
      <c r="D95" s="268" t="s">
        <v>645</v>
      </c>
      <c r="E95" s="268" t="s">
        <v>605</v>
      </c>
      <c r="F95" s="268" t="s">
        <v>606</v>
      </c>
      <c r="G95" s="270" t="s">
        <v>535</v>
      </c>
      <c r="H95" s="268" t="s">
        <v>635</v>
      </c>
      <c r="I95" s="268" t="s">
        <v>494</v>
      </c>
    </row>
    <row r="96" spans="1:9" ht="63.75" hidden="1">
      <c r="A96" s="266" t="s">
        <v>631</v>
      </c>
      <c r="B96" s="267">
        <v>44070</v>
      </c>
      <c r="C96" s="267">
        <v>44125</v>
      </c>
      <c r="D96" s="268" t="s">
        <v>687</v>
      </c>
      <c r="E96" s="268" t="s">
        <v>688</v>
      </c>
      <c r="F96" s="268" t="s">
        <v>634</v>
      </c>
      <c r="G96" s="270" t="s">
        <v>535</v>
      </c>
      <c r="H96" s="268" t="s">
        <v>635</v>
      </c>
      <c r="I96" s="268" t="s">
        <v>680</v>
      </c>
    </row>
    <row r="97" spans="1:9" ht="63.75" hidden="1">
      <c r="A97" s="266" t="s">
        <v>667</v>
      </c>
      <c r="B97" s="267">
        <v>44105</v>
      </c>
      <c r="C97" s="267">
        <v>44168</v>
      </c>
      <c r="D97" s="268" t="s">
        <v>689</v>
      </c>
      <c r="E97" s="268" t="s">
        <v>669</v>
      </c>
      <c r="F97" s="268" t="s">
        <v>690</v>
      </c>
      <c r="G97" s="270" t="s">
        <v>543</v>
      </c>
      <c r="H97" s="268" t="s">
        <v>654</v>
      </c>
      <c r="I97" s="268" t="s">
        <v>670</v>
      </c>
    </row>
    <row r="98" spans="1:9" ht="25.5" hidden="1">
      <c r="A98" s="266" t="s">
        <v>691</v>
      </c>
      <c r="B98" s="267">
        <v>44105</v>
      </c>
      <c r="C98" s="267">
        <v>44196</v>
      </c>
      <c r="D98" s="268" t="s">
        <v>645</v>
      </c>
      <c r="E98" s="268" t="s">
        <v>605</v>
      </c>
      <c r="F98" s="268" t="s">
        <v>606</v>
      </c>
      <c r="G98" s="270" t="s">
        <v>535</v>
      </c>
      <c r="H98" s="268" t="s">
        <v>635</v>
      </c>
      <c r="I98" s="268" t="s">
        <v>494</v>
      </c>
    </row>
    <row r="99" spans="1:9" ht="25.5" hidden="1">
      <c r="A99" s="266" t="s">
        <v>692</v>
      </c>
      <c r="B99" s="267">
        <v>44105</v>
      </c>
      <c r="C99" s="267">
        <v>44137</v>
      </c>
      <c r="D99" s="268" t="s">
        <v>693</v>
      </c>
      <c r="E99" s="273">
        <v>200</v>
      </c>
      <c r="F99" s="268" t="s">
        <v>626</v>
      </c>
      <c r="G99" s="270" t="s">
        <v>535</v>
      </c>
      <c r="H99" s="268" t="s">
        <v>635</v>
      </c>
      <c r="I99" s="268" t="s">
        <v>680</v>
      </c>
    </row>
    <row r="100" spans="1:9" ht="25.5" hidden="1">
      <c r="A100" s="266" t="s">
        <v>694</v>
      </c>
      <c r="B100" s="267">
        <v>44139</v>
      </c>
      <c r="C100" s="267">
        <v>44223</v>
      </c>
      <c r="D100" s="268" t="s">
        <v>695</v>
      </c>
      <c r="E100" s="268" t="s">
        <v>696</v>
      </c>
      <c r="F100" s="268" t="s">
        <v>618</v>
      </c>
      <c r="G100" s="270" t="s">
        <v>535</v>
      </c>
      <c r="H100" s="268" t="s">
        <v>635</v>
      </c>
      <c r="I100" s="268" t="s">
        <v>680</v>
      </c>
    </row>
    <row r="101" spans="1:9" ht="63.75" hidden="1">
      <c r="A101" s="266" t="s">
        <v>697</v>
      </c>
      <c r="B101" s="267">
        <v>44139</v>
      </c>
      <c r="C101" s="267">
        <v>44168</v>
      </c>
      <c r="D101" s="268" t="s">
        <v>698</v>
      </c>
      <c r="E101" s="268" t="s">
        <v>699</v>
      </c>
      <c r="F101" s="268" t="s">
        <v>700</v>
      </c>
      <c r="G101" s="270" t="s">
        <v>535</v>
      </c>
      <c r="H101" s="268" t="s">
        <v>635</v>
      </c>
      <c r="I101" s="268" t="s">
        <v>680</v>
      </c>
    </row>
    <row r="102" spans="1:9" ht="25.5" hidden="1">
      <c r="A102" s="266" t="s">
        <v>701</v>
      </c>
      <c r="B102" s="267">
        <v>44162</v>
      </c>
      <c r="C102" s="267">
        <v>44165</v>
      </c>
      <c r="D102" s="268" t="s">
        <v>702</v>
      </c>
      <c r="E102" s="271">
        <v>200</v>
      </c>
      <c r="F102" s="268" t="s">
        <v>613</v>
      </c>
      <c r="G102" s="270" t="s">
        <v>703</v>
      </c>
      <c r="H102" s="268" t="s">
        <v>654</v>
      </c>
      <c r="I102" s="268" t="s">
        <v>680</v>
      </c>
    </row>
    <row r="103" spans="1:9" ht="25.5" hidden="1">
      <c r="A103" s="266" t="s">
        <v>691</v>
      </c>
      <c r="B103" s="267">
        <v>44203</v>
      </c>
      <c r="C103" s="267">
        <v>43921</v>
      </c>
      <c r="D103" s="268" t="s">
        <v>645</v>
      </c>
      <c r="E103" s="268" t="s">
        <v>605</v>
      </c>
      <c r="F103" s="268" t="s">
        <v>606</v>
      </c>
      <c r="G103" s="270" t="s">
        <v>535</v>
      </c>
      <c r="H103" s="268" t="s">
        <v>635</v>
      </c>
      <c r="I103" s="268" t="s">
        <v>494</v>
      </c>
    </row>
    <row r="104" spans="1:9" ht="25.5" hidden="1">
      <c r="A104" s="266" t="s">
        <v>691</v>
      </c>
      <c r="B104" s="267">
        <v>44203</v>
      </c>
      <c r="C104" s="267">
        <v>44286</v>
      </c>
      <c r="D104" s="268" t="s">
        <v>645</v>
      </c>
      <c r="E104" s="268" t="s">
        <v>605</v>
      </c>
      <c r="F104" s="268" t="s">
        <v>606</v>
      </c>
      <c r="G104" s="270" t="s">
        <v>535</v>
      </c>
      <c r="H104" s="268" t="s">
        <v>635</v>
      </c>
      <c r="I104" s="268" t="s">
        <v>494</v>
      </c>
    </row>
    <row r="105" spans="1:9" ht="25.5" hidden="1">
      <c r="A105" s="266" t="s">
        <v>704</v>
      </c>
      <c r="B105" s="267">
        <v>44203</v>
      </c>
      <c r="C105" s="267">
        <v>44434</v>
      </c>
      <c r="D105" s="268" t="s">
        <v>661</v>
      </c>
      <c r="E105" s="271">
        <v>1000</v>
      </c>
      <c r="F105" s="268" t="s">
        <v>662</v>
      </c>
      <c r="G105" s="270" t="s">
        <v>535</v>
      </c>
      <c r="H105" s="268" t="s">
        <v>635</v>
      </c>
      <c r="I105" s="268" t="s">
        <v>680</v>
      </c>
    </row>
    <row r="106" spans="1:9" ht="25.5" hidden="1">
      <c r="A106" s="266" t="s">
        <v>705</v>
      </c>
      <c r="B106" s="267">
        <v>44203</v>
      </c>
      <c r="C106" s="267">
        <v>44251</v>
      </c>
      <c r="D106" s="268" t="s">
        <v>706</v>
      </c>
      <c r="E106" s="268" t="s">
        <v>707</v>
      </c>
      <c r="F106" s="268" t="s">
        <v>626</v>
      </c>
      <c r="G106" s="270" t="s">
        <v>535</v>
      </c>
      <c r="H106" s="268" t="s">
        <v>635</v>
      </c>
      <c r="I106" s="268" t="s">
        <v>680</v>
      </c>
    </row>
    <row r="107" spans="1:9" ht="38.25" hidden="1">
      <c r="A107" s="266" t="s">
        <v>708</v>
      </c>
      <c r="B107" s="267">
        <v>44203</v>
      </c>
      <c r="C107" s="267">
        <v>44251</v>
      </c>
      <c r="D107" s="268" t="s">
        <v>709</v>
      </c>
      <c r="E107" s="268" t="s">
        <v>633</v>
      </c>
      <c r="F107" s="268" t="s">
        <v>700</v>
      </c>
      <c r="G107" s="270" t="s">
        <v>535</v>
      </c>
      <c r="H107" s="268" t="s">
        <v>635</v>
      </c>
      <c r="I107" s="268" t="s">
        <v>680</v>
      </c>
    </row>
    <row r="108" spans="1:9" hidden="1">
      <c r="A108" s="266"/>
      <c r="B108" s="270"/>
      <c r="C108" s="270"/>
      <c r="D108" s="268"/>
      <c r="E108" s="268"/>
      <c r="F108" s="268"/>
      <c r="G108" s="270"/>
      <c r="H108" s="268"/>
      <c r="I108" s="268"/>
    </row>
    <row r="109" spans="1:9" ht="63.75" hidden="1">
      <c r="A109" s="266" t="s">
        <v>710</v>
      </c>
      <c r="B109" s="267">
        <v>44197</v>
      </c>
      <c r="C109" s="267">
        <v>44377</v>
      </c>
      <c r="D109" s="268" t="s">
        <v>711</v>
      </c>
      <c r="E109" s="268" t="s">
        <v>712</v>
      </c>
      <c r="F109" s="268" t="s">
        <v>643</v>
      </c>
      <c r="G109" s="270" t="s">
        <v>535</v>
      </c>
      <c r="H109" s="268" t="s">
        <v>635</v>
      </c>
      <c r="I109" s="268" t="s">
        <v>494</v>
      </c>
    </row>
    <row r="110" spans="1:9" ht="76.5" hidden="1">
      <c r="A110" s="266" t="s">
        <v>713</v>
      </c>
      <c r="B110" s="267">
        <v>44252</v>
      </c>
      <c r="C110" s="267">
        <v>44433</v>
      </c>
      <c r="D110" s="274" t="s">
        <v>714</v>
      </c>
      <c r="E110" s="268" t="s">
        <v>669</v>
      </c>
      <c r="F110" s="268" t="s">
        <v>690</v>
      </c>
      <c r="G110" s="270" t="s">
        <v>543</v>
      </c>
      <c r="H110" s="268" t="s">
        <v>654</v>
      </c>
      <c r="I110" s="268" t="s">
        <v>670</v>
      </c>
    </row>
    <row r="111" spans="1:9" ht="38.25" hidden="1">
      <c r="A111" s="266" t="s">
        <v>708</v>
      </c>
      <c r="B111" s="267">
        <v>44252</v>
      </c>
      <c r="C111" s="267">
        <v>44335</v>
      </c>
      <c r="D111" s="268" t="s">
        <v>709</v>
      </c>
      <c r="E111" s="268" t="s">
        <v>633</v>
      </c>
      <c r="F111" s="268" t="s">
        <v>700</v>
      </c>
      <c r="G111" s="270" t="s">
        <v>535</v>
      </c>
      <c r="H111" s="268" t="s">
        <v>635</v>
      </c>
      <c r="I111" s="268" t="s">
        <v>680</v>
      </c>
    </row>
    <row r="112" spans="1:9" hidden="1">
      <c r="A112" s="266" t="s">
        <v>715</v>
      </c>
      <c r="B112" s="267">
        <v>44252</v>
      </c>
      <c r="C112" s="267">
        <v>44286</v>
      </c>
      <c r="D112" s="268" t="s">
        <v>716</v>
      </c>
      <c r="E112" s="271">
        <v>200</v>
      </c>
      <c r="F112" s="268" t="s">
        <v>613</v>
      </c>
      <c r="G112" s="270" t="s">
        <v>543</v>
      </c>
      <c r="H112" s="268" t="s">
        <v>635</v>
      </c>
      <c r="I112" s="268" t="s">
        <v>717</v>
      </c>
    </row>
    <row r="113" spans="1:9" ht="25.5" hidden="1">
      <c r="A113" s="266" t="s">
        <v>718</v>
      </c>
      <c r="B113" s="267">
        <v>44287</v>
      </c>
      <c r="C113" s="267">
        <v>44335</v>
      </c>
      <c r="D113" s="268" t="s">
        <v>719</v>
      </c>
      <c r="E113" s="268" t="s">
        <v>720</v>
      </c>
      <c r="F113" s="268" t="s">
        <v>613</v>
      </c>
      <c r="G113" s="270" t="s">
        <v>535</v>
      </c>
      <c r="H113" s="268" t="s">
        <v>635</v>
      </c>
      <c r="I113" s="268" t="s">
        <v>680</v>
      </c>
    </row>
    <row r="114" spans="1:9" ht="38.25" hidden="1">
      <c r="A114" s="266" t="s">
        <v>721</v>
      </c>
      <c r="B114" s="267">
        <v>44287</v>
      </c>
      <c r="C114" s="267">
        <v>44335</v>
      </c>
      <c r="D114" s="268" t="s">
        <v>722</v>
      </c>
      <c r="E114" s="268" t="s">
        <v>657</v>
      </c>
      <c r="F114" s="268" t="s">
        <v>723</v>
      </c>
      <c r="G114" s="270" t="s">
        <v>543</v>
      </c>
      <c r="H114" s="268" t="s">
        <v>635</v>
      </c>
      <c r="I114" s="268" t="s">
        <v>680</v>
      </c>
    </row>
    <row r="115" spans="1:9" ht="25.5" hidden="1">
      <c r="A115" s="266" t="s">
        <v>691</v>
      </c>
      <c r="B115" s="267">
        <v>44287</v>
      </c>
      <c r="C115" s="267">
        <v>44391</v>
      </c>
      <c r="D115" s="268" t="s">
        <v>645</v>
      </c>
      <c r="E115" s="268" t="s">
        <v>605</v>
      </c>
      <c r="F115" s="268" t="s">
        <v>606</v>
      </c>
      <c r="G115" s="270" t="s">
        <v>535</v>
      </c>
      <c r="H115" s="268" t="s">
        <v>635</v>
      </c>
      <c r="I115" s="268" t="s">
        <v>724</v>
      </c>
    </row>
    <row r="116" spans="1:9" ht="51" hidden="1">
      <c r="A116" s="266" t="s">
        <v>708</v>
      </c>
      <c r="B116" s="267">
        <v>44336</v>
      </c>
      <c r="C116" s="267">
        <v>44369</v>
      </c>
      <c r="D116" s="268" t="s">
        <v>725</v>
      </c>
      <c r="E116" s="268" t="s">
        <v>633</v>
      </c>
      <c r="F116" s="268" t="s">
        <v>726</v>
      </c>
      <c r="G116" s="270" t="s">
        <v>535</v>
      </c>
      <c r="H116" s="268" t="s">
        <v>635</v>
      </c>
      <c r="I116" s="268" t="s">
        <v>680</v>
      </c>
    </row>
    <row r="117" spans="1:9" ht="38.25" hidden="1">
      <c r="A117" s="266" t="s">
        <v>727</v>
      </c>
      <c r="B117" s="267">
        <v>44370</v>
      </c>
      <c r="C117" s="267">
        <v>44391</v>
      </c>
      <c r="D117" s="268" t="s">
        <v>728</v>
      </c>
      <c r="E117" s="268" t="s">
        <v>729</v>
      </c>
      <c r="F117" s="268" t="s">
        <v>726</v>
      </c>
      <c r="G117" s="270" t="s">
        <v>535</v>
      </c>
      <c r="H117" s="268" t="s">
        <v>635</v>
      </c>
      <c r="I117" s="268" t="s">
        <v>680</v>
      </c>
    </row>
    <row r="118" spans="1:9" ht="25.5" hidden="1">
      <c r="A118" s="266" t="s">
        <v>730</v>
      </c>
      <c r="B118" s="267">
        <v>44392</v>
      </c>
      <c r="C118" s="267">
        <v>44419</v>
      </c>
      <c r="D118" s="268" t="s">
        <v>731</v>
      </c>
      <c r="E118" s="271">
        <v>200</v>
      </c>
      <c r="F118" s="268" t="s">
        <v>732</v>
      </c>
      <c r="G118" s="270" t="s">
        <v>535</v>
      </c>
      <c r="H118" s="268" t="s">
        <v>635</v>
      </c>
      <c r="I118" s="268" t="s">
        <v>680</v>
      </c>
    </row>
    <row r="119" spans="1:9" ht="25.5" hidden="1">
      <c r="A119" s="266" t="s">
        <v>718</v>
      </c>
      <c r="B119" s="267">
        <v>44370</v>
      </c>
      <c r="C119" s="267">
        <v>44391</v>
      </c>
      <c r="D119" s="268" t="s">
        <v>733</v>
      </c>
      <c r="E119" s="268" t="s">
        <v>720</v>
      </c>
      <c r="F119" s="268" t="s">
        <v>613</v>
      </c>
      <c r="G119" s="270" t="s">
        <v>535</v>
      </c>
      <c r="H119" s="268" t="s">
        <v>635</v>
      </c>
      <c r="I119" s="268" t="s">
        <v>680</v>
      </c>
    </row>
    <row r="120" spans="1:9" hidden="1">
      <c r="A120" s="266" t="s">
        <v>734</v>
      </c>
      <c r="B120" s="267">
        <v>44392</v>
      </c>
      <c r="C120" s="267">
        <v>44433</v>
      </c>
      <c r="D120" s="268" t="s">
        <v>735</v>
      </c>
      <c r="E120" s="271">
        <v>300</v>
      </c>
      <c r="F120" s="268" t="s">
        <v>613</v>
      </c>
      <c r="G120" s="270" t="s">
        <v>543</v>
      </c>
      <c r="H120" s="268" t="s">
        <v>635</v>
      </c>
      <c r="I120" s="268" t="s">
        <v>717</v>
      </c>
    </row>
    <row r="121" spans="1:9" ht="25.5" hidden="1">
      <c r="A121" s="266" t="s">
        <v>691</v>
      </c>
      <c r="B121" s="267">
        <v>44392</v>
      </c>
      <c r="C121" s="267">
        <v>44482</v>
      </c>
      <c r="D121" s="268" t="s">
        <v>645</v>
      </c>
      <c r="E121" s="268" t="s">
        <v>605</v>
      </c>
      <c r="F121" s="268" t="s">
        <v>606</v>
      </c>
      <c r="G121" s="270" t="s">
        <v>535</v>
      </c>
      <c r="H121" s="268" t="s">
        <v>635</v>
      </c>
      <c r="I121" s="268" t="s">
        <v>724</v>
      </c>
    </row>
    <row r="122" spans="1:9" ht="38.25" hidden="1">
      <c r="A122" s="266" t="s">
        <v>708</v>
      </c>
      <c r="B122" s="267">
        <v>44392</v>
      </c>
      <c r="C122" s="267">
        <v>44502</v>
      </c>
      <c r="D122" s="268" t="s">
        <v>728</v>
      </c>
      <c r="E122" s="268" t="s">
        <v>729</v>
      </c>
      <c r="F122" s="268" t="s">
        <v>726</v>
      </c>
      <c r="G122" s="270" t="s">
        <v>535</v>
      </c>
      <c r="H122" s="268" t="s">
        <v>635</v>
      </c>
      <c r="I122" s="268" t="s">
        <v>680</v>
      </c>
    </row>
    <row r="123" spans="1:9" ht="63.75" hidden="1">
      <c r="A123" s="266" t="s">
        <v>710</v>
      </c>
      <c r="B123" s="267">
        <v>44378</v>
      </c>
      <c r="C123" s="267">
        <v>44561</v>
      </c>
      <c r="D123" s="268" t="s">
        <v>711</v>
      </c>
      <c r="E123" s="268" t="s">
        <v>736</v>
      </c>
      <c r="F123" s="268" t="s">
        <v>643</v>
      </c>
      <c r="G123" s="270" t="s">
        <v>535</v>
      </c>
      <c r="H123" s="268" t="s">
        <v>635</v>
      </c>
      <c r="I123" s="268" t="s">
        <v>494</v>
      </c>
    </row>
    <row r="124" spans="1:9" ht="25.5" hidden="1">
      <c r="A124" s="266" t="s">
        <v>737</v>
      </c>
      <c r="B124" s="267">
        <v>44392</v>
      </c>
      <c r="C124" s="267">
        <v>44419</v>
      </c>
      <c r="D124" s="268" t="s">
        <v>738</v>
      </c>
      <c r="E124" s="268" t="s">
        <v>739</v>
      </c>
      <c r="F124" s="268" t="s">
        <v>740</v>
      </c>
      <c r="G124" s="270" t="s">
        <v>543</v>
      </c>
      <c r="H124" s="268" t="s">
        <v>654</v>
      </c>
      <c r="I124" s="268" t="s">
        <v>724</v>
      </c>
    </row>
    <row r="125" spans="1:9" ht="25.5" hidden="1">
      <c r="A125" s="266" t="s">
        <v>741</v>
      </c>
      <c r="B125" s="267">
        <v>44435</v>
      </c>
      <c r="C125" s="267">
        <v>44561</v>
      </c>
      <c r="D125" s="268" t="s">
        <v>661</v>
      </c>
      <c r="E125" s="271">
        <v>1000</v>
      </c>
      <c r="F125" s="268" t="s">
        <v>662</v>
      </c>
      <c r="G125" s="270" t="s">
        <v>535</v>
      </c>
      <c r="H125" s="268" t="s">
        <v>635</v>
      </c>
      <c r="I125" s="268" t="s">
        <v>680</v>
      </c>
    </row>
    <row r="126" spans="1:9" ht="25.5" hidden="1">
      <c r="A126" s="266" t="s">
        <v>691</v>
      </c>
      <c r="B126" s="267">
        <v>44483</v>
      </c>
      <c r="C126" s="267">
        <v>44561</v>
      </c>
      <c r="D126" s="268" t="s">
        <v>645</v>
      </c>
      <c r="E126" s="268" t="s">
        <v>605</v>
      </c>
      <c r="F126" s="268" t="s">
        <v>606</v>
      </c>
      <c r="G126" s="270" t="s">
        <v>535</v>
      </c>
      <c r="H126" s="268" t="s">
        <v>635</v>
      </c>
      <c r="I126" s="268" t="s">
        <v>724</v>
      </c>
    </row>
    <row r="127" spans="1:9" ht="38.25" hidden="1">
      <c r="A127" s="266" t="s">
        <v>742</v>
      </c>
      <c r="B127" s="267">
        <v>44490</v>
      </c>
      <c r="C127" s="267">
        <v>44502</v>
      </c>
      <c r="D127" s="268" t="s">
        <v>743</v>
      </c>
      <c r="E127" s="268" t="s">
        <v>657</v>
      </c>
      <c r="F127" s="268" t="s">
        <v>723</v>
      </c>
      <c r="G127" s="270" t="s">
        <v>543</v>
      </c>
      <c r="H127" s="268" t="s">
        <v>635</v>
      </c>
      <c r="I127" s="268" t="s">
        <v>680</v>
      </c>
    </row>
    <row r="128" spans="1:9" ht="63.75" hidden="1">
      <c r="A128" s="266" t="s">
        <v>697</v>
      </c>
      <c r="B128" s="267">
        <v>44503</v>
      </c>
      <c r="C128" s="267">
        <v>44531</v>
      </c>
      <c r="D128" s="268" t="s">
        <v>744</v>
      </c>
      <c r="E128" s="268" t="s">
        <v>745</v>
      </c>
      <c r="F128" s="268" t="s">
        <v>726</v>
      </c>
      <c r="G128" s="270" t="s">
        <v>535</v>
      </c>
      <c r="H128" s="268" t="s">
        <v>635</v>
      </c>
      <c r="I128" s="268" t="s">
        <v>680</v>
      </c>
    </row>
    <row r="129" spans="1:9" ht="51" hidden="1">
      <c r="A129" s="266" t="s">
        <v>708</v>
      </c>
      <c r="B129" s="267">
        <v>44532</v>
      </c>
      <c r="C129" s="267">
        <v>44566</v>
      </c>
      <c r="D129" s="268" t="s">
        <v>746</v>
      </c>
      <c r="E129" s="268" t="s">
        <v>747</v>
      </c>
      <c r="F129" s="268" t="s">
        <v>726</v>
      </c>
      <c r="G129" s="270" t="s">
        <v>535</v>
      </c>
      <c r="H129" s="268" t="s">
        <v>635</v>
      </c>
      <c r="I129" s="268" t="s">
        <v>680</v>
      </c>
    </row>
    <row r="130" spans="1:9" hidden="1">
      <c r="A130" s="266"/>
      <c r="B130" s="270"/>
      <c r="C130" s="270"/>
      <c r="D130" s="268"/>
      <c r="E130" s="268"/>
      <c r="F130" s="268"/>
      <c r="G130" s="270"/>
      <c r="H130" s="268"/>
      <c r="I130" s="268"/>
    </row>
    <row r="131" spans="1:9" ht="51" hidden="1">
      <c r="A131" s="266" t="s">
        <v>708</v>
      </c>
      <c r="B131" s="267">
        <v>44567</v>
      </c>
      <c r="C131" s="267">
        <v>44622</v>
      </c>
      <c r="D131" s="268" t="s">
        <v>746</v>
      </c>
      <c r="E131" s="268" t="s">
        <v>747</v>
      </c>
      <c r="F131" s="268" t="s">
        <v>726</v>
      </c>
      <c r="G131" s="270" t="s">
        <v>535</v>
      </c>
      <c r="H131" s="268" t="s">
        <v>635</v>
      </c>
      <c r="I131" s="268" t="s">
        <v>680</v>
      </c>
    </row>
    <row r="132" spans="1:9" ht="25.5" hidden="1">
      <c r="A132" s="266" t="s">
        <v>741</v>
      </c>
      <c r="B132" s="267">
        <v>44567</v>
      </c>
      <c r="C132" s="267">
        <v>44657</v>
      </c>
      <c r="D132" s="268" t="s">
        <v>661</v>
      </c>
      <c r="E132" s="271">
        <v>1000</v>
      </c>
      <c r="F132" s="268" t="s">
        <v>662</v>
      </c>
      <c r="G132" s="270" t="s">
        <v>535</v>
      </c>
      <c r="H132" s="268" t="s">
        <v>635</v>
      </c>
      <c r="I132" s="268" t="s">
        <v>680</v>
      </c>
    </row>
    <row r="133" spans="1:9" ht="25.5" hidden="1">
      <c r="A133" s="266" t="s">
        <v>748</v>
      </c>
      <c r="B133" s="267">
        <v>44567</v>
      </c>
      <c r="C133" s="267">
        <v>44651</v>
      </c>
      <c r="D133" s="268" t="s">
        <v>645</v>
      </c>
      <c r="E133" s="268" t="s">
        <v>605</v>
      </c>
      <c r="F133" s="268" t="s">
        <v>606</v>
      </c>
      <c r="G133" s="270" t="s">
        <v>535</v>
      </c>
      <c r="H133" s="268" t="s">
        <v>635</v>
      </c>
      <c r="I133" s="268" t="s">
        <v>724</v>
      </c>
    </row>
    <row r="134" spans="1:9" ht="25.5" hidden="1">
      <c r="A134" s="266" t="s">
        <v>749</v>
      </c>
      <c r="B134" s="267">
        <v>44574</v>
      </c>
      <c r="C134" s="267">
        <v>44622</v>
      </c>
      <c r="D134" s="268" t="s">
        <v>750</v>
      </c>
      <c r="E134" s="271">
        <v>200</v>
      </c>
      <c r="F134" s="268" t="s">
        <v>626</v>
      </c>
      <c r="G134" s="270" t="s">
        <v>535</v>
      </c>
      <c r="H134" s="268" t="s">
        <v>635</v>
      </c>
      <c r="I134" s="268" t="s">
        <v>680</v>
      </c>
    </row>
    <row r="135" spans="1:9" ht="25.5" hidden="1">
      <c r="A135" s="266" t="s">
        <v>751</v>
      </c>
      <c r="B135" s="267">
        <v>44588</v>
      </c>
      <c r="C135" s="267">
        <v>44601</v>
      </c>
      <c r="D135" s="268" t="s">
        <v>752</v>
      </c>
      <c r="E135" s="268" t="s">
        <v>753</v>
      </c>
      <c r="F135" s="268" t="s">
        <v>754</v>
      </c>
      <c r="G135" s="270" t="s">
        <v>535</v>
      </c>
      <c r="H135" s="268" t="s">
        <v>635</v>
      </c>
      <c r="I135" s="268" t="s">
        <v>680</v>
      </c>
    </row>
    <row r="136" spans="1:9" ht="63.75" hidden="1">
      <c r="A136" s="266" t="s">
        <v>708</v>
      </c>
      <c r="B136" s="267">
        <v>44623</v>
      </c>
      <c r="C136" s="267">
        <v>44699</v>
      </c>
      <c r="D136" s="268" t="s">
        <v>755</v>
      </c>
      <c r="E136" s="268" t="s">
        <v>756</v>
      </c>
      <c r="F136" s="268" t="s">
        <v>726</v>
      </c>
      <c r="G136" s="270" t="s">
        <v>535</v>
      </c>
      <c r="H136" s="268" t="s">
        <v>635</v>
      </c>
      <c r="I136" s="268" t="s">
        <v>680</v>
      </c>
    </row>
    <row r="137" spans="1:9" ht="63.75" hidden="1">
      <c r="A137" s="266" t="s">
        <v>741</v>
      </c>
      <c r="B137" s="267">
        <v>44658</v>
      </c>
      <c r="C137" s="267">
        <v>44926</v>
      </c>
      <c r="D137" s="268" t="s">
        <v>757</v>
      </c>
      <c r="E137" s="268" t="s">
        <v>758</v>
      </c>
      <c r="F137" s="268" t="s">
        <v>759</v>
      </c>
      <c r="G137" s="270" t="s">
        <v>535</v>
      </c>
      <c r="H137" s="268" t="s">
        <v>635</v>
      </c>
      <c r="I137" s="268" t="s">
        <v>680</v>
      </c>
    </row>
    <row r="138" spans="1:9" hidden="1">
      <c r="A138" s="266" t="s">
        <v>691</v>
      </c>
      <c r="B138" s="267">
        <v>44652</v>
      </c>
      <c r="C138" s="267">
        <v>44742</v>
      </c>
      <c r="D138" s="268" t="s">
        <v>760</v>
      </c>
      <c r="E138" s="268" t="s">
        <v>761</v>
      </c>
      <c r="F138" s="268" t="s">
        <v>762</v>
      </c>
      <c r="G138" s="270" t="s">
        <v>535</v>
      </c>
      <c r="H138" s="268" t="s">
        <v>635</v>
      </c>
      <c r="I138" s="268" t="s">
        <v>717</v>
      </c>
    </row>
    <row r="139" spans="1:9" ht="25.5" hidden="1">
      <c r="A139" s="266" t="s">
        <v>763</v>
      </c>
      <c r="B139" s="267">
        <v>44630</v>
      </c>
      <c r="C139" s="267">
        <v>44657</v>
      </c>
      <c r="D139" s="268" t="s">
        <v>764</v>
      </c>
      <c r="E139" s="271">
        <v>200</v>
      </c>
      <c r="F139" s="268" t="s">
        <v>765</v>
      </c>
      <c r="G139" s="270" t="s">
        <v>766</v>
      </c>
      <c r="H139" s="268" t="s">
        <v>635</v>
      </c>
      <c r="I139" s="268" t="s">
        <v>717</v>
      </c>
    </row>
    <row r="140" spans="1:9" ht="63.75" hidden="1">
      <c r="A140" s="266" t="s">
        <v>767</v>
      </c>
      <c r="B140" s="267">
        <v>44637</v>
      </c>
      <c r="C140" s="267">
        <v>44671</v>
      </c>
      <c r="D140" s="268" t="s">
        <v>768</v>
      </c>
      <c r="E140" s="268" t="s">
        <v>657</v>
      </c>
      <c r="F140" s="268" t="s">
        <v>769</v>
      </c>
      <c r="G140" s="270" t="s">
        <v>543</v>
      </c>
      <c r="H140" s="268" t="s">
        <v>635</v>
      </c>
      <c r="I140" s="268" t="s">
        <v>680</v>
      </c>
    </row>
    <row r="141" spans="1:9" hidden="1">
      <c r="A141" s="266"/>
      <c r="B141" s="270"/>
      <c r="C141" s="270"/>
      <c r="D141" s="268"/>
      <c r="E141" s="268"/>
      <c r="F141" s="268"/>
      <c r="G141" s="270"/>
      <c r="H141" s="268"/>
      <c r="I141" s="268"/>
    </row>
    <row r="142" spans="1:9" hidden="1">
      <c r="A142" s="266"/>
      <c r="B142" s="270"/>
      <c r="C142" s="270"/>
      <c r="D142" s="268"/>
      <c r="E142" s="268"/>
      <c r="F142" s="268"/>
      <c r="G142" s="270"/>
      <c r="H142" s="268"/>
      <c r="I142" s="268"/>
    </row>
    <row r="143" spans="1:9" hidden="1">
      <c r="A143" s="266"/>
      <c r="B143" s="270"/>
      <c r="C143" s="270"/>
      <c r="D143" s="268"/>
      <c r="E143" s="268"/>
      <c r="F143" s="268"/>
      <c r="G143" s="270"/>
      <c r="H143" s="268"/>
      <c r="I143" s="268"/>
    </row>
    <row r="144" spans="1:9" hidden="1">
      <c r="A144" s="266"/>
      <c r="B144" s="270"/>
      <c r="C144" s="270"/>
      <c r="D144" s="268"/>
      <c r="E144" s="268"/>
      <c r="F144" s="268"/>
      <c r="G144" s="270"/>
      <c r="H144" s="268"/>
      <c r="I144" s="268"/>
    </row>
    <row r="145" spans="1:9" hidden="1">
      <c r="A145" s="266"/>
      <c r="B145" s="270"/>
      <c r="C145" s="270"/>
      <c r="D145" s="268"/>
      <c r="E145" s="268"/>
      <c r="F145" s="268"/>
      <c r="G145" s="270"/>
      <c r="H145" s="268"/>
      <c r="I145" s="268"/>
    </row>
    <row r="146" spans="1:9" ht="38.25" hidden="1">
      <c r="A146" s="266" t="s">
        <v>770</v>
      </c>
      <c r="B146" s="267">
        <v>44630</v>
      </c>
      <c r="C146" s="267">
        <v>44657</v>
      </c>
      <c r="D146" s="268" t="s">
        <v>771</v>
      </c>
      <c r="E146" s="271">
        <v>200</v>
      </c>
      <c r="F146" s="268" t="s">
        <v>772</v>
      </c>
      <c r="G146" s="270" t="s">
        <v>535</v>
      </c>
      <c r="H146" s="268" t="s">
        <v>654</v>
      </c>
      <c r="I146" s="268" t="s">
        <v>717</v>
      </c>
    </row>
    <row r="147" spans="1:9" ht="38.25" hidden="1">
      <c r="A147" s="266" t="s">
        <v>767</v>
      </c>
      <c r="B147" s="267">
        <v>44637</v>
      </c>
      <c r="C147" s="267">
        <v>44671</v>
      </c>
      <c r="D147" s="268" t="s">
        <v>773</v>
      </c>
      <c r="E147" s="268" t="s">
        <v>774</v>
      </c>
      <c r="F147" s="268" t="s">
        <v>723</v>
      </c>
      <c r="G147" s="269" t="s">
        <v>543</v>
      </c>
      <c r="H147" s="268" t="s">
        <v>654</v>
      </c>
      <c r="I147" s="268" t="s">
        <v>717</v>
      </c>
    </row>
    <row r="148" spans="1:9" ht="25.5" hidden="1">
      <c r="A148" s="266" t="s">
        <v>775</v>
      </c>
      <c r="B148" s="267">
        <v>44672</v>
      </c>
      <c r="C148" s="267">
        <v>44699</v>
      </c>
      <c r="D148" s="268" t="s">
        <v>776</v>
      </c>
      <c r="E148" s="271">
        <v>100</v>
      </c>
      <c r="F148" s="268" t="s">
        <v>777</v>
      </c>
      <c r="G148" s="270" t="s">
        <v>535</v>
      </c>
      <c r="H148" s="268" t="s">
        <v>654</v>
      </c>
      <c r="I148" s="268" t="s">
        <v>680</v>
      </c>
    </row>
    <row r="149" spans="1:9" ht="25.5" hidden="1">
      <c r="A149" s="266" t="s">
        <v>778</v>
      </c>
      <c r="B149" s="267">
        <v>44693</v>
      </c>
      <c r="C149" s="267">
        <v>44733</v>
      </c>
      <c r="D149" s="268" t="s">
        <v>779</v>
      </c>
      <c r="E149" s="271">
        <v>200</v>
      </c>
      <c r="F149" s="268" t="s">
        <v>626</v>
      </c>
      <c r="G149" s="270" t="s">
        <v>535</v>
      </c>
      <c r="H149" s="268" t="s">
        <v>635</v>
      </c>
      <c r="I149" s="268" t="s">
        <v>680</v>
      </c>
    </row>
    <row r="150" spans="1:9" ht="25.5">
      <c r="A150" s="266" t="s">
        <v>780</v>
      </c>
      <c r="B150" s="267">
        <v>44658</v>
      </c>
      <c r="C150" s="267">
        <v>44926</v>
      </c>
      <c r="D150" s="268" t="s">
        <v>781</v>
      </c>
      <c r="E150" s="266" t="s">
        <v>758</v>
      </c>
      <c r="F150" s="268" t="s">
        <v>762</v>
      </c>
      <c r="G150" s="270" t="s">
        <v>535</v>
      </c>
      <c r="H150" s="268" t="s">
        <v>635</v>
      </c>
      <c r="I150" s="268" t="s">
        <v>717</v>
      </c>
    </row>
    <row r="151" spans="1:9" ht="25.5">
      <c r="A151" s="266" t="s">
        <v>782</v>
      </c>
      <c r="B151" s="267">
        <v>44658</v>
      </c>
      <c r="C151" s="267">
        <v>44865</v>
      </c>
      <c r="D151" s="268" t="s">
        <v>783</v>
      </c>
      <c r="E151" s="271">
        <v>200</v>
      </c>
      <c r="F151" s="268" t="s">
        <v>784</v>
      </c>
      <c r="G151" s="270" t="s">
        <v>535</v>
      </c>
      <c r="H151" s="268" t="s">
        <v>654</v>
      </c>
      <c r="I151" s="268" t="s">
        <v>717</v>
      </c>
    </row>
    <row r="152" spans="1:9" ht="63.75" hidden="1">
      <c r="A152" s="266" t="s">
        <v>785</v>
      </c>
      <c r="B152" s="267">
        <v>44700</v>
      </c>
      <c r="C152" s="267">
        <v>44733</v>
      </c>
      <c r="D152" s="268" t="s">
        <v>786</v>
      </c>
      <c r="E152" s="266" t="s">
        <v>787</v>
      </c>
      <c r="F152" s="268" t="s">
        <v>726</v>
      </c>
      <c r="G152" s="270" t="s">
        <v>535</v>
      </c>
      <c r="H152" s="268" t="s">
        <v>635</v>
      </c>
      <c r="I152" s="268" t="s">
        <v>680</v>
      </c>
    </row>
    <row r="153" spans="1:9" ht="25.5" hidden="1">
      <c r="A153" s="266" t="s">
        <v>788</v>
      </c>
      <c r="B153" s="267">
        <v>44700</v>
      </c>
      <c r="C153" s="267">
        <v>44773</v>
      </c>
      <c r="D153" s="268" t="s">
        <v>789</v>
      </c>
      <c r="E153" s="271">
        <v>549</v>
      </c>
      <c r="F153" s="268" t="s">
        <v>58</v>
      </c>
      <c r="G153" s="270" t="s">
        <v>535</v>
      </c>
      <c r="H153" s="268" t="s">
        <v>654</v>
      </c>
      <c r="I153" s="268" t="s">
        <v>680</v>
      </c>
    </row>
    <row r="154" spans="1:9" ht="25.5" hidden="1">
      <c r="A154" s="266" t="s">
        <v>790</v>
      </c>
      <c r="B154" s="267">
        <v>44672</v>
      </c>
      <c r="C154" s="267">
        <v>44699</v>
      </c>
      <c r="D154" s="268" t="s">
        <v>791</v>
      </c>
      <c r="E154" s="266" t="s">
        <v>792</v>
      </c>
      <c r="F154" s="268" t="s">
        <v>793</v>
      </c>
      <c r="G154" s="270" t="s">
        <v>535</v>
      </c>
      <c r="H154" s="268" t="s">
        <v>635</v>
      </c>
      <c r="I154" s="268" t="s">
        <v>680</v>
      </c>
    </row>
    <row r="155" spans="1:9" ht="89.25" hidden="1">
      <c r="A155" s="266" t="s">
        <v>794</v>
      </c>
      <c r="B155" s="267">
        <v>44734</v>
      </c>
      <c r="C155" s="267">
        <v>44756</v>
      </c>
      <c r="D155" s="268" t="s">
        <v>795</v>
      </c>
      <c r="E155" s="266" t="s">
        <v>796</v>
      </c>
      <c r="F155" s="268" t="s">
        <v>797</v>
      </c>
      <c r="G155" s="270" t="s">
        <v>535</v>
      </c>
      <c r="H155" s="268" t="s">
        <v>635</v>
      </c>
      <c r="I155" s="268" t="s">
        <v>680</v>
      </c>
    </row>
    <row r="156" spans="1:9">
      <c r="A156" s="266" t="s">
        <v>798</v>
      </c>
      <c r="B156" s="267">
        <v>44756</v>
      </c>
      <c r="C156" s="267">
        <v>44797</v>
      </c>
      <c r="D156" s="268" t="s">
        <v>799</v>
      </c>
      <c r="E156" s="271">
        <v>200</v>
      </c>
      <c r="F156" s="268" t="s">
        <v>626</v>
      </c>
      <c r="G156" s="270" t="s">
        <v>535</v>
      </c>
      <c r="H156" s="268" t="s">
        <v>635</v>
      </c>
      <c r="I156" s="268" t="s">
        <v>717</v>
      </c>
    </row>
    <row r="157" spans="1:9">
      <c r="A157" s="266" t="s">
        <v>800</v>
      </c>
      <c r="B157" s="267">
        <v>44798</v>
      </c>
      <c r="C157" s="267">
        <v>44853</v>
      </c>
      <c r="D157" s="268" t="s">
        <v>801</v>
      </c>
      <c r="E157" s="271">
        <v>200</v>
      </c>
      <c r="F157" s="268" t="s">
        <v>626</v>
      </c>
      <c r="G157" s="270" t="s">
        <v>535</v>
      </c>
      <c r="H157" s="268" t="s">
        <v>635</v>
      </c>
      <c r="I157" s="268" t="s">
        <v>717</v>
      </c>
    </row>
    <row r="158" spans="1:9">
      <c r="A158" s="266" t="s">
        <v>691</v>
      </c>
      <c r="B158" s="267">
        <v>44743</v>
      </c>
      <c r="C158" s="267">
        <v>44926</v>
      </c>
      <c r="D158" s="268" t="s">
        <v>760</v>
      </c>
      <c r="E158" s="266" t="s">
        <v>761</v>
      </c>
      <c r="F158" s="268" t="s">
        <v>762</v>
      </c>
      <c r="G158" s="270" t="s">
        <v>535</v>
      </c>
      <c r="H158" s="268" t="s">
        <v>635</v>
      </c>
      <c r="I158" s="268" t="s">
        <v>717</v>
      </c>
    </row>
    <row r="159" spans="1:9" ht="51">
      <c r="A159" s="266" t="s">
        <v>708</v>
      </c>
      <c r="B159" s="267">
        <v>44756</v>
      </c>
      <c r="C159" s="267">
        <v>44797</v>
      </c>
      <c r="D159" s="268" t="s">
        <v>802</v>
      </c>
      <c r="E159" s="266" t="s">
        <v>803</v>
      </c>
      <c r="F159" s="268" t="s">
        <v>804</v>
      </c>
      <c r="G159" s="270" t="s">
        <v>535</v>
      </c>
      <c r="H159" s="268" t="s">
        <v>635</v>
      </c>
      <c r="I159" s="268" t="s">
        <v>717</v>
      </c>
    </row>
    <row r="160" spans="1:9" ht="25.5">
      <c r="A160" s="266" t="s">
        <v>805</v>
      </c>
      <c r="B160" s="267">
        <v>44763</v>
      </c>
      <c r="C160" s="267">
        <v>44818</v>
      </c>
      <c r="D160" s="268" t="s">
        <v>806</v>
      </c>
      <c r="E160" s="266" t="s">
        <v>807</v>
      </c>
      <c r="F160" s="268" t="s">
        <v>58</v>
      </c>
      <c r="G160" s="270" t="s">
        <v>535</v>
      </c>
      <c r="H160" s="268" t="s">
        <v>654</v>
      </c>
      <c r="I160" s="268" t="s">
        <v>717</v>
      </c>
    </row>
    <row r="161" spans="1:9" ht="25.5">
      <c r="A161" s="266" t="s">
        <v>808</v>
      </c>
      <c r="B161" s="267">
        <v>44756</v>
      </c>
      <c r="C161" s="267">
        <v>44797</v>
      </c>
      <c r="D161" s="268" t="s">
        <v>809</v>
      </c>
      <c r="E161" s="266" t="s">
        <v>810</v>
      </c>
      <c r="F161" s="268" t="s">
        <v>811</v>
      </c>
      <c r="G161" s="270" t="s">
        <v>812</v>
      </c>
      <c r="H161" s="268" t="s">
        <v>654</v>
      </c>
      <c r="I161" s="268" t="s">
        <v>717</v>
      </c>
    </row>
    <row r="162" spans="1:9" ht="25.5">
      <c r="A162" s="266" t="s">
        <v>813</v>
      </c>
      <c r="B162" s="267">
        <v>44760</v>
      </c>
      <c r="C162" s="267">
        <v>44779</v>
      </c>
      <c r="D162" s="268" t="s">
        <v>752</v>
      </c>
      <c r="E162" s="266" t="s">
        <v>753</v>
      </c>
      <c r="F162" s="268" t="s">
        <v>754</v>
      </c>
      <c r="G162" s="270" t="s">
        <v>812</v>
      </c>
      <c r="H162" s="268" t="s">
        <v>635</v>
      </c>
      <c r="I162" s="268" t="s">
        <v>717</v>
      </c>
    </row>
    <row r="163" spans="1:9" ht="25.5">
      <c r="A163" s="266" t="s">
        <v>708</v>
      </c>
      <c r="B163" s="267">
        <v>44798</v>
      </c>
      <c r="C163" s="267">
        <v>44866</v>
      </c>
      <c r="D163" s="268" t="s">
        <v>814</v>
      </c>
      <c r="E163" s="266" t="s">
        <v>815</v>
      </c>
      <c r="F163" s="268" t="s">
        <v>804</v>
      </c>
      <c r="G163" s="270" t="s">
        <v>535</v>
      </c>
      <c r="H163" s="268" t="s">
        <v>635</v>
      </c>
      <c r="I163" s="268" t="s">
        <v>717</v>
      </c>
    </row>
    <row r="164" spans="1:9">
      <c r="A164" s="266" t="s">
        <v>816</v>
      </c>
      <c r="B164" s="267">
        <v>44798</v>
      </c>
      <c r="C164" s="267">
        <v>44895</v>
      </c>
      <c r="D164" s="268" t="s">
        <v>608</v>
      </c>
      <c r="E164" s="266" t="s">
        <v>609</v>
      </c>
      <c r="F164" s="268" t="s">
        <v>610</v>
      </c>
      <c r="G164" s="270" t="s">
        <v>543</v>
      </c>
      <c r="H164" s="268" t="s">
        <v>654</v>
      </c>
      <c r="I164" s="268" t="s">
        <v>717</v>
      </c>
    </row>
    <row r="165" spans="1:9" ht="25.5">
      <c r="A165" s="266" t="s">
        <v>817</v>
      </c>
      <c r="B165" s="267">
        <v>44819</v>
      </c>
      <c r="C165" s="267">
        <v>44895</v>
      </c>
      <c r="D165" s="268" t="s">
        <v>818</v>
      </c>
      <c r="E165" s="266" t="s">
        <v>819</v>
      </c>
      <c r="F165" s="268" t="s">
        <v>610</v>
      </c>
      <c r="G165" s="270" t="s">
        <v>812</v>
      </c>
      <c r="H165" s="268" t="s">
        <v>654</v>
      </c>
      <c r="I165" s="268" t="s">
        <v>717</v>
      </c>
    </row>
    <row r="166" spans="1:9" ht="25.5">
      <c r="A166" s="266" t="s">
        <v>708</v>
      </c>
      <c r="B166" s="267">
        <v>44867</v>
      </c>
      <c r="C166" s="267">
        <v>44930</v>
      </c>
      <c r="D166" s="268" t="s">
        <v>814</v>
      </c>
      <c r="E166" s="266" t="s">
        <v>815</v>
      </c>
      <c r="F166" s="268" t="s">
        <v>804</v>
      </c>
      <c r="G166" s="270" t="s">
        <v>535</v>
      </c>
      <c r="H166" s="268" t="s">
        <v>635</v>
      </c>
      <c r="I166" s="268" t="s">
        <v>717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2023-02-20T16:41:31Z</dcterms:modified>
</cp:coreProperties>
</file>