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 tabRatio="799"/>
  </bookViews>
  <sheets>
    <sheet name="All LG" sheetId="1" r:id="rId1"/>
    <sheet name="Refrigeration" sheetId="100" r:id="rId2"/>
    <sheet name="Dish" sheetId="101" r:id="rId3"/>
    <sheet name="Laundry" sheetId="102" r:id="rId4"/>
    <sheet name="Cooking" sheetId="103" r:id="rId5"/>
    <sheet name="Accessories" sheetId="104" r:id="rId6"/>
    <sheet name="LG Studio" sheetId="24" r:id="rId7"/>
    <sheet name="LG Signature" sheetId="93" r:id="rId8"/>
    <sheet name="Rebate Programs" sheetId="99" r:id="rId9"/>
  </sheets>
  <definedNames>
    <definedName name="_xlnm._FilterDatabase" localSheetId="0" hidden="1">'All LG'!$A$7:$L$349</definedName>
    <definedName name="_xlnm._FilterDatabase" localSheetId="7" hidden="1">'LG Signature'!$E$7:$E$8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7">'LG Signature'!$A:$J,'LG Signature'!$4:$7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AC41" i="104" l="1"/>
  <c r="V41" i="104"/>
  <c r="Y41" i="104" s="1"/>
  <c r="K41" i="104"/>
  <c r="S41" i="104" s="1"/>
  <c r="T41" i="104" s="1"/>
  <c r="AC40" i="104"/>
  <c r="V40" i="104"/>
  <c r="Y40" i="104" s="1"/>
  <c r="K40" i="104"/>
  <c r="AC39" i="104"/>
  <c r="V39" i="104"/>
  <c r="Y39" i="104" s="1"/>
  <c r="K39" i="104"/>
  <c r="S39" i="104" s="1"/>
  <c r="T39" i="104" s="1"/>
  <c r="AC38" i="104"/>
  <c r="V38" i="104"/>
  <c r="Y38" i="104" s="1"/>
  <c r="K38" i="104"/>
  <c r="L38" i="104" s="1"/>
  <c r="AC37" i="104"/>
  <c r="V37" i="104"/>
  <c r="Y37" i="104" s="1"/>
  <c r="K37" i="104"/>
  <c r="O37" i="104" s="1"/>
  <c r="P37" i="104" s="1"/>
  <c r="AC36" i="104"/>
  <c r="V36" i="104"/>
  <c r="Y36" i="104" s="1"/>
  <c r="S36" i="104"/>
  <c r="T36" i="104" s="1"/>
  <c r="K36" i="104"/>
  <c r="L36" i="104" s="1"/>
  <c r="AC35" i="104"/>
  <c r="V35" i="104"/>
  <c r="Y35" i="104" s="1"/>
  <c r="K35" i="104"/>
  <c r="O35" i="104" s="1"/>
  <c r="P35" i="104" s="1"/>
  <c r="AC34" i="104"/>
  <c r="V34" i="104"/>
  <c r="Y34" i="104" s="1"/>
  <c r="K34" i="104"/>
  <c r="L34" i="104" s="1"/>
  <c r="AC33" i="104"/>
  <c r="V33" i="104"/>
  <c r="Y33" i="104" s="1"/>
  <c r="K33" i="104"/>
  <c r="S33" i="104" s="1"/>
  <c r="T33" i="104" s="1"/>
  <c r="AC32" i="104"/>
  <c r="V32" i="104"/>
  <c r="Y32" i="104" s="1"/>
  <c r="K32" i="104"/>
  <c r="AC31" i="104"/>
  <c r="V31" i="104"/>
  <c r="Y31" i="104" s="1"/>
  <c r="K31" i="104"/>
  <c r="S31" i="104" s="1"/>
  <c r="T31" i="104" s="1"/>
  <c r="AC30" i="104"/>
  <c r="V30" i="104"/>
  <c r="Y30" i="104" s="1"/>
  <c r="K30" i="104"/>
  <c r="L30" i="104" s="1"/>
  <c r="AC29" i="104"/>
  <c r="V29" i="104"/>
  <c r="Y29" i="104" s="1"/>
  <c r="K29" i="104"/>
  <c r="O29" i="104" s="1"/>
  <c r="P29" i="104" s="1"/>
  <c r="AC28" i="104"/>
  <c r="V28" i="104"/>
  <c r="Y28" i="104" s="1"/>
  <c r="K28" i="104"/>
  <c r="L28" i="104" s="1"/>
  <c r="AC27" i="104"/>
  <c r="V27" i="104"/>
  <c r="Y27" i="104" s="1"/>
  <c r="K27" i="104"/>
  <c r="L27" i="104" s="1"/>
  <c r="AC26" i="104"/>
  <c r="V26" i="104"/>
  <c r="Y26" i="104" s="1"/>
  <c r="K26" i="104"/>
  <c r="S26" i="104" s="1"/>
  <c r="T26" i="104" s="1"/>
  <c r="AC25" i="104"/>
  <c r="V25" i="104"/>
  <c r="Y25" i="104" s="1"/>
  <c r="K25" i="104"/>
  <c r="S25" i="104" s="1"/>
  <c r="T25" i="104" s="1"/>
  <c r="AC24" i="104"/>
  <c r="V24" i="104"/>
  <c r="Y24" i="104" s="1"/>
  <c r="K24" i="104"/>
  <c r="L24" i="104" s="1"/>
  <c r="AC23" i="104"/>
  <c r="V23" i="104"/>
  <c r="Y23" i="104" s="1"/>
  <c r="K23" i="104"/>
  <c r="AC22" i="104"/>
  <c r="V22" i="104"/>
  <c r="Y22" i="104" s="1"/>
  <c r="K22" i="104"/>
  <c r="S22" i="104" s="1"/>
  <c r="T22" i="104" s="1"/>
  <c r="AC21" i="104"/>
  <c r="V21" i="104"/>
  <c r="Y21" i="104" s="1"/>
  <c r="S21" i="104"/>
  <c r="T21" i="104" s="1"/>
  <c r="K21" i="104"/>
  <c r="L21" i="104" s="1"/>
  <c r="AC20" i="104"/>
  <c r="V20" i="104"/>
  <c r="Y20" i="104" s="1"/>
  <c r="K20" i="104"/>
  <c r="S20" i="104" s="1"/>
  <c r="T20" i="104" s="1"/>
  <c r="AC19" i="104"/>
  <c r="V19" i="104"/>
  <c r="Y19" i="104" s="1"/>
  <c r="K19" i="104"/>
  <c r="S19" i="104" s="1"/>
  <c r="T19" i="104" s="1"/>
  <c r="AC18" i="104"/>
  <c r="V18" i="104"/>
  <c r="Y18" i="104" s="1"/>
  <c r="K18" i="104"/>
  <c r="AC17" i="104"/>
  <c r="V17" i="104"/>
  <c r="Y17" i="104" s="1"/>
  <c r="K17" i="104"/>
  <c r="S17" i="104" s="1"/>
  <c r="T17" i="104" s="1"/>
  <c r="AC16" i="104"/>
  <c r="V16" i="104"/>
  <c r="Y16" i="104" s="1"/>
  <c r="K16" i="104"/>
  <c r="L16" i="104" s="1"/>
  <c r="AC15" i="104"/>
  <c r="V15" i="104"/>
  <c r="Y15" i="104" s="1"/>
  <c r="K15" i="104"/>
  <c r="S15" i="104" s="1"/>
  <c r="T15" i="104" s="1"/>
  <c r="AC14" i="104"/>
  <c r="V14" i="104"/>
  <c r="Y14" i="104" s="1"/>
  <c r="K14" i="104"/>
  <c r="L14" i="104" s="1"/>
  <c r="AC13" i="104"/>
  <c r="V13" i="104"/>
  <c r="Y13" i="104" s="1"/>
  <c r="K13" i="104"/>
  <c r="S13" i="104" s="1"/>
  <c r="T13" i="104" s="1"/>
  <c r="AC12" i="104"/>
  <c r="V12" i="104"/>
  <c r="Y12" i="104" s="1"/>
  <c r="K12" i="104"/>
  <c r="S12" i="104" s="1"/>
  <c r="T12" i="104" s="1"/>
  <c r="AC11" i="104"/>
  <c r="V11" i="104"/>
  <c r="Y11" i="104" s="1"/>
  <c r="K11" i="104"/>
  <c r="S11" i="104" s="1"/>
  <c r="T11" i="104" s="1"/>
  <c r="AC10" i="104"/>
  <c r="V10" i="104"/>
  <c r="Y10" i="104" s="1"/>
  <c r="K10" i="104"/>
  <c r="AC9" i="104"/>
  <c r="V9" i="104"/>
  <c r="Y9" i="104" s="1"/>
  <c r="K9" i="104"/>
  <c r="S9" i="104" s="1"/>
  <c r="T9" i="104" s="1"/>
  <c r="AC8" i="104"/>
  <c r="V8" i="104"/>
  <c r="Y8" i="104" s="1"/>
  <c r="K8" i="104"/>
  <c r="L8" i="104" s="1"/>
  <c r="AC98" i="103"/>
  <c r="V98" i="103"/>
  <c r="Y98" i="103" s="1"/>
  <c r="K98" i="103"/>
  <c r="S98" i="103" s="1"/>
  <c r="T98" i="103" s="1"/>
  <c r="AC97" i="103"/>
  <c r="V97" i="103"/>
  <c r="Y97" i="103" s="1"/>
  <c r="K97" i="103"/>
  <c r="O97" i="103" s="1"/>
  <c r="P97" i="103" s="1"/>
  <c r="AC96" i="103"/>
  <c r="V96" i="103"/>
  <c r="Y96" i="103" s="1"/>
  <c r="K96" i="103"/>
  <c r="O96" i="103" s="1"/>
  <c r="P96" i="103" s="1"/>
  <c r="AC95" i="103"/>
  <c r="V95" i="103"/>
  <c r="Y95" i="103" s="1"/>
  <c r="K95" i="103"/>
  <c r="S95" i="103" s="1"/>
  <c r="T95" i="103" s="1"/>
  <c r="AC94" i="103"/>
  <c r="V94" i="103"/>
  <c r="Y94" i="103" s="1"/>
  <c r="K94" i="103"/>
  <c r="S94" i="103" s="1"/>
  <c r="T94" i="103" s="1"/>
  <c r="AC93" i="103"/>
  <c r="V93" i="103"/>
  <c r="Y93" i="103" s="1"/>
  <c r="K93" i="103"/>
  <c r="AC92" i="103"/>
  <c r="V92" i="103"/>
  <c r="Y92" i="103" s="1"/>
  <c r="K92" i="103"/>
  <c r="S92" i="103" s="1"/>
  <c r="T92" i="103" s="1"/>
  <c r="AC91" i="103"/>
  <c r="V91" i="103"/>
  <c r="Y91" i="103" s="1"/>
  <c r="K91" i="103"/>
  <c r="L91" i="103" s="1"/>
  <c r="AC90" i="103"/>
  <c r="V90" i="103"/>
  <c r="Y90" i="103" s="1"/>
  <c r="K90" i="103"/>
  <c r="L90" i="103" s="1"/>
  <c r="AC89" i="103"/>
  <c r="V89" i="103"/>
  <c r="Y89" i="103" s="1"/>
  <c r="K89" i="103"/>
  <c r="O89" i="103" s="1"/>
  <c r="P89" i="103" s="1"/>
  <c r="AC88" i="103"/>
  <c r="V88" i="103"/>
  <c r="Y88" i="103" s="1"/>
  <c r="K88" i="103"/>
  <c r="O88" i="103" s="1"/>
  <c r="P88" i="103" s="1"/>
  <c r="AC87" i="103"/>
  <c r="V87" i="103"/>
  <c r="Y87" i="103" s="1"/>
  <c r="K87" i="103"/>
  <c r="S87" i="103" s="1"/>
  <c r="T87" i="103" s="1"/>
  <c r="AC86" i="103"/>
  <c r="V86" i="103"/>
  <c r="Y86" i="103" s="1"/>
  <c r="K86" i="103"/>
  <c r="S86" i="103" s="1"/>
  <c r="T86" i="103" s="1"/>
  <c r="AC85" i="103"/>
  <c r="V85" i="103"/>
  <c r="Y85" i="103" s="1"/>
  <c r="K85" i="103"/>
  <c r="AC84" i="103"/>
  <c r="V84" i="103"/>
  <c r="Y84" i="103" s="1"/>
  <c r="K84" i="103"/>
  <c r="S84" i="103" s="1"/>
  <c r="T84" i="103" s="1"/>
  <c r="AC83" i="103"/>
  <c r="V83" i="103"/>
  <c r="Y83" i="103" s="1"/>
  <c r="K83" i="103"/>
  <c r="L83" i="103" s="1"/>
  <c r="AC82" i="103"/>
  <c r="V82" i="103"/>
  <c r="Y82" i="103" s="1"/>
  <c r="K82" i="103"/>
  <c r="S82" i="103" s="1"/>
  <c r="T82" i="103" s="1"/>
  <c r="AC81" i="103"/>
  <c r="V81" i="103"/>
  <c r="Y81" i="103" s="1"/>
  <c r="K81" i="103"/>
  <c r="O81" i="103" s="1"/>
  <c r="P81" i="103" s="1"/>
  <c r="AC80" i="103"/>
  <c r="V80" i="103"/>
  <c r="Y80" i="103" s="1"/>
  <c r="K80" i="103"/>
  <c r="O80" i="103" s="1"/>
  <c r="P80" i="103" s="1"/>
  <c r="AC79" i="103"/>
  <c r="V79" i="103"/>
  <c r="Y79" i="103" s="1"/>
  <c r="K79" i="103"/>
  <c r="L79" i="103" s="1"/>
  <c r="AC78" i="103"/>
  <c r="V78" i="103"/>
  <c r="Y78" i="103" s="1"/>
  <c r="K78" i="103"/>
  <c r="S78" i="103" s="1"/>
  <c r="T78" i="103" s="1"/>
  <c r="AC77" i="103"/>
  <c r="V77" i="103"/>
  <c r="Y77" i="103" s="1"/>
  <c r="K77" i="103"/>
  <c r="AC76" i="103"/>
  <c r="V76" i="103"/>
  <c r="Y76" i="103" s="1"/>
  <c r="K76" i="103"/>
  <c r="S76" i="103" s="1"/>
  <c r="T76" i="103" s="1"/>
  <c r="AC75" i="103"/>
  <c r="V75" i="103"/>
  <c r="Y75" i="103" s="1"/>
  <c r="K75" i="103"/>
  <c r="L75" i="103" s="1"/>
  <c r="AC74" i="103"/>
  <c r="V74" i="103"/>
  <c r="Y74" i="103" s="1"/>
  <c r="K74" i="103"/>
  <c r="S74" i="103" s="1"/>
  <c r="T74" i="103" s="1"/>
  <c r="AC73" i="103"/>
  <c r="V73" i="103"/>
  <c r="Y73" i="103" s="1"/>
  <c r="K73" i="103"/>
  <c r="O73" i="103" s="1"/>
  <c r="P73" i="103" s="1"/>
  <c r="AC72" i="103"/>
  <c r="V72" i="103"/>
  <c r="Y72" i="103" s="1"/>
  <c r="K72" i="103"/>
  <c r="O72" i="103" s="1"/>
  <c r="P72" i="103" s="1"/>
  <c r="AC71" i="103"/>
  <c r="V71" i="103"/>
  <c r="Y71" i="103" s="1"/>
  <c r="K71" i="103"/>
  <c r="S71" i="103" s="1"/>
  <c r="T71" i="103" s="1"/>
  <c r="AC70" i="103"/>
  <c r="V70" i="103"/>
  <c r="Y70" i="103" s="1"/>
  <c r="K70" i="103"/>
  <c r="S70" i="103" s="1"/>
  <c r="T70" i="103" s="1"/>
  <c r="AC69" i="103"/>
  <c r="V69" i="103"/>
  <c r="Y69" i="103" s="1"/>
  <c r="K69" i="103"/>
  <c r="AC68" i="103"/>
  <c r="V68" i="103"/>
  <c r="Y68" i="103" s="1"/>
  <c r="L68" i="103"/>
  <c r="K68" i="103"/>
  <c r="S68" i="103" s="1"/>
  <c r="T68" i="103" s="1"/>
  <c r="AC67" i="103"/>
  <c r="V67" i="103"/>
  <c r="Y67" i="103" s="1"/>
  <c r="K67" i="103"/>
  <c r="L67" i="103" s="1"/>
  <c r="AC66" i="103"/>
  <c r="V66" i="103"/>
  <c r="Y66" i="103" s="1"/>
  <c r="K66" i="103"/>
  <c r="O66" i="103" s="1"/>
  <c r="P66" i="103" s="1"/>
  <c r="AC65" i="103"/>
  <c r="V65" i="103"/>
  <c r="Y65" i="103" s="1"/>
  <c r="K65" i="103"/>
  <c r="O65" i="103" s="1"/>
  <c r="P65" i="103" s="1"/>
  <c r="AC64" i="103"/>
  <c r="V64" i="103"/>
  <c r="Y64" i="103" s="1"/>
  <c r="K64" i="103"/>
  <c r="O64" i="103" s="1"/>
  <c r="P64" i="103" s="1"/>
  <c r="AC63" i="103"/>
  <c r="V63" i="103"/>
  <c r="Y63" i="103" s="1"/>
  <c r="K63" i="103"/>
  <c r="S63" i="103" s="1"/>
  <c r="T63" i="103" s="1"/>
  <c r="AC62" i="103"/>
  <c r="V62" i="103"/>
  <c r="Y62" i="103" s="1"/>
  <c r="K62" i="103"/>
  <c r="S62" i="103" s="1"/>
  <c r="T62" i="103" s="1"/>
  <c r="AC61" i="103"/>
  <c r="V61" i="103"/>
  <c r="Y61" i="103" s="1"/>
  <c r="K61" i="103"/>
  <c r="AC60" i="103"/>
  <c r="V60" i="103"/>
  <c r="Y60" i="103" s="1"/>
  <c r="K60" i="103"/>
  <c r="S60" i="103" s="1"/>
  <c r="T60" i="103" s="1"/>
  <c r="AC59" i="103"/>
  <c r="V59" i="103"/>
  <c r="Y59" i="103" s="1"/>
  <c r="K59" i="103"/>
  <c r="L59" i="103" s="1"/>
  <c r="AC58" i="103"/>
  <c r="V58" i="103"/>
  <c r="Y58" i="103" s="1"/>
  <c r="K58" i="103"/>
  <c r="L58" i="103" s="1"/>
  <c r="AC57" i="103"/>
  <c r="V57" i="103"/>
  <c r="Y57" i="103" s="1"/>
  <c r="K57" i="103"/>
  <c r="O57" i="103" s="1"/>
  <c r="P57" i="103" s="1"/>
  <c r="AC56" i="103"/>
  <c r="V56" i="103"/>
  <c r="Y56" i="103" s="1"/>
  <c r="K56" i="103"/>
  <c r="O56" i="103" s="1"/>
  <c r="P56" i="103" s="1"/>
  <c r="AC55" i="103"/>
  <c r="V55" i="103"/>
  <c r="Y55" i="103" s="1"/>
  <c r="K55" i="103"/>
  <c r="S55" i="103" s="1"/>
  <c r="T55" i="103" s="1"/>
  <c r="AC54" i="103"/>
  <c r="V54" i="103"/>
  <c r="Y54" i="103" s="1"/>
  <c r="K54" i="103"/>
  <c r="S54" i="103" s="1"/>
  <c r="T54" i="103" s="1"/>
  <c r="AC53" i="103"/>
  <c r="V53" i="103"/>
  <c r="Y53" i="103" s="1"/>
  <c r="K53" i="103"/>
  <c r="AC52" i="103"/>
  <c r="V52" i="103"/>
  <c r="Y52" i="103" s="1"/>
  <c r="K52" i="103"/>
  <c r="S52" i="103" s="1"/>
  <c r="T52" i="103" s="1"/>
  <c r="AC51" i="103"/>
  <c r="V51" i="103"/>
  <c r="Y51" i="103" s="1"/>
  <c r="K51" i="103"/>
  <c r="L51" i="103" s="1"/>
  <c r="AC50" i="103"/>
  <c r="V50" i="103"/>
  <c r="Y50" i="103" s="1"/>
  <c r="K50" i="103"/>
  <c r="S50" i="103" s="1"/>
  <c r="T50" i="103" s="1"/>
  <c r="AC49" i="103"/>
  <c r="V49" i="103"/>
  <c r="Y49" i="103" s="1"/>
  <c r="K49" i="103"/>
  <c r="O49" i="103" s="1"/>
  <c r="P49" i="103" s="1"/>
  <c r="AC48" i="103"/>
  <c r="V48" i="103"/>
  <c r="Y48" i="103" s="1"/>
  <c r="K48" i="103"/>
  <c r="O48" i="103" s="1"/>
  <c r="P48" i="103" s="1"/>
  <c r="AC47" i="103"/>
  <c r="V47" i="103"/>
  <c r="Y47" i="103" s="1"/>
  <c r="O47" i="103"/>
  <c r="P47" i="103" s="1"/>
  <c r="K47" i="103"/>
  <c r="L47" i="103" s="1"/>
  <c r="AC46" i="103"/>
  <c r="V46" i="103"/>
  <c r="Y46" i="103" s="1"/>
  <c r="K46" i="103"/>
  <c r="S46" i="103" s="1"/>
  <c r="T46" i="103" s="1"/>
  <c r="AC45" i="103"/>
  <c r="V45" i="103"/>
  <c r="Y45" i="103" s="1"/>
  <c r="K45" i="103"/>
  <c r="AC44" i="103"/>
  <c r="V44" i="103"/>
  <c r="Y44" i="103" s="1"/>
  <c r="L44" i="103"/>
  <c r="K44" i="103"/>
  <c r="S44" i="103" s="1"/>
  <c r="T44" i="103" s="1"/>
  <c r="AC43" i="103"/>
  <c r="V43" i="103"/>
  <c r="Y43" i="103" s="1"/>
  <c r="K43" i="103"/>
  <c r="AC42" i="103"/>
  <c r="V42" i="103"/>
  <c r="Y42" i="103" s="1"/>
  <c r="K42" i="103"/>
  <c r="S42" i="103" s="1"/>
  <c r="T42" i="103" s="1"/>
  <c r="AC41" i="103"/>
  <c r="V41" i="103"/>
  <c r="Y41" i="103" s="1"/>
  <c r="K41" i="103"/>
  <c r="L41" i="103" s="1"/>
  <c r="AC40" i="103"/>
  <c r="V40" i="103"/>
  <c r="Y40" i="103" s="1"/>
  <c r="K40" i="103"/>
  <c r="O40" i="103" s="1"/>
  <c r="P40" i="103" s="1"/>
  <c r="AC39" i="103"/>
  <c r="V39" i="103"/>
  <c r="Y39" i="103" s="1"/>
  <c r="K39" i="103"/>
  <c r="S39" i="103" s="1"/>
  <c r="T39" i="103" s="1"/>
  <c r="AC38" i="103"/>
  <c r="V38" i="103"/>
  <c r="Y38" i="103" s="1"/>
  <c r="K38" i="103"/>
  <c r="S38" i="103" s="1"/>
  <c r="T38" i="103" s="1"/>
  <c r="AC37" i="103"/>
  <c r="V37" i="103"/>
  <c r="Y37" i="103" s="1"/>
  <c r="K37" i="103"/>
  <c r="S37" i="103" s="1"/>
  <c r="T37" i="103" s="1"/>
  <c r="AC36" i="103"/>
  <c r="V36" i="103"/>
  <c r="Y36" i="103" s="1"/>
  <c r="K36" i="103"/>
  <c r="S36" i="103" s="1"/>
  <c r="T36" i="103" s="1"/>
  <c r="AC35" i="103"/>
  <c r="V35" i="103"/>
  <c r="Y35" i="103" s="1"/>
  <c r="K35" i="103"/>
  <c r="S35" i="103" s="1"/>
  <c r="T35" i="103" s="1"/>
  <c r="AC34" i="103"/>
  <c r="V34" i="103"/>
  <c r="Y34" i="103" s="1"/>
  <c r="L34" i="103"/>
  <c r="K34" i="103"/>
  <c r="S34" i="103" s="1"/>
  <c r="T34" i="103" s="1"/>
  <c r="AC33" i="103"/>
  <c r="V33" i="103"/>
  <c r="Y33" i="103" s="1"/>
  <c r="K33" i="103"/>
  <c r="L33" i="103" s="1"/>
  <c r="AC32" i="103"/>
  <c r="V32" i="103"/>
  <c r="Y32" i="103" s="1"/>
  <c r="K32" i="103"/>
  <c r="O32" i="103" s="1"/>
  <c r="P32" i="103" s="1"/>
  <c r="AC31" i="103"/>
  <c r="V31" i="103"/>
  <c r="Y31" i="103" s="1"/>
  <c r="K31" i="103"/>
  <c r="O31" i="103" s="1"/>
  <c r="P31" i="103" s="1"/>
  <c r="AC30" i="103"/>
  <c r="V30" i="103"/>
  <c r="Y30" i="103" s="1"/>
  <c r="K30" i="103"/>
  <c r="S30" i="103" s="1"/>
  <c r="T30" i="103" s="1"/>
  <c r="AC29" i="103"/>
  <c r="V29" i="103"/>
  <c r="Y29" i="103" s="1"/>
  <c r="K29" i="103"/>
  <c r="AC28" i="103"/>
  <c r="V28" i="103"/>
  <c r="Y28" i="103" s="1"/>
  <c r="K28" i="103"/>
  <c r="AC27" i="103"/>
  <c r="V27" i="103"/>
  <c r="Y27" i="103" s="1"/>
  <c r="K27" i="103"/>
  <c r="S27" i="103" s="1"/>
  <c r="T27" i="103" s="1"/>
  <c r="AC26" i="103"/>
  <c r="V26" i="103"/>
  <c r="Y26" i="103" s="1"/>
  <c r="K26" i="103"/>
  <c r="S26" i="103" s="1"/>
  <c r="T26" i="103" s="1"/>
  <c r="AC25" i="103"/>
  <c r="V25" i="103"/>
  <c r="Y25" i="103" s="1"/>
  <c r="K25" i="103"/>
  <c r="L25" i="103" s="1"/>
  <c r="AC24" i="103"/>
  <c r="V24" i="103"/>
  <c r="Y24" i="103" s="1"/>
  <c r="K24" i="103"/>
  <c r="O24" i="103" s="1"/>
  <c r="P24" i="103" s="1"/>
  <c r="AC23" i="103"/>
  <c r="V23" i="103"/>
  <c r="Y23" i="103" s="1"/>
  <c r="K23" i="103"/>
  <c r="S23" i="103" s="1"/>
  <c r="T23" i="103" s="1"/>
  <c r="AC22" i="103"/>
  <c r="V22" i="103"/>
  <c r="Y22" i="103" s="1"/>
  <c r="K22" i="103"/>
  <c r="S22" i="103" s="1"/>
  <c r="T22" i="103" s="1"/>
  <c r="AC21" i="103"/>
  <c r="V21" i="103"/>
  <c r="Y21" i="103" s="1"/>
  <c r="K21" i="103"/>
  <c r="AC20" i="103"/>
  <c r="V20" i="103"/>
  <c r="Y20" i="103" s="1"/>
  <c r="K20" i="103"/>
  <c r="O20" i="103" s="1"/>
  <c r="P20" i="103" s="1"/>
  <c r="AC19" i="103"/>
  <c r="V19" i="103"/>
  <c r="Y19" i="103" s="1"/>
  <c r="K19" i="103"/>
  <c r="S19" i="103" s="1"/>
  <c r="T19" i="103" s="1"/>
  <c r="AC18" i="103"/>
  <c r="V18" i="103"/>
  <c r="Y18" i="103" s="1"/>
  <c r="K18" i="103"/>
  <c r="S18" i="103" s="1"/>
  <c r="T18" i="103" s="1"/>
  <c r="AC17" i="103"/>
  <c r="V17" i="103"/>
  <c r="Y17" i="103" s="1"/>
  <c r="K17" i="103"/>
  <c r="AC16" i="103"/>
  <c r="V16" i="103"/>
  <c r="Y16" i="103" s="1"/>
  <c r="K16" i="103"/>
  <c r="O16" i="103" s="1"/>
  <c r="P16" i="103" s="1"/>
  <c r="AC15" i="103"/>
  <c r="V15" i="103"/>
  <c r="Y15" i="103" s="1"/>
  <c r="K15" i="103"/>
  <c r="O15" i="103" s="1"/>
  <c r="P15" i="103" s="1"/>
  <c r="AC14" i="103"/>
  <c r="V14" i="103"/>
  <c r="Y14" i="103" s="1"/>
  <c r="K14" i="103"/>
  <c r="L14" i="103" s="1"/>
  <c r="AC13" i="103"/>
  <c r="V13" i="103"/>
  <c r="Y13" i="103" s="1"/>
  <c r="K13" i="103"/>
  <c r="S13" i="103" s="1"/>
  <c r="T13" i="103" s="1"/>
  <c r="AC12" i="103"/>
  <c r="V12" i="103"/>
  <c r="Y12" i="103" s="1"/>
  <c r="K12" i="103"/>
  <c r="O12" i="103" s="1"/>
  <c r="P12" i="103" s="1"/>
  <c r="AC11" i="103"/>
  <c r="V11" i="103"/>
  <c r="Y11" i="103" s="1"/>
  <c r="K11" i="103"/>
  <c r="S11" i="103" s="1"/>
  <c r="T11" i="103" s="1"/>
  <c r="AC10" i="103"/>
  <c r="V10" i="103"/>
  <c r="Y10" i="103" s="1"/>
  <c r="K10" i="103"/>
  <c r="S10" i="103" s="1"/>
  <c r="T10" i="103" s="1"/>
  <c r="AC9" i="103"/>
  <c r="V9" i="103"/>
  <c r="Y9" i="103" s="1"/>
  <c r="K9" i="103"/>
  <c r="L9" i="103" s="1"/>
  <c r="AC8" i="103"/>
  <c r="V8" i="103"/>
  <c r="Y8" i="103" s="1"/>
  <c r="K8" i="103"/>
  <c r="O8" i="103" s="1"/>
  <c r="P8" i="103" s="1"/>
  <c r="AC134" i="102"/>
  <c r="V134" i="102"/>
  <c r="Y134" i="102" s="1"/>
  <c r="K134" i="102"/>
  <c r="O134" i="102" s="1"/>
  <c r="P134" i="102" s="1"/>
  <c r="AC133" i="102"/>
  <c r="V133" i="102"/>
  <c r="Y133" i="102" s="1"/>
  <c r="K133" i="102"/>
  <c r="S133" i="102" s="1"/>
  <c r="T133" i="102" s="1"/>
  <c r="AC132" i="102"/>
  <c r="V132" i="102"/>
  <c r="Y132" i="102" s="1"/>
  <c r="K132" i="102"/>
  <c r="S132" i="102" s="1"/>
  <c r="T132" i="102" s="1"/>
  <c r="AC131" i="102"/>
  <c r="V131" i="102"/>
  <c r="Y131" i="102" s="1"/>
  <c r="K131" i="102"/>
  <c r="S131" i="102" s="1"/>
  <c r="T131" i="102" s="1"/>
  <c r="AC130" i="102"/>
  <c r="V130" i="102"/>
  <c r="Y130" i="102" s="1"/>
  <c r="K130" i="102"/>
  <c r="S130" i="102" s="1"/>
  <c r="T130" i="102" s="1"/>
  <c r="AC129" i="102"/>
  <c r="V129" i="102"/>
  <c r="Y129" i="102" s="1"/>
  <c r="K129" i="102"/>
  <c r="AC128" i="102"/>
  <c r="V128" i="102"/>
  <c r="Y128" i="102" s="1"/>
  <c r="K128" i="102"/>
  <c r="L128" i="102" s="1"/>
  <c r="AC127" i="102"/>
  <c r="V127" i="102"/>
  <c r="Y127" i="102" s="1"/>
  <c r="K127" i="102"/>
  <c r="AC126" i="102"/>
  <c r="V126" i="102"/>
  <c r="Y126" i="102" s="1"/>
  <c r="K126" i="102"/>
  <c r="S126" i="102" s="1"/>
  <c r="T126" i="102" s="1"/>
  <c r="AC125" i="102"/>
  <c r="V125" i="102"/>
  <c r="Y125" i="102" s="1"/>
  <c r="K125" i="102"/>
  <c r="L125" i="102" s="1"/>
  <c r="AC124" i="102"/>
  <c r="V124" i="102"/>
  <c r="Y124" i="102" s="1"/>
  <c r="K124" i="102"/>
  <c r="O124" i="102" s="1"/>
  <c r="P124" i="102" s="1"/>
  <c r="AC123" i="102"/>
  <c r="V123" i="102"/>
  <c r="Y123" i="102" s="1"/>
  <c r="K123" i="102"/>
  <c r="S123" i="102" s="1"/>
  <c r="T123" i="102" s="1"/>
  <c r="AC122" i="102"/>
  <c r="V122" i="102"/>
  <c r="Y122" i="102" s="1"/>
  <c r="K122" i="102"/>
  <c r="S122" i="102" s="1"/>
  <c r="T122" i="102" s="1"/>
  <c r="AC121" i="102"/>
  <c r="V121" i="102"/>
  <c r="Y121" i="102" s="1"/>
  <c r="K121" i="102"/>
  <c r="S121" i="102" s="1"/>
  <c r="T121" i="102" s="1"/>
  <c r="AC120" i="102"/>
  <c r="V120" i="102"/>
  <c r="Y120" i="102" s="1"/>
  <c r="K120" i="102"/>
  <c r="AC119" i="102"/>
  <c r="Y119" i="102"/>
  <c r="V119" i="102"/>
  <c r="K119" i="102"/>
  <c r="O119" i="102" s="1"/>
  <c r="P119" i="102" s="1"/>
  <c r="AC118" i="102"/>
  <c r="V118" i="102"/>
  <c r="Y118" i="102" s="1"/>
  <c r="K118" i="102"/>
  <c r="L118" i="102" s="1"/>
  <c r="AC117" i="102"/>
  <c r="V117" i="102"/>
  <c r="Y117" i="102" s="1"/>
  <c r="K117" i="102"/>
  <c r="S117" i="102" s="1"/>
  <c r="T117" i="102" s="1"/>
  <c r="AC116" i="102"/>
  <c r="V116" i="102"/>
  <c r="Y116" i="102" s="1"/>
  <c r="K116" i="102"/>
  <c r="S116" i="102" s="1"/>
  <c r="T116" i="102" s="1"/>
  <c r="AC115" i="102"/>
  <c r="V115" i="102"/>
  <c r="Y115" i="102" s="1"/>
  <c r="K115" i="102"/>
  <c r="AC114" i="102"/>
  <c r="V114" i="102"/>
  <c r="Y114" i="102" s="1"/>
  <c r="K114" i="102"/>
  <c r="S114" i="102" s="1"/>
  <c r="T114" i="102" s="1"/>
  <c r="AC113" i="102"/>
  <c r="V113" i="102"/>
  <c r="Y113" i="102" s="1"/>
  <c r="K113" i="102"/>
  <c r="S113" i="102" s="1"/>
  <c r="T113" i="102" s="1"/>
  <c r="AC112" i="102"/>
  <c r="V112" i="102"/>
  <c r="Y112" i="102" s="1"/>
  <c r="K112" i="102"/>
  <c r="L112" i="102" s="1"/>
  <c r="AC111" i="102"/>
  <c r="V111" i="102"/>
  <c r="Y111" i="102" s="1"/>
  <c r="K111" i="102"/>
  <c r="O111" i="102" s="1"/>
  <c r="P111" i="102" s="1"/>
  <c r="AC110" i="102"/>
  <c r="V110" i="102"/>
  <c r="Y110" i="102" s="1"/>
  <c r="K110" i="102"/>
  <c r="L110" i="102" s="1"/>
  <c r="AC109" i="102"/>
  <c r="V109" i="102"/>
  <c r="Y109" i="102" s="1"/>
  <c r="K109" i="102"/>
  <c r="S109" i="102" s="1"/>
  <c r="T109" i="102" s="1"/>
  <c r="AC108" i="102"/>
  <c r="V108" i="102"/>
  <c r="Y108" i="102" s="1"/>
  <c r="K108" i="102"/>
  <c r="AC107" i="102"/>
  <c r="V107" i="102"/>
  <c r="Y107" i="102" s="1"/>
  <c r="K107" i="102"/>
  <c r="AC106" i="102"/>
  <c r="V106" i="102"/>
  <c r="Y106" i="102" s="1"/>
  <c r="K106" i="102"/>
  <c r="S106" i="102" s="1"/>
  <c r="T106" i="102" s="1"/>
  <c r="AC105" i="102"/>
  <c r="Y105" i="102"/>
  <c r="V105" i="102"/>
  <c r="K105" i="102"/>
  <c r="S105" i="102" s="1"/>
  <c r="T105" i="102" s="1"/>
  <c r="AC104" i="102"/>
  <c r="V104" i="102"/>
  <c r="Y104" i="102" s="1"/>
  <c r="K104" i="102"/>
  <c r="AC103" i="102"/>
  <c r="V103" i="102"/>
  <c r="Y103" i="102" s="1"/>
  <c r="K103" i="102"/>
  <c r="O103" i="102" s="1"/>
  <c r="P103" i="102" s="1"/>
  <c r="AC102" i="102"/>
  <c r="V102" i="102"/>
  <c r="Y102" i="102" s="1"/>
  <c r="K102" i="102"/>
  <c r="L102" i="102" s="1"/>
  <c r="AC101" i="102"/>
  <c r="V101" i="102"/>
  <c r="Y101" i="102" s="1"/>
  <c r="K101" i="102"/>
  <c r="S101" i="102" s="1"/>
  <c r="T101" i="102" s="1"/>
  <c r="AC100" i="102"/>
  <c r="V100" i="102"/>
  <c r="Y100" i="102" s="1"/>
  <c r="K100" i="102"/>
  <c r="S100" i="102" s="1"/>
  <c r="T100" i="102" s="1"/>
  <c r="AC99" i="102"/>
  <c r="V99" i="102"/>
  <c r="Y99" i="102" s="1"/>
  <c r="K99" i="102"/>
  <c r="AC98" i="102"/>
  <c r="V98" i="102"/>
  <c r="Y98" i="102" s="1"/>
  <c r="K98" i="102"/>
  <c r="S98" i="102" s="1"/>
  <c r="T98" i="102" s="1"/>
  <c r="AC97" i="102"/>
  <c r="V97" i="102"/>
  <c r="Y97" i="102" s="1"/>
  <c r="K97" i="102"/>
  <c r="S97" i="102" s="1"/>
  <c r="T97" i="102" s="1"/>
  <c r="AC96" i="102"/>
  <c r="V96" i="102"/>
  <c r="Y96" i="102" s="1"/>
  <c r="K96" i="102"/>
  <c r="L96" i="102" s="1"/>
  <c r="AC95" i="102"/>
  <c r="V95" i="102"/>
  <c r="Y95" i="102" s="1"/>
  <c r="S95" i="102"/>
  <c r="T95" i="102" s="1"/>
  <c r="K95" i="102"/>
  <c r="O95" i="102" s="1"/>
  <c r="P95" i="102" s="1"/>
  <c r="AC94" i="102"/>
  <c r="V94" i="102"/>
  <c r="Y94" i="102" s="1"/>
  <c r="K94" i="102"/>
  <c r="L94" i="102" s="1"/>
  <c r="AC93" i="102"/>
  <c r="V93" i="102"/>
  <c r="Y93" i="102" s="1"/>
  <c r="K93" i="102"/>
  <c r="S93" i="102" s="1"/>
  <c r="T93" i="102" s="1"/>
  <c r="AC92" i="102"/>
  <c r="V92" i="102"/>
  <c r="Y92" i="102" s="1"/>
  <c r="K92" i="102"/>
  <c r="AC91" i="102"/>
  <c r="V91" i="102"/>
  <c r="Y91" i="102" s="1"/>
  <c r="K91" i="102"/>
  <c r="AC90" i="102"/>
  <c r="V90" i="102"/>
  <c r="Y90" i="102" s="1"/>
  <c r="K90" i="102"/>
  <c r="L90" i="102" s="1"/>
  <c r="AC89" i="102"/>
  <c r="V89" i="102"/>
  <c r="Y89" i="102" s="1"/>
  <c r="K89" i="102"/>
  <c r="L89" i="102" s="1"/>
  <c r="AC88" i="102"/>
  <c r="V88" i="102"/>
  <c r="Y88" i="102" s="1"/>
  <c r="K88" i="102"/>
  <c r="AC87" i="102"/>
  <c r="V87" i="102"/>
  <c r="Y87" i="102" s="1"/>
  <c r="K87" i="102"/>
  <c r="O87" i="102" s="1"/>
  <c r="P87" i="102" s="1"/>
  <c r="AC86" i="102"/>
  <c r="V86" i="102"/>
  <c r="Y86" i="102" s="1"/>
  <c r="K86" i="102"/>
  <c r="L86" i="102" s="1"/>
  <c r="AC85" i="102"/>
  <c r="V85" i="102"/>
  <c r="Y85" i="102" s="1"/>
  <c r="K85" i="102"/>
  <c r="S85" i="102" s="1"/>
  <c r="T85" i="102" s="1"/>
  <c r="AC84" i="102"/>
  <c r="V84" i="102"/>
  <c r="Y84" i="102" s="1"/>
  <c r="K84" i="102"/>
  <c r="S84" i="102" s="1"/>
  <c r="T84" i="102" s="1"/>
  <c r="AC83" i="102"/>
  <c r="V83" i="102"/>
  <c r="Y83" i="102" s="1"/>
  <c r="K83" i="102"/>
  <c r="AC82" i="102"/>
  <c r="V82" i="102"/>
  <c r="Y82" i="102" s="1"/>
  <c r="K82" i="102"/>
  <c r="S82" i="102" s="1"/>
  <c r="T82" i="102" s="1"/>
  <c r="AC81" i="102"/>
  <c r="V81" i="102"/>
  <c r="Y81" i="102" s="1"/>
  <c r="K81" i="102"/>
  <c r="S81" i="102" s="1"/>
  <c r="T81" i="102" s="1"/>
  <c r="AC80" i="102"/>
  <c r="V80" i="102"/>
  <c r="Y80" i="102" s="1"/>
  <c r="K80" i="102"/>
  <c r="L80" i="102" s="1"/>
  <c r="AC79" i="102"/>
  <c r="V79" i="102"/>
  <c r="Y79" i="102" s="1"/>
  <c r="K79" i="102"/>
  <c r="O79" i="102" s="1"/>
  <c r="P79" i="102" s="1"/>
  <c r="AC78" i="102"/>
  <c r="V78" i="102"/>
  <c r="Y78" i="102" s="1"/>
  <c r="K78" i="102"/>
  <c r="L78" i="102" s="1"/>
  <c r="AC77" i="102"/>
  <c r="V77" i="102"/>
  <c r="Y77" i="102" s="1"/>
  <c r="L77" i="102"/>
  <c r="K77" i="102"/>
  <c r="S77" i="102" s="1"/>
  <c r="T77" i="102" s="1"/>
  <c r="AC76" i="102"/>
  <c r="V76" i="102"/>
  <c r="Y76" i="102" s="1"/>
  <c r="K76" i="102"/>
  <c r="AC75" i="102"/>
  <c r="V75" i="102"/>
  <c r="Y75" i="102" s="1"/>
  <c r="K75" i="102"/>
  <c r="AC74" i="102"/>
  <c r="V74" i="102"/>
  <c r="Y74" i="102" s="1"/>
  <c r="K74" i="102"/>
  <c r="S74" i="102" s="1"/>
  <c r="T74" i="102" s="1"/>
  <c r="AC73" i="102"/>
  <c r="V73" i="102"/>
  <c r="Y73" i="102" s="1"/>
  <c r="S73" i="102"/>
  <c r="T73" i="102" s="1"/>
  <c r="L73" i="102"/>
  <c r="K73" i="102"/>
  <c r="O73" i="102" s="1"/>
  <c r="P73" i="102" s="1"/>
  <c r="AC72" i="102"/>
  <c r="V72" i="102"/>
  <c r="Y72" i="102" s="1"/>
  <c r="K72" i="102"/>
  <c r="O72" i="102" s="1"/>
  <c r="P72" i="102" s="1"/>
  <c r="AC71" i="102"/>
  <c r="V71" i="102"/>
  <c r="Y71" i="102" s="1"/>
  <c r="K71" i="102"/>
  <c r="O71" i="102" s="1"/>
  <c r="P71" i="102" s="1"/>
  <c r="AC70" i="102"/>
  <c r="V70" i="102"/>
  <c r="Y70" i="102" s="1"/>
  <c r="K70" i="102"/>
  <c r="L70" i="102" s="1"/>
  <c r="AC69" i="102"/>
  <c r="V69" i="102"/>
  <c r="Y69" i="102" s="1"/>
  <c r="K69" i="102"/>
  <c r="S69" i="102" s="1"/>
  <c r="T69" i="102" s="1"/>
  <c r="AC68" i="102"/>
  <c r="V68" i="102"/>
  <c r="Y68" i="102" s="1"/>
  <c r="K68" i="102"/>
  <c r="S68" i="102" s="1"/>
  <c r="T68" i="102" s="1"/>
  <c r="AC67" i="102"/>
  <c r="V67" i="102"/>
  <c r="Y67" i="102" s="1"/>
  <c r="K67" i="102"/>
  <c r="AC66" i="102"/>
  <c r="V66" i="102"/>
  <c r="Y66" i="102" s="1"/>
  <c r="K66" i="102"/>
  <c r="S66" i="102" s="1"/>
  <c r="T66" i="102" s="1"/>
  <c r="AC65" i="102"/>
  <c r="V65" i="102"/>
  <c r="Y65" i="102" s="1"/>
  <c r="K65" i="102"/>
  <c r="O65" i="102" s="1"/>
  <c r="P65" i="102" s="1"/>
  <c r="AC64" i="102"/>
  <c r="V64" i="102"/>
  <c r="Y64" i="102" s="1"/>
  <c r="K64" i="102"/>
  <c r="L64" i="102" s="1"/>
  <c r="AC63" i="102"/>
  <c r="V63" i="102"/>
  <c r="Y63" i="102" s="1"/>
  <c r="K63" i="102"/>
  <c r="O63" i="102" s="1"/>
  <c r="P63" i="102" s="1"/>
  <c r="AC62" i="102"/>
  <c r="V62" i="102"/>
  <c r="Y62" i="102" s="1"/>
  <c r="K62" i="102"/>
  <c r="L62" i="102" s="1"/>
  <c r="AC61" i="102"/>
  <c r="V61" i="102"/>
  <c r="Y61" i="102" s="1"/>
  <c r="K61" i="102"/>
  <c r="S61" i="102" s="1"/>
  <c r="T61" i="102" s="1"/>
  <c r="AC60" i="102"/>
  <c r="V60" i="102"/>
  <c r="Y60" i="102" s="1"/>
  <c r="K60" i="102"/>
  <c r="AC59" i="102"/>
  <c r="V59" i="102"/>
  <c r="Y59" i="102" s="1"/>
  <c r="K59" i="102"/>
  <c r="AC58" i="102"/>
  <c r="V58" i="102"/>
  <c r="Y58" i="102" s="1"/>
  <c r="K58" i="102"/>
  <c r="S58" i="102" s="1"/>
  <c r="T58" i="102" s="1"/>
  <c r="AC57" i="102"/>
  <c r="V57" i="102"/>
  <c r="Y57" i="102" s="1"/>
  <c r="K57" i="102"/>
  <c r="S57" i="102" s="1"/>
  <c r="T57" i="102" s="1"/>
  <c r="AC56" i="102"/>
  <c r="V56" i="102"/>
  <c r="Y56" i="102" s="1"/>
  <c r="K56" i="102"/>
  <c r="L56" i="102" s="1"/>
  <c r="AC55" i="102"/>
  <c r="V55" i="102"/>
  <c r="Y55" i="102" s="1"/>
  <c r="K55" i="102"/>
  <c r="O55" i="102" s="1"/>
  <c r="P55" i="102" s="1"/>
  <c r="AC54" i="102"/>
  <c r="V54" i="102"/>
  <c r="Y54" i="102" s="1"/>
  <c r="K54" i="102"/>
  <c r="L54" i="102" s="1"/>
  <c r="AC53" i="102"/>
  <c r="V53" i="102"/>
  <c r="Y53" i="102" s="1"/>
  <c r="K53" i="102"/>
  <c r="S53" i="102" s="1"/>
  <c r="T53" i="102" s="1"/>
  <c r="AC52" i="102"/>
  <c r="V52" i="102"/>
  <c r="Y52" i="102" s="1"/>
  <c r="K52" i="102"/>
  <c r="AC51" i="102"/>
  <c r="Y51" i="102"/>
  <c r="V51" i="102"/>
  <c r="K51" i="102"/>
  <c r="AC50" i="102"/>
  <c r="V50" i="102"/>
  <c r="Y50" i="102" s="1"/>
  <c r="K50" i="102"/>
  <c r="S50" i="102" s="1"/>
  <c r="T50" i="102" s="1"/>
  <c r="AC49" i="102"/>
  <c r="V49" i="102"/>
  <c r="Y49" i="102" s="1"/>
  <c r="K49" i="102"/>
  <c r="L49" i="102" s="1"/>
  <c r="AC48" i="102"/>
  <c r="V48" i="102"/>
  <c r="Y48" i="102" s="1"/>
  <c r="K48" i="102"/>
  <c r="O48" i="102" s="1"/>
  <c r="P48" i="102" s="1"/>
  <c r="AC47" i="102"/>
  <c r="V47" i="102"/>
  <c r="Y47" i="102" s="1"/>
  <c r="K47" i="102"/>
  <c r="O47" i="102" s="1"/>
  <c r="P47" i="102" s="1"/>
  <c r="AC46" i="102"/>
  <c r="V46" i="102"/>
  <c r="Y46" i="102" s="1"/>
  <c r="K46" i="102"/>
  <c r="AC45" i="102"/>
  <c r="V45" i="102"/>
  <c r="Y45" i="102" s="1"/>
  <c r="K45" i="102"/>
  <c r="L45" i="102" s="1"/>
  <c r="AC44" i="102"/>
  <c r="Y44" i="102"/>
  <c r="V44" i="102"/>
  <c r="K44" i="102"/>
  <c r="S44" i="102" s="1"/>
  <c r="T44" i="102" s="1"/>
  <c r="AC43" i="102"/>
  <c r="V43" i="102"/>
  <c r="Y43" i="102" s="1"/>
  <c r="K43" i="102"/>
  <c r="S43" i="102" s="1"/>
  <c r="T43" i="102" s="1"/>
  <c r="AC42" i="102"/>
  <c r="V42" i="102"/>
  <c r="Y42" i="102" s="1"/>
  <c r="K42" i="102"/>
  <c r="L42" i="102" s="1"/>
  <c r="AC41" i="102"/>
  <c r="V41" i="102"/>
  <c r="Y41" i="102" s="1"/>
  <c r="K41" i="102"/>
  <c r="L41" i="102" s="1"/>
  <c r="AC40" i="102"/>
  <c r="V40" i="102"/>
  <c r="Y40" i="102" s="1"/>
  <c r="K40" i="102"/>
  <c r="O40" i="102" s="1"/>
  <c r="P40" i="102" s="1"/>
  <c r="AC39" i="102"/>
  <c r="V39" i="102"/>
  <c r="Y39" i="102" s="1"/>
  <c r="K39" i="102"/>
  <c r="O39" i="102" s="1"/>
  <c r="P39" i="102" s="1"/>
  <c r="AC38" i="102"/>
  <c r="V38" i="102"/>
  <c r="Y38" i="102" s="1"/>
  <c r="K38" i="102"/>
  <c r="AC37" i="102"/>
  <c r="V37" i="102"/>
  <c r="Y37" i="102" s="1"/>
  <c r="K37" i="102"/>
  <c r="L37" i="102" s="1"/>
  <c r="AC36" i="102"/>
  <c r="V36" i="102"/>
  <c r="Y36" i="102" s="1"/>
  <c r="K36" i="102"/>
  <c r="S36" i="102" s="1"/>
  <c r="T36" i="102" s="1"/>
  <c r="AC35" i="102"/>
  <c r="V35" i="102"/>
  <c r="Y35" i="102" s="1"/>
  <c r="K35" i="102"/>
  <c r="S35" i="102" s="1"/>
  <c r="T35" i="102" s="1"/>
  <c r="AC34" i="102"/>
  <c r="V34" i="102"/>
  <c r="Y34" i="102" s="1"/>
  <c r="K34" i="102"/>
  <c r="O34" i="102" s="1"/>
  <c r="P34" i="102" s="1"/>
  <c r="AC33" i="102"/>
  <c r="V33" i="102"/>
  <c r="Y33" i="102" s="1"/>
  <c r="K33" i="102"/>
  <c r="L33" i="102" s="1"/>
  <c r="AC32" i="102"/>
  <c r="V32" i="102"/>
  <c r="Y32" i="102" s="1"/>
  <c r="K32" i="102"/>
  <c r="O32" i="102" s="1"/>
  <c r="P32" i="102" s="1"/>
  <c r="AC31" i="102"/>
  <c r="Y31" i="102"/>
  <c r="V31" i="102"/>
  <c r="K31" i="102"/>
  <c r="O31" i="102" s="1"/>
  <c r="P31" i="102" s="1"/>
  <c r="AC30" i="102"/>
  <c r="V30" i="102"/>
  <c r="Y30" i="102" s="1"/>
  <c r="K30" i="102"/>
  <c r="AC29" i="102"/>
  <c r="V29" i="102"/>
  <c r="Y29" i="102" s="1"/>
  <c r="K29" i="102"/>
  <c r="L29" i="102" s="1"/>
  <c r="AC28" i="102"/>
  <c r="V28" i="102"/>
  <c r="Y28" i="102" s="1"/>
  <c r="K28" i="102"/>
  <c r="S28" i="102" s="1"/>
  <c r="T28" i="102" s="1"/>
  <c r="AC27" i="102"/>
  <c r="V27" i="102"/>
  <c r="Y27" i="102" s="1"/>
  <c r="K27" i="102"/>
  <c r="S27" i="102" s="1"/>
  <c r="T27" i="102" s="1"/>
  <c r="AC26" i="102"/>
  <c r="V26" i="102"/>
  <c r="Y26" i="102" s="1"/>
  <c r="K26" i="102"/>
  <c r="S26" i="102" s="1"/>
  <c r="T26" i="102" s="1"/>
  <c r="AC25" i="102"/>
  <c r="V25" i="102"/>
  <c r="Y25" i="102" s="1"/>
  <c r="K25" i="102"/>
  <c r="L25" i="102" s="1"/>
  <c r="AC24" i="102"/>
  <c r="V24" i="102"/>
  <c r="Y24" i="102" s="1"/>
  <c r="K24" i="102"/>
  <c r="O24" i="102" s="1"/>
  <c r="P24" i="102" s="1"/>
  <c r="AC23" i="102"/>
  <c r="V23" i="102"/>
  <c r="Y23" i="102" s="1"/>
  <c r="S23" i="102"/>
  <c r="T23" i="102" s="1"/>
  <c r="K23" i="102"/>
  <c r="O23" i="102" s="1"/>
  <c r="P23" i="102" s="1"/>
  <c r="AC22" i="102"/>
  <c r="V22" i="102"/>
  <c r="Y22" i="102" s="1"/>
  <c r="K22" i="102"/>
  <c r="AC21" i="102"/>
  <c r="V21" i="102"/>
  <c r="Y21" i="102" s="1"/>
  <c r="L21" i="102"/>
  <c r="K21" i="102"/>
  <c r="AC20" i="102"/>
  <c r="V20" i="102"/>
  <c r="Y20" i="102" s="1"/>
  <c r="K20" i="102"/>
  <c r="S20" i="102" s="1"/>
  <c r="T20" i="102" s="1"/>
  <c r="AC19" i="102"/>
  <c r="V19" i="102"/>
  <c r="Y19" i="102" s="1"/>
  <c r="K19" i="102"/>
  <c r="S19" i="102" s="1"/>
  <c r="T19" i="102" s="1"/>
  <c r="AC18" i="102"/>
  <c r="V18" i="102"/>
  <c r="Y18" i="102" s="1"/>
  <c r="K18" i="102"/>
  <c r="O18" i="102" s="1"/>
  <c r="P18" i="102" s="1"/>
  <c r="AC17" i="102"/>
  <c r="V17" i="102"/>
  <c r="Y17" i="102" s="1"/>
  <c r="K17" i="102"/>
  <c r="L17" i="102" s="1"/>
  <c r="AC16" i="102"/>
  <c r="V16" i="102"/>
  <c r="Y16" i="102" s="1"/>
  <c r="K16" i="102"/>
  <c r="O16" i="102" s="1"/>
  <c r="P16" i="102" s="1"/>
  <c r="AC15" i="102"/>
  <c r="V15" i="102"/>
  <c r="Y15" i="102" s="1"/>
  <c r="K15" i="102"/>
  <c r="L15" i="102" s="1"/>
  <c r="AC14" i="102"/>
  <c r="V14" i="102"/>
  <c r="Y14" i="102" s="1"/>
  <c r="K14" i="102"/>
  <c r="AC13" i="102"/>
  <c r="V13" i="102"/>
  <c r="Y13" i="102" s="1"/>
  <c r="K13" i="102"/>
  <c r="AC12" i="102"/>
  <c r="V12" i="102"/>
  <c r="Y12" i="102" s="1"/>
  <c r="K12" i="102"/>
  <c r="S12" i="102" s="1"/>
  <c r="T12" i="102" s="1"/>
  <c r="AC11" i="102"/>
  <c r="V11" i="102"/>
  <c r="Y11" i="102" s="1"/>
  <c r="K11" i="102"/>
  <c r="S11" i="102" s="1"/>
  <c r="T11" i="102" s="1"/>
  <c r="AC10" i="102"/>
  <c r="V10" i="102"/>
  <c r="Y10" i="102" s="1"/>
  <c r="K10" i="102"/>
  <c r="S10" i="102" s="1"/>
  <c r="T10" i="102" s="1"/>
  <c r="AC9" i="102"/>
  <c r="V9" i="102"/>
  <c r="Y9" i="102" s="1"/>
  <c r="K9" i="102"/>
  <c r="L9" i="102" s="1"/>
  <c r="AC8" i="102"/>
  <c r="V8" i="102"/>
  <c r="Y8" i="102" s="1"/>
  <c r="K8" i="102"/>
  <c r="O8" i="102" s="1"/>
  <c r="P8" i="102" s="1"/>
  <c r="AC25" i="101"/>
  <c r="V25" i="101"/>
  <c r="Y25" i="101" s="1"/>
  <c r="K25" i="101"/>
  <c r="S25" i="101" s="1"/>
  <c r="T25" i="101" s="1"/>
  <c r="AC24" i="101"/>
  <c r="V24" i="101"/>
  <c r="Y24" i="101" s="1"/>
  <c r="K24" i="101"/>
  <c r="L24" i="101" s="1"/>
  <c r="AC23" i="101"/>
  <c r="V23" i="101"/>
  <c r="Y23" i="101" s="1"/>
  <c r="K23" i="101"/>
  <c r="AC22" i="101"/>
  <c r="V22" i="101"/>
  <c r="Y22" i="101" s="1"/>
  <c r="K22" i="101"/>
  <c r="S22" i="101" s="1"/>
  <c r="T22" i="101" s="1"/>
  <c r="AC21" i="101"/>
  <c r="V21" i="101"/>
  <c r="Y21" i="101" s="1"/>
  <c r="O21" i="101"/>
  <c r="P21" i="101" s="1"/>
  <c r="L21" i="101"/>
  <c r="K21" i="101"/>
  <c r="S21" i="101" s="1"/>
  <c r="T21" i="101" s="1"/>
  <c r="AC20" i="101"/>
  <c r="V20" i="101"/>
  <c r="Y20" i="101" s="1"/>
  <c r="K20" i="101"/>
  <c r="L20" i="101" s="1"/>
  <c r="AC19" i="101"/>
  <c r="V19" i="101"/>
  <c r="Y19" i="101" s="1"/>
  <c r="K19" i="101"/>
  <c r="O19" i="101" s="1"/>
  <c r="P19" i="101" s="1"/>
  <c r="AC18" i="101"/>
  <c r="V18" i="101"/>
  <c r="Y18" i="101" s="1"/>
  <c r="K18" i="101"/>
  <c r="L18" i="101" s="1"/>
  <c r="AC17" i="101"/>
  <c r="V17" i="101"/>
  <c r="Y17" i="101" s="1"/>
  <c r="L17" i="101"/>
  <c r="K17" i="101"/>
  <c r="S17" i="101" s="1"/>
  <c r="T17" i="101" s="1"/>
  <c r="AC16" i="101"/>
  <c r="V16" i="101"/>
  <c r="Y16" i="101" s="1"/>
  <c r="K16" i="101"/>
  <c r="L16" i="101" s="1"/>
  <c r="AC15" i="101"/>
  <c r="V15" i="101"/>
  <c r="Y15" i="101" s="1"/>
  <c r="K15" i="101"/>
  <c r="O15" i="101" s="1"/>
  <c r="P15" i="101" s="1"/>
  <c r="AC14" i="101"/>
  <c r="V14" i="101"/>
  <c r="Y14" i="101" s="1"/>
  <c r="K14" i="101"/>
  <c r="S14" i="101" s="1"/>
  <c r="T14" i="101" s="1"/>
  <c r="AC13" i="101"/>
  <c r="V13" i="101"/>
  <c r="Y13" i="101" s="1"/>
  <c r="K13" i="101"/>
  <c r="L13" i="101" s="1"/>
  <c r="AC12" i="101"/>
  <c r="V12" i="101"/>
  <c r="Y12" i="101" s="1"/>
  <c r="K12" i="101"/>
  <c r="O12" i="101" s="1"/>
  <c r="P12" i="101" s="1"/>
  <c r="AC11" i="101"/>
  <c r="V11" i="101"/>
  <c r="Y11" i="101" s="1"/>
  <c r="K11" i="101"/>
  <c r="L11" i="101" s="1"/>
  <c r="AC10" i="101"/>
  <c r="V10" i="101"/>
  <c r="Y10" i="101" s="1"/>
  <c r="K10" i="101"/>
  <c r="AC9" i="101"/>
  <c r="V9" i="101"/>
  <c r="Y9" i="101" s="1"/>
  <c r="K9" i="101"/>
  <c r="S9" i="101" s="1"/>
  <c r="T9" i="101" s="1"/>
  <c r="AC8" i="101"/>
  <c r="V8" i="101"/>
  <c r="Y8" i="101" s="1"/>
  <c r="K8" i="101"/>
  <c r="O8" i="101" s="1"/>
  <c r="P8" i="101" s="1"/>
  <c r="AC118" i="100"/>
  <c r="Y118" i="100"/>
  <c r="V118" i="100"/>
  <c r="T118" i="100"/>
  <c r="P118" i="100"/>
  <c r="K118" i="100"/>
  <c r="AC117" i="100"/>
  <c r="Y117" i="100"/>
  <c r="V117" i="100"/>
  <c r="T117" i="100"/>
  <c r="P117" i="100"/>
  <c r="K117" i="100"/>
  <c r="Y116" i="100"/>
  <c r="V116" i="100"/>
  <c r="S116" i="100"/>
  <c r="P116" i="100"/>
  <c r="O116" i="100"/>
  <c r="K115" i="100"/>
  <c r="AC112" i="100"/>
  <c r="V112" i="100"/>
  <c r="Y112" i="100" s="1"/>
  <c r="S112" i="100"/>
  <c r="T112" i="100" s="1"/>
  <c r="K112" i="100"/>
  <c r="O112" i="100" s="1"/>
  <c r="P112" i="100" s="1"/>
  <c r="AC111" i="100"/>
  <c r="V111" i="100"/>
  <c r="Y111" i="100" s="1"/>
  <c r="K111" i="100"/>
  <c r="S111" i="100" s="1"/>
  <c r="T111" i="100" s="1"/>
  <c r="AC110" i="100"/>
  <c r="V110" i="100"/>
  <c r="Y110" i="100" s="1"/>
  <c r="K110" i="100"/>
  <c r="S110" i="100" s="1"/>
  <c r="T110" i="100" s="1"/>
  <c r="AC109" i="100"/>
  <c r="V109" i="100"/>
  <c r="Y109" i="100" s="1"/>
  <c r="K109" i="100"/>
  <c r="AC108" i="100"/>
  <c r="V108" i="100"/>
  <c r="Y108" i="100" s="1"/>
  <c r="K108" i="100"/>
  <c r="S108" i="100" s="1"/>
  <c r="T108" i="100" s="1"/>
  <c r="AC107" i="100"/>
  <c r="V107" i="100"/>
  <c r="Y107" i="100" s="1"/>
  <c r="K107" i="100"/>
  <c r="O107" i="100" s="1"/>
  <c r="P107" i="100" s="1"/>
  <c r="AC106" i="100"/>
  <c r="V106" i="100"/>
  <c r="Y106" i="100" s="1"/>
  <c r="K106" i="100"/>
  <c r="S106" i="100" s="1"/>
  <c r="T106" i="100" s="1"/>
  <c r="AC105" i="100"/>
  <c r="V105" i="100"/>
  <c r="Y105" i="100" s="1"/>
  <c r="K105" i="100"/>
  <c r="L105" i="100" s="1"/>
  <c r="AC104" i="100"/>
  <c r="V104" i="100"/>
  <c r="Y104" i="100" s="1"/>
  <c r="K104" i="100"/>
  <c r="AC103" i="100"/>
  <c r="V103" i="100"/>
  <c r="Y103" i="100" s="1"/>
  <c r="O103" i="100"/>
  <c r="P103" i="100" s="1"/>
  <c r="K103" i="100"/>
  <c r="L103" i="100" s="1"/>
  <c r="AC102" i="100"/>
  <c r="V102" i="100"/>
  <c r="Y102" i="100" s="1"/>
  <c r="L102" i="100"/>
  <c r="K102" i="100"/>
  <c r="S102" i="100" s="1"/>
  <c r="T102" i="100" s="1"/>
  <c r="AC101" i="100"/>
  <c r="V101" i="100"/>
  <c r="Y101" i="100" s="1"/>
  <c r="K101" i="100"/>
  <c r="O101" i="100" s="1"/>
  <c r="P101" i="100" s="1"/>
  <c r="AC100" i="100"/>
  <c r="V100" i="100"/>
  <c r="Y100" i="100" s="1"/>
  <c r="K100" i="100"/>
  <c r="O100" i="100" s="1"/>
  <c r="P100" i="100" s="1"/>
  <c r="AC99" i="100"/>
  <c r="V99" i="100"/>
  <c r="Y99" i="100" s="1"/>
  <c r="K99" i="100"/>
  <c r="S99" i="100" s="1"/>
  <c r="T99" i="100" s="1"/>
  <c r="AC98" i="100"/>
  <c r="V98" i="100"/>
  <c r="Y98" i="100" s="1"/>
  <c r="K98" i="100"/>
  <c r="S98" i="100" s="1"/>
  <c r="T98" i="100" s="1"/>
  <c r="AC97" i="100"/>
  <c r="Y97" i="100"/>
  <c r="V97" i="100"/>
  <c r="K97" i="100"/>
  <c r="S97" i="100" s="1"/>
  <c r="T97" i="100" s="1"/>
  <c r="AC96" i="100"/>
  <c r="V96" i="100"/>
  <c r="Y96" i="100" s="1"/>
  <c r="K96" i="100"/>
  <c r="AC95" i="100"/>
  <c r="V95" i="100"/>
  <c r="Y95" i="100" s="1"/>
  <c r="K95" i="100"/>
  <c r="S95" i="100" s="1"/>
  <c r="T95" i="100" s="1"/>
  <c r="AC94" i="100"/>
  <c r="V94" i="100"/>
  <c r="Y94" i="100" s="1"/>
  <c r="O94" i="100"/>
  <c r="P94" i="100" s="1"/>
  <c r="K94" i="100"/>
  <c r="L94" i="100" s="1"/>
  <c r="AC93" i="100"/>
  <c r="V93" i="100"/>
  <c r="Y93" i="100" s="1"/>
  <c r="K93" i="100"/>
  <c r="O93" i="100" s="1"/>
  <c r="P93" i="100" s="1"/>
  <c r="AC92" i="100"/>
  <c r="V92" i="100"/>
  <c r="Y92" i="100" s="1"/>
  <c r="K92" i="100"/>
  <c r="O92" i="100" s="1"/>
  <c r="P92" i="100" s="1"/>
  <c r="AC91" i="100"/>
  <c r="V91" i="100"/>
  <c r="Y91" i="100" s="1"/>
  <c r="K91" i="100"/>
  <c r="L91" i="100" s="1"/>
  <c r="AC90" i="100"/>
  <c r="V90" i="100"/>
  <c r="Y90" i="100" s="1"/>
  <c r="K90" i="100"/>
  <c r="S90" i="100" s="1"/>
  <c r="T90" i="100" s="1"/>
  <c r="AC89" i="100"/>
  <c r="Y89" i="100"/>
  <c r="V89" i="100"/>
  <c r="K89" i="100"/>
  <c r="O89" i="100" s="1"/>
  <c r="P89" i="100" s="1"/>
  <c r="AC88" i="100"/>
  <c r="V88" i="100"/>
  <c r="Y88" i="100" s="1"/>
  <c r="K88" i="100"/>
  <c r="AC87" i="100"/>
  <c r="V87" i="100"/>
  <c r="Y87" i="100" s="1"/>
  <c r="O87" i="100"/>
  <c r="P87" i="100" s="1"/>
  <c r="K87" i="100"/>
  <c r="S87" i="100" s="1"/>
  <c r="T87" i="100" s="1"/>
  <c r="AC86" i="100"/>
  <c r="V86" i="100"/>
  <c r="Y86" i="100" s="1"/>
  <c r="K86" i="100"/>
  <c r="O86" i="100" s="1"/>
  <c r="P86" i="100" s="1"/>
  <c r="AC85" i="100"/>
  <c r="V85" i="100"/>
  <c r="Y85" i="100" s="1"/>
  <c r="K85" i="100"/>
  <c r="O85" i="100" s="1"/>
  <c r="P85" i="100" s="1"/>
  <c r="AC84" i="100"/>
  <c r="V84" i="100"/>
  <c r="Y84" i="100" s="1"/>
  <c r="K84" i="100"/>
  <c r="O84" i="100" s="1"/>
  <c r="P84" i="100" s="1"/>
  <c r="AC83" i="100"/>
  <c r="V83" i="100"/>
  <c r="Y83" i="100" s="1"/>
  <c r="K83" i="100"/>
  <c r="L83" i="100" s="1"/>
  <c r="AC82" i="100"/>
  <c r="V82" i="100"/>
  <c r="Y82" i="100" s="1"/>
  <c r="K82" i="100"/>
  <c r="S82" i="100" s="1"/>
  <c r="T82" i="100" s="1"/>
  <c r="AC81" i="100"/>
  <c r="V81" i="100"/>
  <c r="Y81" i="100" s="1"/>
  <c r="K81" i="100"/>
  <c r="O81" i="100" s="1"/>
  <c r="P81" i="100" s="1"/>
  <c r="AC80" i="100"/>
  <c r="V80" i="100"/>
  <c r="Y80" i="100" s="1"/>
  <c r="K80" i="100"/>
  <c r="AC79" i="100"/>
  <c r="V79" i="100"/>
  <c r="Y79" i="100" s="1"/>
  <c r="K79" i="100"/>
  <c r="S79" i="100" s="1"/>
  <c r="T79" i="100" s="1"/>
  <c r="AC78" i="100"/>
  <c r="V78" i="100"/>
  <c r="Y78" i="100" s="1"/>
  <c r="O78" i="100"/>
  <c r="P78" i="100" s="1"/>
  <c r="K78" i="100"/>
  <c r="L78" i="100" s="1"/>
  <c r="AC77" i="100"/>
  <c r="V77" i="100"/>
  <c r="Y77" i="100" s="1"/>
  <c r="K77" i="100"/>
  <c r="AC76" i="100"/>
  <c r="V76" i="100"/>
  <c r="Y76" i="100" s="1"/>
  <c r="L76" i="100"/>
  <c r="K76" i="100"/>
  <c r="O76" i="100" s="1"/>
  <c r="P76" i="100" s="1"/>
  <c r="AC75" i="100"/>
  <c r="V75" i="100"/>
  <c r="Y75" i="100" s="1"/>
  <c r="K75" i="100"/>
  <c r="L75" i="100" s="1"/>
  <c r="AC74" i="100"/>
  <c r="V74" i="100"/>
  <c r="Y74" i="100" s="1"/>
  <c r="K74" i="100"/>
  <c r="S74" i="100" s="1"/>
  <c r="T74" i="100" s="1"/>
  <c r="AC73" i="100"/>
  <c r="V73" i="100"/>
  <c r="Y73" i="100" s="1"/>
  <c r="K73" i="100"/>
  <c r="O73" i="100" s="1"/>
  <c r="P73" i="100" s="1"/>
  <c r="AC72" i="100"/>
  <c r="V72" i="100"/>
  <c r="Y72" i="100" s="1"/>
  <c r="K72" i="100"/>
  <c r="AC71" i="100"/>
  <c r="V71" i="100"/>
  <c r="Y71" i="100" s="1"/>
  <c r="L71" i="100"/>
  <c r="K71" i="100"/>
  <c r="S71" i="100" s="1"/>
  <c r="T71" i="100" s="1"/>
  <c r="AC70" i="100"/>
  <c r="V70" i="100"/>
  <c r="Y70" i="100" s="1"/>
  <c r="L70" i="100"/>
  <c r="K70" i="100"/>
  <c r="S70" i="100" s="1"/>
  <c r="T70" i="100" s="1"/>
  <c r="AC69" i="100"/>
  <c r="V69" i="100"/>
  <c r="Y69" i="100" s="1"/>
  <c r="K69" i="100"/>
  <c r="AC68" i="100"/>
  <c r="V68" i="100"/>
  <c r="Y68" i="100" s="1"/>
  <c r="K68" i="100"/>
  <c r="O68" i="100" s="1"/>
  <c r="P68" i="100" s="1"/>
  <c r="AC67" i="100"/>
  <c r="V67" i="100"/>
  <c r="Y67" i="100" s="1"/>
  <c r="K67" i="100"/>
  <c r="L67" i="100" s="1"/>
  <c r="AC66" i="100"/>
  <c r="V66" i="100"/>
  <c r="Y66" i="100" s="1"/>
  <c r="K66" i="100"/>
  <c r="S66" i="100" s="1"/>
  <c r="T66" i="100" s="1"/>
  <c r="AC65" i="100"/>
  <c r="V65" i="100"/>
  <c r="Y65" i="100" s="1"/>
  <c r="K65" i="100"/>
  <c r="S65" i="100" s="1"/>
  <c r="T65" i="100" s="1"/>
  <c r="AC64" i="100"/>
  <c r="V64" i="100"/>
  <c r="Y64" i="100" s="1"/>
  <c r="K64" i="100"/>
  <c r="AC63" i="100"/>
  <c r="V63" i="100"/>
  <c r="Y63" i="100" s="1"/>
  <c r="K63" i="100"/>
  <c r="S63" i="100" s="1"/>
  <c r="T63" i="100" s="1"/>
  <c r="AC62" i="100"/>
  <c r="V62" i="100"/>
  <c r="Y62" i="100" s="1"/>
  <c r="K62" i="100"/>
  <c r="S62" i="100" s="1"/>
  <c r="T62" i="100" s="1"/>
  <c r="AC61" i="100"/>
  <c r="V61" i="100"/>
  <c r="Y61" i="100" s="1"/>
  <c r="K61" i="100"/>
  <c r="L61" i="100" s="1"/>
  <c r="AC60" i="100"/>
  <c r="V60" i="100"/>
  <c r="Y60" i="100" s="1"/>
  <c r="L60" i="100"/>
  <c r="K60" i="100"/>
  <c r="O60" i="100" s="1"/>
  <c r="P60" i="100" s="1"/>
  <c r="AC59" i="100"/>
  <c r="V59" i="100"/>
  <c r="Y59" i="100" s="1"/>
  <c r="K59" i="100"/>
  <c r="L59" i="100" s="1"/>
  <c r="AC58" i="100"/>
  <c r="V58" i="100"/>
  <c r="Y58" i="100" s="1"/>
  <c r="K58" i="100"/>
  <c r="S58" i="100" s="1"/>
  <c r="T58" i="100" s="1"/>
  <c r="AC57" i="100"/>
  <c r="V57" i="100"/>
  <c r="Y57" i="100" s="1"/>
  <c r="K57" i="100"/>
  <c r="AC56" i="100"/>
  <c r="V56" i="100"/>
  <c r="Y56" i="100" s="1"/>
  <c r="K56" i="100"/>
  <c r="AC55" i="100"/>
  <c r="V55" i="100"/>
  <c r="Y55" i="100" s="1"/>
  <c r="K55" i="100"/>
  <c r="S55" i="100" s="1"/>
  <c r="T55" i="100" s="1"/>
  <c r="AC54" i="100"/>
  <c r="V54" i="100"/>
  <c r="Y54" i="100" s="1"/>
  <c r="K54" i="100"/>
  <c r="S54" i="100" s="1"/>
  <c r="T54" i="100" s="1"/>
  <c r="AC53" i="100"/>
  <c r="V53" i="100"/>
  <c r="Y53" i="100" s="1"/>
  <c r="K53" i="100"/>
  <c r="L53" i="100" s="1"/>
  <c r="AC52" i="100"/>
  <c r="V52" i="100"/>
  <c r="Y52" i="100" s="1"/>
  <c r="K52" i="100"/>
  <c r="O52" i="100" s="1"/>
  <c r="P52" i="100" s="1"/>
  <c r="AC51" i="100"/>
  <c r="V51" i="100"/>
  <c r="Y51" i="100" s="1"/>
  <c r="K51" i="100"/>
  <c r="L51" i="100" s="1"/>
  <c r="AC50" i="100"/>
  <c r="V50" i="100"/>
  <c r="Y50" i="100" s="1"/>
  <c r="K50" i="100"/>
  <c r="S50" i="100" s="1"/>
  <c r="T50" i="100" s="1"/>
  <c r="AC49" i="100"/>
  <c r="V49" i="100"/>
  <c r="Y49" i="100" s="1"/>
  <c r="K49" i="100"/>
  <c r="AC48" i="100"/>
  <c r="V48" i="100"/>
  <c r="Y48" i="100" s="1"/>
  <c r="K48" i="100"/>
  <c r="S48" i="100" s="1"/>
  <c r="T48" i="100" s="1"/>
  <c r="AC47" i="100"/>
  <c r="V47" i="100"/>
  <c r="Y47" i="100" s="1"/>
  <c r="K47" i="100"/>
  <c r="S47" i="100" s="1"/>
  <c r="T47" i="100" s="1"/>
  <c r="AC46" i="100"/>
  <c r="V46" i="100"/>
  <c r="Y46" i="100" s="1"/>
  <c r="K46" i="100"/>
  <c r="S46" i="100" s="1"/>
  <c r="T46" i="100" s="1"/>
  <c r="AC45" i="100"/>
  <c r="V45" i="100"/>
  <c r="Y45" i="100" s="1"/>
  <c r="K45" i="100"/>
  <c r="S45" i="100" s="1"/>
  <c r="T45" i="100" s="1"/>
  <c r="AC44" i="100"/>
  <c r="V44" i="100"/>
  <c r="Y44" i="100" s="1"/>
  <c r="K44" i="100"/>
  <c r="L44" i="100" s="1"/>
  <c r="AC43" i="100"/>
  <c r="V43" i="100"/>
  <c r="Y43" i="100" s="1"/>
  <c r="K43" i="100"/>
  <c r="O43" i="100" s="1"/>
  <c r="P43" i="100" s="1"/>
  <c r="AC42" i="100"/>
  <c r="V42" i="100"/>
  <c r="Y42" i="100" s="1"/>
  <c r="K42" i="100"/>
  <c r="S42" i="100" s="1"/>
  <c r="T42" i="100" s="1"/>
  <c r="AC41" i="100"/>
  <c r="V41" i="100"/>
  <c r="Y41" i="100" s="1"/>
  <c r="K41" i="100"/>
  <c r="L41" i="100" s="1"/>
  <c r="AC40" i="100"/>
  <c r="V40" i="100"/>
  <c r="Y40" i="100" s="1"/>
  <c r="K40" i="100"/>
  <c r="S40" i="100" s="1"/>
  <c r="T40" i="100" s="1"/>
  <c r="AC39" i="100"/>
  <c r="V39" i="100"/>
  <c r="Y39" i="100" s="1"/>
  <c r="K39" i="100"/>
  <c r="S39" i="100" s="1"/>
  <c r="T39" i="100" s="1"/>
  <c r="AC38" i="100"/>
  <c r="V38" i="100"/>
  <c r="Y38" i="100" s="1"/>
  <c r="K38" i="100"/>
  <c r="S38" i="100" s="1"/>
  <c r="T38" i="100" s="1"/>
  <c r="AC37" i="100"/>
  <c r="V37" i="100"/>
  <c r="Y37" i="100" s="1"/>
  <c r="K37" i="100"/>
  <c r="S37" i="100" s="1"/>
  <c r="T37" i="100" s="1"/>
  <c r="AC36" i="100"/>
  <c r="V36" i="100"/>
  <c r="Y36" i="100" s="1"/>
  <c r="K36" i="100"/>
  <c r="L36" i="100" s="1"/>
  <c r="AC35" i="100"/>
  <c r="V35" i="100"/>
  <c r="Y35" i="100" s="1"/>
  <c r="K35" i="100"/>
  <c r="O35" i="100" s="1"/>
  <c r="P35" i="100" s="1"/>
  <c r="AC34" i="100"/>
  <c r="V34" i="100"/>
  <c r="Y34" i="100" s="1"/>
  <c r="K34" i="100"/>
  <c r="S34" i="100" s="1"/>
  <c r="T34" i="100" s="1"/>
  <c r="AC33" i="100"/>
  <c r="V33" i="100"/>
  <c r="Y33" i="100" s="1"/>
  <c r="K33" i="100"/>
  <c r="L33" i="100" s="1"/>
  <c r="AC32" i="100"/>
  <c r="V32" i="100"/>
  <c r="Y32" i="100" s="1"/>
  <c r="K32" i="100"/>
  <c r="S32" i="100" s="1"/>
  <c r="T32" i="100" s="1"/>
  <c r="AC31" i="100"/>
  <c r="V31" i="100"/>
  <c r="Y31" i="100" s="1"/>
  <c r="K31" i="100"/>
  <c r="S31" i="100" s="1"/>
  <c r="T31" i="100" s="1"/>
  <c r="AC30" i="100"/>
  <c r="V30" i="100"/>
  <c r="Y30" i="100" s="1"/>
  <c r="K30" i="100"/>
  <c r="S30" i="100" s="1"/>
  <c r="T30" i="100" s="1"/>
  <c r="AC29" i="100"/>
  <c r="V29" i="100"/>
  <c r="Y29" i="100" s="1"/>
  <c r="K29" i="100"/>
  <c r="S29" i="100" s="1"/>
  <c r="T29" i="100" s="1"/>
  <c r="AC28" i="100"/>
  <c r="V28" i="100"/>
  <c r="Y28" i="100" s="1"/>
  <c r="K28" i="100"/>
  <c r="L28" i="100" s="1"/>
  <c r="AC27" i="100"/>
  <c r="V27" i="100"/>
  <c r="Y27" i="100" s="1"/>
  <c r="K27" i="100"/>
  <c r="O27" i="100" s="1"/>
  <c r="P27" i="100" s="1"/>
  <c r="AC26" i="100"/>
  <c r="V26" i="100"/>
  <c r="Y26" i="100" s="1"/>
  <c r="K26" i="100"/>
  <c r="S26" i="100" s="1"/>
  <c r="T26" i="100" s="1"/>
  <c r="AC25" i="100"/>
  <c r="V25" i="100"/>
  <c r="Y25" i="100" s="1"/>
  <c r="K25" i="100"/>
  <c r="L25" i="100" s="1"/>
  <c r="AC24" i="100"/>
  <c r="V24" i="100"/>
  <c r="Y24" i="100" s="1"/>
  <c r="K24" i="100"/>
  <c r="S24" i="100" s="1"/>
  <c r="T24" i="100" s="1"/>
  <c r="AC23" i="100"/>
  <c r="V23" i="100"/>
  <c r="Y23" i="100" s="1"/>
  <c r="K23" i="100"/>
  <c r="S23" i="100" s="1"/>
  <c r="T23" i="100" s="1"/>
  <c r="AC22" i="100"/>
  <c r="V22" i="100"/>
  <c r="Y22" i="100" s="1"/>
  <c r="K22" i="100"/>
  <c r="S22" i="100" s="1"/>
  <c r="T22" i="100" s="1"/>
  <c r="AC21" i="100"/>
  <c r="V21" i="100"/>
  <c r="Y21" i="100" s="1"/>
  <c r="K21" i="100"/>
  <c r="S21" i="100" s="1"/>
  <c r="T21" i="100" s="1"/>
  <c r="AC20" i="100"/>
  <c r="V20" i="100"/>
  <c r="Y20" i="100" s="1"/>
  <c r="K20" i="100"/>
  <c r="L20" i="100" s="1"/>
  <c r="AC19" i="100"/>
  <c r="V19" i="100"/>
  <c r="Y19" i="100" s="1"/>
  <c r="K19" i="100"/>
  <c r="S19" i="100" s="1"/>
  <c r="T19" i="100" s="1"/>
  <c r="AC18" i="100"/>
  <c r="V18" i="100"/>
  <c r="Y18" i="100" s="1"/>
  <c r="K18" i="100"/>
  <c r="S18" i="100" s="1"/>
  <c r="T18" i="100" s="1"/>
  <c r="AC17" i="100"/>
  <c r="V17" i="100"/>
  <c r="Y17" i="100" s="1"/>
  <c r="K17" i="100"/>
  <c r="L17" i="100" s="1"/>
  <c r="AC16" i="100"/>
  <c r="V16" i="100"/>
  <c r="Y16" i="100" s="1"/>
  <c r="K16" i="100"/>
  <c r="S16" i="100" s="1"/>
  <c r="T16" i="100" s="1"/>
  <c r="AC15" i="100"/>
  <c r="V15" i="100"/>
  <c r="Y15" i="100" s="1"/>
  <c r="K15" i="100"/>
  <c r="S15" i="100" s="1"/>
  <c r="T15" i="100" s="1"/>
  <c r="AC14" i="100"/>
  <c r="V14" i="100"/>
  <c r="Y14" i="100" s="1"/>
  <c r="K14" i="100"/>
  <c r="S14" i="100" s="1"/>
  <c r="T14" i="100" s="1"/>
  <c r="AC13" i="100"/>
  <c r="V13" i="100"/>
  <c r="Y13" i="100" s="1"/>
  <c r="K13" i="100"/>
  <c r="S13" i="100" s="1"/>
  <c r="T13" i="100" s="1"/>
  <c r="AC12" i="100"/>
  <c r="V12" i="100"/>
  <c r="Y12" i="100" s="1"/>
  <c r="K12" i="100"/>
  <c r="L12" i="100" s="1"/>
  <c r="AC11" i="100"/>
  <c r="V11" i="100"/>
  <c r="Y11" i="100" s="1"/>
  <c r="K11" i="100"/>
  <c r="O11" i="100" s="1"/>
  <c r="P11" i="100" s="1"/>
  <c r="AC10" i="100"/>
  <c r="V10" i="100"/>
  <c r="Y10" i="100" s="1"/>
  <c r="K10" i="100"/>
  <c r="S10" i="100" s="1"/>
  <c r="T10" i="100" s="1"/>
  <c r="AC9" i="100"/>
  <c r="V9" i="100"/>
  <c r="Y9" i="100" s="1"/>
  <c r="K9" i="100"/>
  <c r="L9" i="100" s="1"/>
  <c r="AC8" i="100"/>
  <c r="V8" i="100"/>
  <c r="Y8" i="100" s="1"/>
  <c r="K8" i="100"/>
  <c r="S8" i="100" s="1"/>
  <c r="T8" i="100" s="1"/>
  <c r="AC355" i="1"/>
  <c r="Y355" i="1"/>
  <c r="V355" i="1"/>
  <c r="AC354" i="1"/>
  <c r="Y354" i="1"/>
  <c r="V354" i="1"/>
  <c r="Y353" i="1"/>
  <c r="V353" i="1"/>
  <c r="AC349" i="1"/>
  <c r="Y349" i="1"/>
  <c r="V349" i="1"/>
  <c r="AC348" i="1"/>
  <c r="Y348" i="1"/>
  <c r="V348" i="1"/>
  <c r="AC347" i="1"/>
  <c r="Y347" i="1"/>
  <c r="V347" i="1"/>
  <c r="AC346" i="1"/>
  <c r="V346" i="1"/>
  <c r="Y346" i="1" s="1"/>
  <c r="AC345" i="1"/>
  <c r="V345" i="1"/>
  <c r="Y345" i="1" s="1"/>
  <c r="AC344" i="1"/>
  <c r="Y344" i="1"/>
  <c r="V344" i="1"/>
  <c r="AC343" i="1"/>
  <c r="V343" i="1"/>
  <c r="Y343" i="1" s="1"/>
  <c r="AC342" i="1"/>
  <c r="V342" i="1"/>
  <c r="Y342" i="1" s="1"/>
  <c r="AC341" i="1"/>
  <c r="Y341" i="1"/>
  <c r="V341" i="1"/>
  <c r="AC340" i="1"/>
  <c r="Y340" i="1"/>
  <c r="V340" i="1"/>
  <c r="AC339" i="1"/>
  <c r="Y339" i="1"/>
  <c r="V339" i="1"/>
  <c r="AC338" i="1"/>
  <c r="V338" i="1"/>
  <c r="Y338" i="1" s="1"/>
  <c r="AC337" i="1"/>
  <c r="V337" i="1"/>
  <c r="Y337" i="1" s="1"/>
  <c r="AC336" i="1"/>
  <c r="Y336" i="1"/>
  <c r="V336" i="1"/>
  <c r="AC335" i="1"/>
  <c r="V335" i="1"/>
  <c r="Y335" i="1" s="1"/>
  <c r="AC334" i="1"/>
  <c r="V334" i="1"/>
  <c r="Y334" i="1" s="1"/>
  <c r="AC333" i="1"/>
  <c r="Y333" i="1"/>
  <c r="V333" i="1"/>
  <c r="AC332" i="1"/>
  <c r="Y332" i="1"/>
  <c r="V332" i="1"/>
  <c r="AC331" i="1"/>
  <c r="Y331" i="1"/>
  <c r="V331" i="1"/>
  <c r="AC330" i="1"/>
  <c r="V330" i="1"/>
  <c r="Y330" i="1" s="1"/>
  <c r="AC329" i="1"/>
  <c r="V329" i="1"/>
  <c r="Y329" i="1" s="1"/>
  <c r="AC328" i="1"/>
  <c r="Y328" i="1"/>
  <c r="V328" i="1"/>
  <c r="AC327" i="1"/>
  <c r="V327" i="1"/>
  <c r="Y327" i="1" s="1"/>
  <c r="AC326" i="1"/>
  <c r="V326" i="1"/>
  <c r="Y326" i="1" s="1"/>
  <c r="AC325" i="1"/>
  <c r="Y325" i="1"/>
  <c r="V325" i="1"/>
  <c r="AC324" i="1"/>
  <c r="Y324" i="1"/>
  <c r="V324" i="1"/>
  <c r="AC323" i="1"/>
  <c r="Y323" i="1"/>
  <c r="V323" i="1"/>
  <c r="AC322" i="1"/>
  <c r="V322" i="1"/>
  <c r="Y322" i="1" s="1"/>
  <c r="AC321" i="1"/>
  <c r="V321" i="1"/>
  <c r="Y321" i="1" s="1"/>
  <c r="AC320" i="1"/>
  <c r="Y320" i="1"/>
  <c r="V320" i="1"/>
  <c r="AC319" i="1"/>
  <c r="V319" i="1"/>
  <c r="Y319" i="1" s="1"/>
  <c r="AC318" i="1"/>
  <c r="V318" i="1"/>
  <c r="Y318" i="1" s="1"/>
  <c r="AC317" i="1"/>
  <c r="Y317" i="1"/>
  <c r="V317" i="1"/>
  <c r="AC316" i="1"/>
  <c r="Y316" i="1"/>
  <c r="V316" i="1"/>
  <c r="AC315" i="1"/>
  <c r="Y315" i="1"/>
  <c r="V315" i="1"/>
  <c r="AC314" i="1"/>
  <c r="V314" i="1"/>
  <c r="Y314" i="1" s="1"/>
  <c r="AC313" i="1"/>
  <c r="V313" i="1"/>
  <c r="Y313" i="1" s="1"/>
  <c r="AC312" i="1"/>
  <c r="Y312" i="1"/>
  <c r="V312" i="1"/>
  <c r="AC311" i="1"/>
  <c r="V311" i="1"/>
  <c r="Y311" i="1" s="1"/>
  <c r="AC310" i="1"/>
  <c r="V310" i="1"/>
  <c r="Y310" i="1" s="1"/>
  <c r="AC309" i="1"/>
  <c r="Y309" i="1"/>
  <c r="V309" i="1"/>
  <c r="AC308" i="1"/>
  <c r="Y308" i="1"/>
  <c r="V308" i="1"/>
  <c r="AC307" i="1"/>
  <c r="Y307" i="1"/>
  <c r="V307" i="1"/>
  <c r="AC306" i="1"/>
  <c r="V306" i="1"/>
  <c r="Y306" i="1" s="1"/>
  <c r="AC305" i="1"/>
  <c r="V305" i="1"/>
  <c r="Y305" i="1" s="1"/>
  <c r="AC304" i="1"/>
  <c r="Y304" i="1"/>
  <c r="V304" i="1"/>
  <c r="AC303" i="1"/>
  <c r="V303" i="1"/>
  <c r="Y303" i="1" s="1"/>
  <c r="AC302" i="1"/>
  <c r="V302" i="1"/>
  <c r="Y302" i="1" s="1"/>
  <c r="AC301" i="1"/>
  <c r="Y301" i="1"/>
  <c r="V301" i="1"/>
  <c r="AC300" i="1"/>
  <c r="Y300" i="1"/>
  <c r="V300" i="1"/>
  <c r="AC299" i="1"/>
  <c r="Y299" i="1"/>
  <c r="V299" i="1"/>
  <c r="AC298" i="1"/>
  <c r="V298" i="1"/>
  <c r="Y298" i="1" s="1"/>
  <c r="AC297" i="1"/>
  <c r="V297" i="1"/>
  <c r="Y297" i="1" s="1"/>
  <c r="AC296" i="1"/>
  <c r="Y296" i="1"/>
  <c r="V296" i="1"/>
  <c r="AC295" i="1"/>
  <c r="V295" i="1"/>
  <c r="Y295" i="1" s="1"/>
  <c r="AC294" i="1"/>
  <c r="V294" i="1"/>
  <c r="Y294" i="1" s="1"/>
  <c r="AC293" i="1"/>
  <c r="Y293" i="1"/>
  <c r="V293" i="1"/>
  <c r="AC292" i="1"/>
  <c r="Y292" i="1"/>
  <c r="V292" i="1"/>
  <c r="AC291" i="1"/>
  <c r="Y291" i="1"/>
  <c r="V291" i="1"/>
  <c r="AC290" i="1"/>
  <c r="V290" i="1"/>
  <c r="Y290" i="1" s="1"/>
  <c r="AC289" i="1"/>
  <c r="V289" i="1"/>
  <c r="Y289" i="1" s="1"/>
  <c r="AC288" i="1"/>
  <c r="Y288" i="1"/>
  <c r="V288" i="1"/>
  <c r="AC287" i="1"/>
  <c r="V287" i="1"/>
  <c r="Y287" i="1" s="1"/>
  <c r="AC286" i="1"/>
  <c r="V286" i="1"/>
  <c r="Y286" i="1" s="1"/>
  <c r="AC285" i="1"/>
  <c r="Y285" i="1"/>
  <c r="V285" i="1"/>
  <c r="AC284" i="1"/>
  <c r="Y284" i="1"/>
  <c r="V284" i="1"/>
  <c r="AC283" i="1"/>
  <c r="Y283" i="1"/>
  <c r="V283" i="1"/>
  <c r="AC282" i="1"/>
  <c r="V282" i="1"/>
  <c r="Y282" i="1" s="1"/>
  <c r="AC281" i="1"/>
  <c r="V281" i="1"/>
  <c r="Y281" i="1" s="1"/>
  <c r="AC280" i="1"/>
  <c r="Y280" i="1"/>
  <c r="V280" i="1"/>
  <c r="AC279" i="1"/>
  <c r="V279" i="1"/>
  <c r="Y279" i="1" s="1"/>
  <c r="AC278" i="1"/>
  <c r="V278" i="1"/>
  <c r="Y278" i="1" s="1"/>
  <c r="AC277" i="1"/>
  <c r="Y277" i="1"/>
  <c r="V277" i="1"/>
  <c r="AC276" i="1"/>
  <c r="Y276" i="1"/>
  <c r="V276" i="1"/>
  <c r="AC275" i="1"/>
  <c r="Y275" i="1"/>
  <c r="V275" i="1"/>
  <c r="AC274" i="1"/>
  <c r="V274" i="1"/>
  <c r="Y274" i="1" s="1"/>
  <c r="AC273" i="1"/>
  <c r="V273" i="1"/>
  <c r="Y273" i="1" s="1"/>
  <c r="AC272" i="1"/>
  <c r="Y272" i="1"/>
  <c r="V272" i="1"/>
  <c r="AC271" i="1"/>
  <c r="V271" i="1"/>
  <c r="Y271" i="1" s="1"/>
  <c r="AC270" i="1"/>
  <c r="V270" i="1"/>
  <c r="Y270" i="1" s="1"/>
  <c r="AC269" i="1"/>
  <c r="Y269" i="1"/>
  <c r="V269" i="1"/>
  <c r="AC268" i="1"/>
  <c r="Y268" i="1"/>
  <c r="V268" i="1"/>
  <c r="AC267" i="1"/>
  <c r="Y267" i="1"/>
  <c r="V267" i="1"/>
  <c r="AC266" i="1"/>
  <c r="V266" i="1"/>
  <c r="Y266" i="1" s="1"/>
  <c r="AC265" i="1"/>
  <c r="V265" i="1"/>
  <c r="Y265" i="1" s="1"/>
  <c r="AC264" i="1"/>
  <c r="Y264" i="1"/>
  <c r="V264" i="1"/>
  <c r="AC263" i="1"/>
  <c r="V263" i="1"/>
  <c r="Y263" i="1" s="1"/>
  <c r="AC262" i="1"/>
  <c r="V262" i="1"/>
  <c r="Y262" i="1" s="1"/>
  <c r="AC261" i="1"/>
  <c r="Y261" i="1"/>
  <c r="V261" i="1"/>
  <c r="AC260" i="1"/>
  <c r="Y260" i="1"/>
  <c r="V260" i="1"/>
  <c r="AC259" i="1"/>
  <c r="Y259" i="1"/>
  <c r="V259" i="1"/>
  <c r="AC258" i="1"/>
  <c r="V258" i="1"/>
  <c r="Y258" i="1" s="1"/>
  <c r="AC257" i="1"/>
  <c r="V257" i="1"/>
  <c r="Y257" i="1" s="1"/>
  <c r="AC256" i="1"/>
  <c r="Y256" i="1"/>
  <c r="V256" i="1"/>
  <c r="AC255" i="1"/>
  <c r="V255" i="1"/>
  <c r="Y255" i="1" s="1"/>
  <c r="AC254" i="1"/>
  <c r="V254" i="1"/>
  <c r="Y254" i="1" s="1"/>
  <c r="AC253" i="1"/>
  <c r="Y253" i="1"/>
  <c r="V253" i="1"/>
  <c r="AC252" i="1"/>
  <c r="Y252" i="1"/>
  <c r="V252" i="1"/>
  <c r="AC251" i="1"/>
  <c r="Y251" i="1"/>
  <c r="V251" i="1"/>
  <c r="AC250" i="1"/>
  <c r="V250" i="1"/>
  <c r="Y250" i="1" s="1"/>
  <c r="AC249" i="1"/>
  <c r="V249" i="1"/>
  <c r="Y249" i="1" s="1"/>
  <c r="AC248" i="1"/>
  <c r="Y248" i="1"/>
  <c r="V248" i="1"/>
  <c r="AC247" i="1"/>
  <c r="V247" i="1"/>
  <c r="Y247" i="1" s="1"/>
  <c r="AC246" i="1"/>
  <c r="V246" i="1"/>
  <c r="Y246" i="1" s="1"/>
  <c r="AC245" i="1"/>
  <c r="Y245" i="1"/>
  <c r="V245" i="1"/>
  <c r="AC244" i="1"/>
  <c r="Y244" i="1"/>
  <c r="V244" i="1"/>
  <c r="AC243" i="1"/>
  <c r="Y243" i="1"/>
  <c r="V243" i="1"/>
  <c r="AC242" i="1"/>
  <c r="V242" i="1"/>
  <c r="Y242" i="1" s="1"/>
  <c r="AC241" i="1"/>
  <c r="V241" i="1"/>
  <c r="Y241" i="1" s="1"/>
  <c r="AC240" i="1"/>
  <c r="Y240" i="1"/>
  <c r="V240" i="1"/>
  <c r="AC239" i="1"/>
  <c r="V239" i="1"/>
  <c r="Y239" i="1" s="1"/>
  <c r="AC238" i="1"/>
  <c r="V238" i="1"/>
  <c r="Y238" i="1" s="1"/>
  <c r="AC237" i="1"/>
  <c r="V237" i="1"/>
  <c r="Y237" i="1" s="1"/>
  <c r="AC236" i="1"/>
  <c r="Y236" i="1"/>
  <c r="V236" i="1"/>
  <c r="AC235" i="1"/>
  <c r="Y235" i="1"/>
  <c r="V235" i="1"/>
  <c r="AC234" i="1"/>
  <c r="V234" i="1"/>
  <c r="Y234" i="1" s="1"/>
  <c r="AC233" i="1"/>
  <c r="V233" i="1"/>
  <c r="Y233" i="1" s="1"/>
  <c r="AC232" i="1"/>
  <c r="Y232" i="1"/>
  <c r="V232" i="1"/>
  <c r="AC231" i="1"/>
  <c r="V231" i="1"/>
  <c r="Y231" i="1" s="1"/>
  <c r="AC230" i="1"/>
  <c r="V230" i="1"/>
  <c r="Y230" i="1" s="1"/>
  <c r="AC229" i="1"/>
  <c r="V229" i="1"/>
  <c r="Y229" i="1" s="1"/>
  <c r="AC228" i="1"/>
  <c r="Y228" i="1"/>
  <c r="V228" i="1"/>
  <c r="AC227" i="1"/>
  <c r="Y227" i="1"/>
  <c r="V227" i="1"/>
  <c r="AC226" i="1"/>
  <c r="V226" i="1"/>
  <c r="Y226" i="1" s="1"/>
  <c r="AC225" i="1"/>
  <c r="V225" i="1"/>
  <c r="Y225" i="1" s="1"/>
  <c r="AC224" i="1"/>
  <c r="Y224" i="1"/>
  <c r="V224" i="1"/>
  <c r="AC223" i="1"/>
  <c r="V223" i="1"/>
  <c r="Y223" i="1" s="1"/>
  <c r="AC222" i="1"/>
  <c r="V222" i="1"/>
  <c r="Y222" i="1" s="1"/>
  <c r="AC221" i="1"/>
  <c r="V221" i="1"/>
  <c r="Y221" i="1" s="1"/>
  <c r="AC220" i="1"/>
  <c r="Y220" i="1"/>
  <c r="V220" i="1"/>
  <c r="AC219" i="1"/>
  <c r="Y219" i="1"/>
  <c r="V219" i="1"/>
  <c r="AC218" i="1"/>
  <c r="V218" i="1"/>
  <c r="Y218" i="1" s="1"/>
  <c r="AC217" i="1"/>
  <c r="V217" i="1"/>
  <c r="Y217" i="1" s="1"/>
  <c r="AC216" i="1"/>
  <c r="Y216" i="1"/>
  <c r="V216" i="1"/>
  <c r="AC215" i="1"/>
  <c r="V215" i="1"/>
  <c r="Y215" i="1" s="1"/>
  <c r="AC214" i="1"/>
  <c r="V214" i="1"/>
  <c r="Y214" i="1" s="1"/>
  <c r="AC213" i="1"/>
  <c r="V213" i="1"/>
  <c r="Y213" i="1" s="1"/>
  <c r="AC212" i="1"/>
  <c r="Y212" i="1"/>
  <c r="V212" i="1"/>
  <c r="AC211" i="1"/>
  <c r="Y211" i="1"/>
  <c r="V211" i="1"/>
  <c r="AC210" i="1"/>
  <c r="V210" i="1"/>
  <c r="Y210" i="1" s="1"/>
  <c r="AC209" i="1"/>
  <c r="V209" i="1"/>
  <c r="Y209" i="1" s="1"/>
  <c r="AC208" i="1"/>
  <c r="Y208" i="1"/>
  <c r="V208" i="1"/>
  <c r="AC207" i="1"/>
  <c r="V207" i="1"/>
  <c r="Y207" i="1" s="1"/>
  <c r="AC206" i="1"/>
  <c r="V206" i="1"/>
  <c r="Y206" i="1" s="1"/>
  <c r="AC205" i="1"/>
  <c r="V205" i="1"/>
  <c r="Y205" i="1" s="1"/>
  <c r="AC204" i="1"/>
  <c r="Y204" i="1"/>
  <c r="V204" i="1"/>
  <c r="AC203" i="1"/>
  <c r="Y203" i="1"/>
  <c r="V203" i="1"/>
  <c r="AC202" i="1"/>
  <c r="V202" i="1"/>
  <c r="Y202" i="1" s="1"/>
  <c r="AC201" i="1"/>
  <c r="V201" i="1"/>
  <c r="Y201" i="1" s="1"/>
  <c r="AC200" i="1"/>
  <c r="Y200" i="1"/>
  <c r="V200" i="1"/>
  <c r="AC199" i="1"/>
  <c r="V199" i="1"/>
  <c r="Y199" i="1" s="1"/>
  <c r="AC198" i="1"/>
  <c r="V198" i="1"/>
  <c r="Y198" i="1" s="1"/>
  <c r="AC197" i="1"/>
  <c r="V197" i="1"/>
  <c r="Y197" i="1" s="1"/>
  <c r="AC196" i="1"/>
  <c r="Y196" i="1"/>
  <c r="V196" i="1"/>
  <c r="AC195" i="1"/>
  <c r="Y195" i="1"/>
  <c r="V195" i="1"/>
  <c r="AC194" i="1"/>
  <c r="V194" i="1"/>
  <c r="Y194" i="1" s="1"/>
  <c r="AC193" i="1"/>
  <c r="V193" i="1"/>
  <c r="Y193" i="1" s="1"/>
  <c r="AC192" i="1"/>
  <c r="Y192" i="1"/>
  <c r="V192" i="1"/>
  <c r="AC191" i="1"/>
  <c r="V191" i="1"/>
  <c r="Y191" i="1" s="1"/>
  <c r="AC190" i="1"/>
  <c r="V190" i="1"/>
  <c r="Y190" i="1" s="1"/>
  <c r="AC189" i="1"/>
  <c r="V189" i="1"/>
  <c r="Y189" i="1" s="1"/>
  <c r="AC188" i="1"/>
  <c r="Y188" i="1"/>
  <c r="V188" i="1"/>
  <c r="AC187" i="1"/>
  <c r="Y187" i="1"/>
  <c r="V187" i="1"/>
  <c r="AC186" i="1"/>
  <c r="V186" i="1"/>
  <c r="Y186" i="1" s="1"/>
  <c r="AC185" i="1"/>
  <c r="V185" i="1"/>
  <c r="Y185" i="1" s="1"/>
  <c r="AC184" i="1"/>
  <c r="Y184" i="1"/>
  <c r="V184" i="1"/>
  <c r="AC183" i="1"/>
  <c r="V183" i="1"/>
  <c r="Y183" i="1" s="1"/>
  <c r="AC182" i="1"/>
  <c r="V182" i="1"/>
  <c r="Y182" i="1" s="1"/>
  <c r="AC181" i="1"/>
  <c r="V181" i="1"/>
  <c r="Y181" i="1" s="1"/>
  <c r="AC180" i="1"/>
  <c r="Y180" i="1"/>
  <c r="V180" i="1"/>
  <c r="AC179" i="1"/>
  <c r="Y179" i="1"/>
  <c r="V179" i="1"/>
  <c r="AC178" i="1"/>
  <c r="V178" i="1"/>
  <c r="Y178" i="1" s="1"/>
  <c r="AC177" i="1"/>
  <c r="V177" i="1"/>
  <c r="Y177" i="1" s="1"/>
  <c r="AC176" i="1"/>
  <c r="Y176" i="1"/>
  <c r="V176" i="1"/>
  <c r="AC175" i="1"/>
  <c r="V175" i="1"/>
  <c r="Y175" i="1" s="1"/>
  <c r="AC174" i="1"/>
  <c r="V174" i="1"/>
  <c r="Y174" i="1" s="1"/>
  <c r="AC173" i="1"/>
  <c r="V173" i="1"/>
  <c r="Y173" i="1" s="1"/>
  <c r="AC172" i="1"/>
  <c r="Y172" i="1"/>
  <c r="V172" i="1"/>
  <c r="AC171" i="1"/>
  <c r="Y171" i="1"/>
  <c r="V171" i="1"/>
  <c r="AC170" i="1"/>
  <c r="V170" i="1"/>
  <c r="Y170" i="1" s="1"/>
  <c r="AC169" i="1"/>
  <c r="V169" i="1"/>
  <c r="Y169" i="1" s="1"/>
  <c r="AC168" i="1"/>
  <c r="Y168" i="1"/>
  <c r="V168" i="1"/>
  <c r="AC167" i="1"/>
  <c r="V167" i="1"/>
  <c r="Y167" i="1" s="1"/>
  <c r="AC166" i="1"/>
  <c r="V166" i="1"/>
  <c r="Y166" i="1" s="1"/>
  <c r="AC165" i="1"/>
  <c r="V165" i="1"/>
  <c r="Y165" i="1" s="1"/>
  <c r="AC164" i="1"/>
  <c r="Y164" i="1"/>
  <c r="V164" i="1"/>
  <c r="AC163" i="1"/>
  <c r="Y163" i="1"/>
  <c r="V163" i="1"/>
  <c r="AC162" i="1"/>
  <c r="V162" i="1"/>
  <c r="Y162" i="1" s="1"/>
  <c r="AC161" i="1"/>
  <c r="V161" i="1"/>
  <c r="Y161" i="1" s="1"/>
  <c r="AC160" i="1"/>
  <c r="Y160" i="1"/>
  <c r="V160" i="1"/>
  <c r="AC159" i="1"/>
  <c r="V159" i="1"/>
  <c r="Y159" i="1" s="1"/>
  <c r="AC158" i="1"/>
  <c r="V158" i="1"/>
  <c r="Y158" i="1" s="1"/>
  <c r="AC157" i="1"/>
  <c r="V157" i="1"/>
  <c r="Y157" i="1" s="1"/>
  <c r="AC156" i="1"/>
  <c r="Y156" i="1"/>
  <c r="V156" i="1"/>
  <c r="AC155" i="1"/>
  <c r="Y155" i="1"/>
  <c r="V155" i="1"/>
  <c r="AC154" i="1"/>
  <c r="V154" i="1"/>
  <c r="Y154" i="1" s="1"/>
  <c r="AC153" i="1"/>
  <c r="V153" i="1"/>
  <c r="Y153" i="1" s="1"/>
  <c r="AC152" i="1"/>
  <c r="Y152" i="1"/>
  <c r="V152" i="1"/>
  <c r="AC151" i="1"/>
  <c r="V151" i="1"/>
  <c r="Y151" i="1" s="1"/>
  <c r="AC150" i="1"/>
  <c r="V150" i="1"/>
  <c r="Y150" i="1" s="1"/>
  <c r="AC149" i="1"/>
  <c r="V149" i="1"/>
  <c r="Y149" i="1" s="1"/>
  <c r="AC148" i="1"/>
  <c r="Y148" i="1"/>
  <c r="V148" i="1"/>
  <c r="AC147" i="1"/>
  <c r="Y147" i="1"/>
  <c r="V147" i="1"/>
  <c r="AC146" i="1"/>
  <c r="V146" i="1"/>
  <c r="Y146" i="1" s="1"/>
  <c r="AC145" i="1"/>
  <c r="V145" i="1"/>
  <c r="Y145" i="1" s="1"/>
  <c r="AC144" i="1"/>
  <c r="Y144" i="1"/>
  <c r="V144" i="1"/>
  <c r="AC143" i="1"/>
  <c r="V143" i="1"/>
  <c r="Y143" i="1" s="1"/>
  <c r="AC142" i="1"/>
  <c r="V142" i="1"/>
  <c r="Y142" i="1" s="1"/>
  <c r="AC141" i="1"/>
  <c r="V141" i="1"/>
  <c r="Y141" i="1" s="1"/>
  <c r="AC140" i="1"/>
  <c r="Y140" i="1"/>
  <c r="V140" i="1"/>
  <c r="AC139" i="1"/>
  <c r="Y139" i="1"/>
  <c r="V139" i="1"/>
  <c r="AC138" i="1"/>
  <c r="V138" i="1"/>
  <c r="Y138" i="1" s="1"/>
  <c r="AC137" i="1"/>
  <c r="V137" i="1"/>
  <c r="Y137" i="1" s="1"/>
  <c r="AC136" i="1"/>
  <c r="Y136" i="1"/>
  <c r="V136" i="1"/>
  <c r="AC135" i="1"/>
  <c r="V135" i="1"/>
  <c r="Y135" i="1" s="1"/>
  <c r="AC134" i="1"/>
  <c r="V134" i="1"/>
  <c r="Y134" i="1" s="1"/>
  <c r="AC133" i="1"/>
  <c r="V133" i="1"/>
  <c r="Y133" i="1" s="1"/>
  <c r="AC132" i="1"/>
  <c r="Y132" i="1"/>
  <c r="V132" i="1"/>
  <c r="AC131" i="1"/>
  <c r="Y131" i="1"/>
  <c r="V131" i="1"/>
  <c r="AC130" i="1"/>
  <c r="V130" i="1"/>
  <c r="Y130" i="1" s="1"/>
  <c r="AC129" i="1"/>
  <c r="V129" i="1"/>
  <c r="Y129" i="1" s="1"/>
  <c r="AC128" i="1"/>
  <c r="Y128" i="1"/>
  <c r="V128" i="1"/>
  <c r="AC127" i="1"/>
  <c r="V127" i="1"/>
  <c r="Y127" i="1" s="1"/>
  <c r="AC126" i="1"/>
  <c r="V126" i="1"/>
  <c r="Y126" i="1" s="1"/>
  <c r="AC125" i="1"/>
  <c r="V125" i="1"/>
  <c r="Y125" i="1" s="1"/>
  <c r="AC124" i="1"/>
  <c r="Y124" i="1"/>
  <c r="V124" i="1"/>
  <c r="AC123" i="1"/>
  <c r="Y123" i="1"/>
  <c r="V123" i="1"/>
  <c r="AC122" i="1"/>
  <c r="V122" i="1"/>
  <c r="Y122" i="1" s="1"/>
  <c r="AC121" i="1"/>
  <c r="V121" i="1"/>
  <c r="Y121" i="1" s="1"/>
  <c r="AC120" i="1"/>
  <c r="Y120" i="1"/>
  <c r="V120" i="1"/>
  <c r="AC119" i="1"/>
  <c r="V119" i="1"/>
  <c r="Y119" i="1" s="1"/>
  <c r="AC118" i="1"/>
  <c r="V118" i="1"/>
  <c r="Y118" i="1" s="1"/>
  <c r="AC117" i="1"/>
  <c r="V117" i="1"/>
  <c r="Y117" i="1" s="1"/>
  <c r="AC116" i="1"/>
  <c r="Y116" i="1"/>
  <c r="V116" i="1"/>
  <c r="AC115" i="1"/>
  <c r="Y115" i="1"/>
  <c r="V115" i="1"/>
  <c r="AC114" i="1"/>
  <c r="Y114" i="1"/>
  <c r="V114" i="1"/>
  <c r="AC113" i="1"/>
  <c r="V113" i="1"/>
  <c r="Y113" i="1" s="1"/>
  <c r="AC112" i="1"/>
  <c r="Y112" i="1"/>
  <c r="V112" i="1"/>
  <c r="AC111" i="1"/>
  <c r="V111" i="1"/>
  <c r="Y111" i="1" s="1"/>
  <c r="AC110" i="1"/>
  <c r="V110" i="1"/>
  <c r="Y110" i="1" s="1"/>
  <c r="AC109" i="1"/>
  <c r="V109" i="1"/>
  <c r="Y109" i="1" s="1"/>
  <c r="AC108" i="1"/>
  <c r="Y108" i="1"/>
  <c r="V108" i="1"/>
  <c r="AC107" i="1"/>
  <c r="Y107" i="1"/>
  <c r="V107" i="1"/>
  <c r="AC106" i="1"/>
  <c r="V106" i="1"/>
  <c r="Y106" i="1" s="1"/>
  <c r="AC105" i="1"/>
  <c r="V105" i="1"/>
  <c r="Y105" i="1" s="1"/>
  <c r="AC104" i="1"/>
  <c r="Y104" i="1"/>
  <c r="V104" i="1"/>
  <c r="AC103" i="1"/>
  <c r="V103" i="1"/>
  <c r="Y103" i="1" s="1"/>
  <c r="AC102" i="1"/>
  <c r="V102" i="1"/>
  <c r="Y102" i="1" s="1"/>
  <c r="AC101" i="1"/>
  <c r="V101" i="1"/>
  <c r="Y101" i="1" s="1"/>
  <c r="AC100" i="1"/>
  <c r="Y100" i="1"/>
  <c r="V100" i="1"/>
  <c r="AC99" i="1"/>
  <c r="Y99" i="1"/>
  <c r="V99" i="1"/>
  <c r="AC98" i="1"/>
  <c r="V98" i="1"/>
  <c r="Y98" i="1" s="1"/>
  <c r="AC97" i="1"/>
  <c r="V97" i="1"/>
  <c r="Y97" i="1" s="1"/>
  <c r="AC96" i="1"/>
  <c r="Y96" i="1"/>
  <c r="V96" i="1"/>
  <c r="AC95" i="1"/>
  <c r="V95" i="1"/>
  <c r="Y95" i="1" s="1"/>
  <c r="AC94" i="1"/>
  <c r="V94" i="1"/>
  <c r="Y94" i="1" s="1"/>
  <c r="AC93" i="1"/>
  <c r="V93" i="1"/>
  <c r="Y93" i="1" s="1"/>
  <c r="AC92" i="1"/>
  <c r="Y92" i="1"/>
  <c r="V92" i="1"/>
  <c r="AC91" i="1"/>
  <c r="Y91" i="1"/>
  <c r="V91" i="1"/>
  <c r="AC90" i="1"/>
  <c r="V90" i="1"/>
  <c r="Y90" i="1" s="1"/>
  <c r="AC89" i="1"/>
  <c r="V89" i="1"/>
  <c r="Y89" i="1" s="1"/>
  <c r="AC88" i="1"/>
  <c r="Y88" i="1"/>
  <c r="V88" i="1"/>
  <c r="AC87" i="1"/>
  <c r="V87" i="1"/>
  <c r="Y87" i="1" s="1"/>
  <c r="AC86" i="1"/>
  <c r="V86" i="1"/>
  <c r="Y86" i="1" s="1"/>
  <c r="AC85" i="1"/>
  <c r="V85" i="1"/>
  <c r="Y85" i="1" s="1"/>
  <c r="AC84" i="1"/>
  <c r="Y84" i="1"/>
  <c r="V84" i="1"/>
  <c r="AC83" i="1"/>
  <c r="Y83" i="1"/>
  <c r="V83" i="1"/>
  <c r="AC82" i="1"/>
  <c r="V82" i="1"/>
  <c r="Y82" i="1" s="1"/>
  <c r="AC81" i="1"/>
  <c r="V81" i="1"/>
  <c r="Y81" i="1" s="1"/>
  <c r="AC80" i="1"/>
  <c r="Y80" i="1"/>
  <c r="V80" i="1"/>
  <c r="AC79" i="1"/>
  <c r="V79" i="1"/>
  <c r="Y79" i="1" s="1"/>
  <c r="AC78" i="1"/>
  <c r="V78" i="1"/>
  <c r="Y78" i="1" s="1"/>
  <c r="AC77" i="1"/>
  <c r="V77" i="1"/>
  <c r="Y77" i="1" s="1"/>
  <c r="AC76" i="1"/>
  <c r="Y76" i="1"/>
  <c r="V76" i="1"/>
  <c r="AC75" i="1"/>
  <c r="Y75" i="1"/>
  <c r="V75" i="1"/>
  <c r="AC74" i="1"/>
  <c r="V74" i="1"/>
  <c r="Y74" i="1" s="1"/>
  <c r="AC73" i="1"/>
  <c r="V73" i="1"/>
  <c r="Y73" i="1" s="1"/>
  <c r="AC72" i="1"/>
  <c r="Y72" i="1"/>
  <c r="V72" i="1"/>
  <c r="AC71" i="1"/>
  <c r="V71" i="1"/>
  <c r="Y71" i="1" s="1"/>
  <c r="AC70" i="1"/>
  <c r="V70" i="1"/>
  <c r="Y70" i="1" s="1"/>
  <c r="AC69" i="1"/>
  <c r="V69" i="1"/>
  <c r="Y69" i="1" s="1"/>
  <c r="AC68" i="1"/>
  <c r="Y68" i="1"/>
  <c r="V68" i="1"/>
  <c r="AC67" i="1"/>
  <c r="Y67" i="1"/>
  <c r="V67" i="1"/>
  <c r="AC66" i="1"/>
  <c r="Y66" i="1"/>
  <c r="V66" i="1"/>
  <c r="AC65" i="1"/>
  <c r="V65" i="1"/>
  <c r="Y65" i="1" s="1"/>
  <c r="AC64" i="1"/>
  <c r="Y64" i="1"/>
  <c r="V64" i="1"/>
  <c r="AC63" i="1"/>
  <c r="V63" i="1"/>
  <c r="Y63" i="1" s="1"/>
  <c r="AC62" i="1"/>
  <c r="V62" i="1"/>
  <c r="Y62" i="1" s="1"/>
  <c r="AC61" i="1"/>
  <c r="V61" i="1"/>
  <c r="Y61" i="1" s="1"/>
  <c r="AC60" i="1"/>
  <c r="Y60" i="1"/>
  <c r="V60" i="1"/>
  <c r="AC59" i="1"/>
  <c r="Y59" i="1"/>
  <c r="V59" i="1"/>
  <c r="AC58" i="1"/>
  <c r="Y58" i="1"/>
  <c r="V58" i="1"/>
  <c r="AC57" i="1"/>
  <c r="V57" i="1"/>
  <c r="Y57" i="1" s="1"/>
  <c r="AC56" i="1"/>
  <c r="Y56" i="1"/>
  <c r="V56" i="1"/>
  <c r="AC55" i="1"/>
  <c r="V55" i="1"/>
  <c r="Y55" i="1" s="1"/>
  <c r="AC54" i="1"/>
  <c r="V54" i="1"/>
  <c r="Y54" i="1" s="1"/>
  <c r="AC53" i="1"/>
  <c r="V53" i="1"/>
  <c r="Y53" i="1" s="1"/>
  <c r="AC52" i="1"/>
  <c r="Y52" i="1"/>
  <c r="V52" i="1"/>
  <c r="AC51" i="1"/>
  <c r="Y51" i="1"/>
  <c r="V51" i="1"/>
  <c r="AC50" i="1"/>
  <c r="V50" i="1"/>
  <c r="Y50" i="1" s="1"/>
  <c r="AC49" i="1"/>
  <c r="V49" i="1"/>
  <c r="Y49" i="1" s="1"/>
  <c r="AC48" i="1"/>
  <c r="Y48" i="1"/>
  <c r="V48" i="1"/>
  <c r="AC47" i="1"/>
  <c r="V47" i="1"/>
  <c r="Y47" i="1" s="1"/>
  <c r="AC46" i="1"/>
  <c r="V46" i="1"/>
  <c r="Y46" i="1" s="1"/>
  <c r="AC45" i="1"/>
  <c r="V45" i="1"/>
  <c r="Y45" i="1" s="1"/>
  <c r="AC44" i="1"/>
  <c r="Y44" i="1"/>
  <c r="V44" i="1"/>
  <c r="AC43" i="1"/>
  <c r="Y43" i="1"/>
  <c r="V43" i="1"/>
  <c r="AC42" i="1"/>
  <c r="V42" i="1"/>
  <c r="Y42" i="1" s="1"/>
  <c r="AC41" i="1"/>
  <c r="V41" i="1"/>
  <c r="Y41" i="1" s="1"/>
  <c r="AC40" i="1"/>
  <c r="Y40" i="1"/>
  <c r="V40" i="1"/>
  <c r="AC39" i="1"/>
  <c r="V39" i="1"/>
  <c r="Y39" i="1" s="1"/>
  <c r="AC38" i="1"/>
  <c r="V38" i="1"/>
  <c r="Y38" i="1" s="1"/>
  <c r="AC37" i="1"/>
  <c r="V37" i="1"/>
  <c r="Y37" i="1" s="1"/>
  <c r="AC36" i="1"/>
  <c r="Y36" i="1"/>
  <c r="V36" i="1"/>
  <c r="AC35" i="1"/>
  <c r="Y35" i="1"/>
  <c r="V35" i="1"/>
  <c r="AC34" i="1"/>
  <c r="V34" i="1"/>
  <c r="Y34" i="1" s="1"/>
  <c r="AC33" i="1"/>
  <c r="V33" i="1"/>
  <c r="Y33" i="1" s="1"/>
  <c r="AC32" i="1"/>
  <c r="Y32" i="1"/>
  <c r="V32" i="1"/>
  <c r="AC31" i="1"/>
  <c r="V31" i="1"/>
  <c r="Y31" i="1" s="1"/>
  <c r="AC30" i="1"/>
  <c r="V30" i="1"/>
  <c r="Y30" i="1" s="1"/>
  <c r="AC29" i="1"/>
  <c r="V29" i="1"/>
  <c r="Y29" i="1" s="1"/>
  <c r="AC28" i="1"/>
  <c r="Y28" i="1"/>
  <c r="V28" i="1"/>
  <c r="AC27" i="1"/>
  <c r="Y27" i="1"/>
  <c r="V27" i="1"/>
  <c r="AC26" i="1"/>
  <c r="V26" i="1"/>
  <c r="Y26" i="1" s="1"/>
  <c r="AC25" i="1"/>
  <c r="V25" i="1"/>
  <c r="Y25" i="1" s="1"/>
  <c r="AC24" i="1"/>
  <c r="Y24" i="1"/>
  <c r="V24" i="1"/>
  <c r="AC23" i="1"/>
  <c r="V23" i="1"/>
  <c r="Y23" i="1" s="1"/>
  <c r="AC22" i="1"/>
  <c r="V22" i="1"/>
  <c r="Y22" i="1" s="1"/>
  <c r="AC21" i="1"/>
  <c r="V21" i="1"/>
  <c r="Y21" i="1" s="1"/>
  <c r="AC20" i="1"/>
  <c r="Y20" i="1"/>
  <c r="V20" i="1"/>
  <c r="AC19" i="1"/>
  <c r="Y19" i="1"/>
  <c r="V19" i="1"/>
  <c r="AC18" i="1"/>
  <c r="V18" i="1"/>
  <c r="Y18" i="1" s="1"/>
  <c r="AC17" i="1"/>
  <c r="V17" i="1"/>
  <c r="Y17" i="1" s="1"/>
  <c r="AC16" i="1"/>
  <c r="Y16" i="1"/>
  <c r="V16" i="1"/>
  <c r="AC15" i="1"/>
  <c r="V15" i="1"/>
  <c r="Y15" i="1" s="1"/>
  <c r="AC14" i="1"/>
  <c r="V14" i="1"/>
  <c r="Y14" i="1" s="1"/>
  <c r="AC13" i="1"/>
  <c r="V13" i="1"/>
  <c r="Y13" i="1" s="1"/>
  <c r="AC12" i="1"/>
  <c r="Y12" i="1"/>
  <c r="V12" i="1"/>
  <c r="AC11" i="1"/>
  <c r="Y11" i="1"/>
  <c r="V11" i="1"/>
  <c r="AC10" i="1"/>
  <c r="V10" i="1"/>
  <c r="Y10" i="1" s="1"/>
  <c r="AC9" i="1"/>
  <c r="V9" i="1"/>
  <c r="Y9" i="1" s="1"/>
  <c r="AC8" i="1"/>
  <c r="Y8" i="1"/>
  <c r="V8" i="1"/>
  <c r="AA8" i="93"/>
  <c r="AA15" i="93"/>
  <c r="AB15" i="93" s="1"/>
  <c r="AA14" i="93"/>
  <c r="AB14" i="93" s="1"/>
  <c r="AA13" i="93"/>
  <c r="AB13" i="93" s="1"/>
  <c r="AA12" i="93"/>
  <c r="AB12" i="93" s="1"/>
  <c r="AA11" i="93"/>
  <c r="AB11" i="93" s="1"/>
  <c r="AA10" i="93"/>
  <c r="AB10" i="93" s="1"/>
  <c r="AA9" i="93"/>
  <c r="AB9" i="93" s="1"/>
  <c r="AB8" i="93"/>
  <c r="Y35" i="24"/>
  <c r="Z35" i="24" s="1"/>
  <c r="Z34" i="24"/>
  <c r="Y34" i="24"/>
  <c r="Y33" i="24"/>
  <c r="Z33" i="24" s="1"/>
  <c r="Y32" i="24"/>
  <c r="Z32" i="24" s="1"/>
  <c r="Y31" i="24"/>
  <c r="Z31" i="24" s="1"/>
  <c r="Z30" i="24"/>
  <c r="Y30" i="24"/>
  <c r="Y29" i="24"/>
  <c r="Z29" i="24" s="1"/>
  <c r="Y28" i="24"/>
  <c r="Z28" i="24" s="1"/>
  <c r="Y27" i="24"/>
  <c r="Z27" i="24" s="1"/>
  <c r="Z26" i="24"/>
  <c r="Y26" i="24"/>
  <c r="Y25" i="24"/>
  <c r="Z25" i="24" s="1"/>
  <c r="Y24" i="24"/>
  <c r="Z24" i="24" s="1"/>
  <c r="Y23" i="24"/>
  <c r="Z23" i="24" s="1"/>
  <c r="Z22" i="24"/>
  <c r="Y22" i="24"/>
  <c r="Y21" i="24"/>
  <c r="Z21" i="24" s="1"/>
  <c r="Y20" i="24"/>
  <c r="Z20" i="24" s="1"/>
  <c r="Y19" i="24"/>
  <c r="Z19" i="24" s="1"/>
  <c r="Z18" i="24"/>
  <c r="Y18" i="24"/>
  <c r="Y17" i="24"/>
  <c r="Z17" i="24" s="1"/>
  <c r="Y16" i="24"/>
  <c r="Z16" i="24" s="1"/>
  <c r="Y15" i="24"/>
  <c r="Z15" i="24" s="1"/>
  <c r="Z14" i="24"/>
  <c r="Y14" i="24"/>
  <c r="Y13" i="24"/>
  <c r="Z13" i="24" s="1"/>
  <c r="Y12" i="24"/>
  <c r="Z12" i="24" s="1"/>
  <c r="Y11" i="24"/>
  <c r="Z11" i="24" s="1"/>
  <c r="Z10" i="24"/>
  <c r="Y10" i="24"/>
  <c r="Y9" i="24"/>
  <c r="Z9" i="24" s="1"/>
  <c r="Y8" i="24"/>
  <c r="Z8" i="24" s="1"/>
  <c r="L38" i="100" l="1"/>
  <c r="L68" i="100"/>
  <c r="S92" i="100"/>
  <c r="T92" i="100" s="1"/>
  <c r="S94" i="100"/>
  <c r="T94" i="100" s="1"/>
  <c r="L14" i="100"/>
  <c r="L79" i="100"/>
  <c r="S86" i="100"/>
  <c r="T86" i="100" s="1"/>
  <c r="S107" i="100"/>
  <c r="T107" i="100" s="1"/>
  <c r="O22" i="100"/>
  <c r="P22" i="100" s="1"/>
  <c r="L34" i="100"/>
  <c r="L84" i="100"/>
  <c r="L112" i="100"/>
  <c r="L10" i="100"/>
  <c r="S27" i="100"/>
  <c r="T27" i="100" s="1"/>
  <c r="O34" i="100"/>
  <c r="P34" i="100" s="1"/>
  <c r="L54" i="100"/>
  <c r="S103" i="100"/>
  <c r="T103" i="100" s="1"/>
  <c r="L110" i="100"/>
  <c r="L13" i="100"/>
  <c r="S76" i="100"/>
  <c r="T76" i="100" s="1"/>
  <c r="S100" i="100"/>
  <c r="T100" i="100" s="1"/>
  <c r="O102" i="100"/>
  <c r="P102" i="100" s="1"/>
  <c r="O106" i="100"/>
  <c r="P106" i="100" s="1"/>
  <c r="O33" i="100"/>
  <c r="P33" i="100" s="1"/>
  <c r="L45" i="100"/>
  <c r="S83" i="100"/>
  <c r="T83" i="100" s="1"/>
  <c r="L87" i="100"/>
  <c r="O10" i="100"/>
  <c r="P10" i="100" s="1"/>
  <c r="O14" i="100"/>
  <c r="P14" i="100" s="1"/>
  <c r="S20" i="100"/>
  <c r="T20" i="100" s="1"/>
  <c r="L23" i="100"/>
  <c r="L26" i="100"/>
  <c r="S33" i="100"/>
  <c r="T33" i="100" s="1"/>
  <c r="O38" i="100"/>
  <c r="P38" i="100" s="1"/>
  <c r="O44" i="100"/>
  <c r="P44" i="100" s="1"/>
  <c r="O45" i="100"/>
  <c r="P45" i="100" s="1"/>
  <c r="S68" i="100"/>
  <c r="T68" i="100" s="1"/>
  <c r="O70" i="100"/>
  <c r="P70" i="100" s="1"/>
  <c r="O71" i="100"/>
  <c r="P71" i="100" s="1"/>
  <c r="S73" i="100"/>
  <c r="T73" i="100" s="1"/>
  <c r="O75" i="100"/>
  <c r="P75" i="100" s="1"/>
  <c r="S78" i="100"/>
  <c r="T78" i="100" s="1"/>
  <c r="O105" i="100"/>
  <c r="P105" i="100" s="1"/>
  <c r="O9" i="100"/>
  <c r="P9" i="100" s="1"/>
  <c r="O25" i="100"/>
  <c r="P25" i="100" s="1"/>
  <c r="O26" i="100"/>
  <c r="P26" i="100" s="1"/>
  <c r="L30" i="100"/>
  <c r="L37" i="100"/>
  <c r="L52" i="100"/>
  <c r="L55" i="100"/>
  <c r="O59" i="100"/>
  <c r="P59" i="100" s="1"/>
  <c r="S60" i="100"/>
  <c r="T60" i="100" s="1"/>
  <c r="L63" i="100"/>
  <c r="O67" i="100"/>
  <c r="P67" i="100" s="1"/>
  <c r="S75" i="100"/>
  <c r="T75" i="100" s="1"/>
  <c r="S9" i="100"/>
  <c r="T9" i="100" s="1"/>
  <c r="O12" i="100"/>
  <c r="P12" i="100" s="1"/>
  <c r="O13" i="100"/>
  <c r="P13" i="100" s="1"/>
  <c r="S25" i="100"/>
  <c r="T25" i="100" s="1"/>
  <c r="O30" i="100"/>
  <c r="P30" i="100" s="1"/>
  <c r="O36" i="100"/>
  <c r="P36" i="100" s="1"/>
  <c r="O37" i="100"/>
  <c r="P37" i="100" s="1"/>
  <c r="S44" i="100"/>
  <c r="T44" i="100" s="1"/>
  <c r="L47" i="100"/>
  <c r="O55" i="100"/>
  <c r="P55" i="100" s="1"/>
  <c r="S59" i="100"/>
  <c r="T59" i="100" s="1"/>
  <c r="L62" i="100"/>
  <c r="S67" i="100"/>
  <c r="T67" i="100" s="1"/>
  <c r="L95" i="100"/>
  <c r="O99" i="100"/>
  <c r="P99" i="100" s="1"/>
  <c r="S105" i="100"/>
  <c r="T105" i="100" s="1"/>
  <c r="L22" i="100"/>
  <c r="L29" i="100"/>
  <c r="S43" i="100"/>
  <c r="T43" i="100" s="1"/>
  <c r="O51" i="100"/>
  <c r="P51" i="100" s="1"/>
  <c r="S52" i="100"/>
  <c r="T52" i="100" s="1"/>
  <c r="O54" i="100"/>
  <c r="P54" i="100" s="1"/>
  <c r="O62" i="100"/>
  <c r="P62" i="100" s="1"/>
  <c r="L92" i="100"/>
  <c r="O95" i="100"/>
  <c r="P95" i="100" s="1"/>
  <c r="L108" i="100"/>
  <c r="S12" i="100"/>
  <c r="T12" i="100" s="1"/>
  <c r="L15" i="100"/>
  <c r="L18" i="100"/>
  <c r="O28" i="100"/>
  <c r="P28" i="100" s="1"/>
  <c r="O29" i="100"/>
  <c r="P29" i="100" s="1"/>
  <c r="S36" i="100"/>
  <c r="T36" i="100" s="1"/>
  <c r="L39" i="100"/>
  <c r="L42" i="100"/>
  <c r="S51" i="100"/>
  <c r="T51" i="100" s="1"/>
  <c r="O17" i="100"/>
  <c r="P17" i="100" s="1"/>
  <c r="O18" i="100"/>
  <c r="P18" i="100" s="1"/>
  <c r="L21" i="100"/>
  <c r="S35" i="100"/>
  <c r="T35" i="100" s="1"/>
  <c r="O41" i="100"/>
  <c r="P41" i="100" s="1"/>
  <c r="O42" i="100"/>
  <c r="P42" i="100" s="1"/>
  <c r="L46" i="100"/>
  <c r="S84" i="100"/>
  <c r="T84" i="100" s="1"/>
  <c r="L86" i="100"/>
  <c r="S89" i="100"/>
  <c r="T89" i="100" s="1"/>
  <c r="O91" i="100"/>
  <c r="P91" i="100" s="1"/>
  <c r="L107" i="100"/>
  <c r="S11" i="100"/>
  <c r="T11" i="100" s="1"/>
  <c r="S17" i="100"/>
  <c r="T17" i="100" s="1"/>
  <c r="O20" i="100"/>
  <c r="P20" i="100" s="1"/>
  <c r="O21" i="100"/>
  <c r="P21" i="100" s="1"/>
  <c r="S28" i="100"/>
  <c r="T28" i="100" s="1"/>
  <c r="L31" i="100"/>
  <c r="S41" i="100"/>
  <c r="T41" i="100" s="1"/>
  <c r="O46" i="100"/>
  <c r="P46" i="100" s="1"/>
  <c r="S61" i="100"/>
  <c r="T61" i="100" s="1"/>
  <c r="O79" i="100"/>
  <c r="P79" i="100" s="1"/>
  <c r="S81" i="100"/>
  <c r="T81" i="100" s="1"/>
  <c r="O83" i="100"/>
  <c r="P83" i="100" s="1"/>
  <c r="S91" i="100"/>
  <c r="T91" i="100" s="1"/>
  <c r="L100" i="100"/>
  <c r="L106" i="100"/>
  <c r="L12" i="101"/>
  <c r="L14" i="101"/>
  <c r="S12" i="101"/>
  <c r="T12" i="101" s="1"/>
  <c r="O14" i="101"/>
  <c r="P14" i="101" s="1"/>
  <c r="S18" i="101"/>
  <c r="T18" i="101" s="1"/>
  <c r="S24" i="101"/>
  <c r="T24" i="101" s="1"/>
  <c r="O11" i="101"/>
  <c r="P11" i="101" s="1"/>
  <c r="O17" i="101"/>
  <c r="P17" i="101" s="1"/>
  <c r="L19" i="101"/>
  <c r="S19" i="101"/>
  <c r="T19" i="101" s="1"/>
  <c r="L9" i="101"/>
  <c r="S11" i="101"/>
  <c r="T11" i="101" s="1"/>
  <c r="L15" i="101"/>
  <c r="O16" i="101"/>
  <c r="P16" i="101" s="1"/>
  <c r="O20" i="101"/>
  <c r="P20" i="101" s="1"/>
  <c r="L25" i="101"/>
  <c r="S15" i="101"/>
  <c r="T15" i="101" s="1"/>
  <c r="S16" i="101"/>
  <c r="T16" i="101" s="1"/>
  <c r="S20" i="101"/>
  <c r="T20" i="101" s="1"/>
  <c r="O25" i="101"/>
  <c r="P25" i="101" s="1"/>
  <c r="O13" i="101"/>
  <c r="P13" i="101" s="1"/>
  <c r="O24" i="101"/>
  <c r="P24" i="101" s="1"/>
  <c r="S13" i="101"/>
  <c r="T13" i="101" s="1"/>
  <c r="O18" i="101"/>
  <c r="P18" i="101" s="1"/>
  <c r="O54" i="102"/>
  <c r="P54" i="102" s="1"/>
  <c r="S80" i="102"/>
  <c r="T80" i="102" s="1"/>
  <c r="L97" i="102"/>
  <c r="O125" i="102"/>
  <c r="P125" i="102" s="1"/>
  <c r="L119" i="102"/>
  <c r="S18" i="102"/>
  <c r="T18" i="102" s="1"/>
  <c r="O70" i="102"/>
  <c r="P70" i="102" s="1"/>
  <c r="O86" i="102"/>
  <c r="P86" i="102" s="1"/>
  <c r="O110" i="102"/>
  <c r="P110" i="102" s="1"/>
  <c r="L124" i="102"/>
  <c r="L130" i="102"/>
  <c r="S86" i="102"/>
  <c r="T86" i="102" s="1"/>
  <c r="O58" i="102"/>
  <c r="P58" i="102" s="1"/>
  <c r="L63" i="102"/>
  <c r="L113" i="102"/>
  <c r="O118" i="102"/>
  <c r="P118" i="102" s="1"/>
  <c r="S118" i="102"/>
  <c r="T118" i="102" s="1"/>
  <c r="S9" i="102"/>
  <c r="T9" i="102" s="1"/>
  <c r="S16" i="102"/>
  <c r="T16" i="102" s="1"/>
  <c r="S63" i="102"/>
  <c r="T63" i="102" s="1"/>
  <c r="L81" i="102"/>
  <c r="O89" i="102"/>
  <c r="P89" i="102" s="1"/>
  <c r="L93" i="102"/>
  <c r="L117" i="102"/>
  <c r="O42" i="102"/>
  <c r="P42" i="102" s="1"/>
  <c r="S48" i="102"/>
  <c r="T48" i="102" s="1"/>
  <c r="L57" i="102"/>
  <c r="S65" i="102"/>
  <c r="T65" i="102" s="1"/>
  <c r="O81" i="102"/>
  <c r="P81" i="102" s="1"/>
  <c r="L85" i="102"/>
  <c r="S89" i="102"/>
  <c r="T89" i="102" s="1"/>
  <c r="O102" i="102"/>
  <c r="P102" i="102" s="1"/>
  <c r="L106" i="102"/>
  <c r="S42" i="102"/>
  <c r="T42" i="102" s="1"/>
  <c r="O106" i="102"/>
  <c r="P106" i="102" s="1"/>
  <c r="S8" i="102"/>
  <c r="T8" i="102" s="1"/>
  <c r="L12" i="102"/>
  <c r="O78" i="102"/>
  <c r="P78" i="102" s="1"/>
  <c r="S96" i="102"/>
  <c r="T96" i="102" s="1"/>
  <c r="L105" i="102"/>
  <c r="L111" i="102"/>
  <c r="O113" i="102"/>
  <c r="P113" i="102" s="1"/>
  <c r="S119" i="102"/>
  <c r="T119" i="102" s="1"/>
  <c r="L121" i="102"/>
  <c r="O33" i="102"/>
  <c r="P33" i="102" s="1"/>
  <c r="S78" i="102"/>
  <c r="T78" i="102" s="1"/>
  <c r="O105" i="102"/>
  <c r="P105" i="102" s="1"/>
  <c r="L26" i="102"/>
  <c r="S41" i="102"/>
  <c r="T41" i="102" s="1"/>
  <c r="O49" i="102"/>
  <c r="P49" i="102" s="1"/>
  <c r="O74" i="102"/>
  <c r="P74" i="102" s="1"/>
  <c r="L10" i="102"/>
  <c r="O15" i="102"/>
  <c r="P15" i="102" s="1"/>
  <c r="O26" i="102"/>
  <c r="P26" i="102" s="1"/>
  <c r="S34" i="102"/>
  <c r="T34" i="102" s="1"/>
  <c r="L69" i="102"/>
  <c r="L79" i="102"/>
  <c r="L87" i="102"/>
  <c r="O94" i="102"/>
  <c r="P94" i="102" s="1"/>
  <c r="O97" i="102"/>
  <c r="P97" i="102" s="1"/>
  <c r="S102" i="102"/>
  <c r="T102" i="102" s="1"/>
  <c r="S110" i="102"/>
  <c r="T110" i="102" s="1"/>
  <c r="O10" i="102"/>
  <c r="P10" i="102" s="1"/>
  <c r="S15" i="102"/>
  <c r="T15" i="102" s="1"/>
  <c r="L18" i="102"/>
  <c r="O25" i="102"/>
  <c r="P25" i="102" s="1"/>
  <c r="S33" i="102"/>
  <c r="T33" i="102" s="1"/>
  <c r="S40" i="102"/>
  <c r="T40" i="102" s="1"/>
  <c r="S47" i="102"/>
  <c r="T47" i="102" s="1"/>
  <c r="L50" i="102"/>
  <c r="L55" i="102"/>
  <c r="S64" i="102"/>
  <c r="T64" i="102" s="1"/>
  <c r="L71" i="102"/>
  <c r="S79" i="102"/>
  <c r="T79" i="102" s="1"/>
  <c r="S94" i="102"/>
  <c r="T94" i="102" s="1"/>
  <c r="O50" i="102"/>
  <c r="P50" i="102" s="1"/>
  <c r="S55" i="102"/>
  <c r="T55" i="102" s="1"/>
  <c r="O57" i="102"/>
  <c r="P57" i="102" s="1"/>
  <c r="S71" i="102"/>
  <c r="T71" i="102" s="1"/>
  <c r="S87" i="102"/>
  <c r="T87" i="102" s="1"/>
  <c r="L101" i="102"/>
  <c r="L109" i="102"/>
  <c r="L122" i="102"/>
  <c r="L126" i="102"/>
  <c r="L133" i="102"/>
  <c r="O9" i="102"/>
  <c r="P9" i="102" s="1"/>
  <c r="O12" i="102"/>
  <c r="P12" i="102" s="1"/>
  <c r="O17" i="102"/>
  <c r="P17" i="102" s="1"/>
  <c r="S25" i="102"/>
  <c r="T25" i="102" s="1"/>
  <c r="S32" i="102"/>
  <c r="T32" i="102" s="1"/>
  <c r="S39" i="102"/>
  <c r="T39" i="102" s="1"/>
  <c r="O126" i="102"/>
  <c r="P126" i="102" s="1"/>
  <c r="L103" i="102"/>
  <c r="L132" i="102"/>
  <c r="L8" i="102"/>
  <c r="L16" i="102"/>
  <c r="S17" i="102"/>
  <c r="T17" i="102" s="1"/>
  <c r="S24" i="102"/>
  <c r="T24" i="102" s="1"/>
  <c r="S31" i="102"/>
  <c r="T31" i="102" s="1"/>
  <c r="L34" i="102"/>
  <c r="O41" i="102"/>
  <c r="P41" i="102" s="1"/>
  <c r="S49" i="102"/>
  <c r="T49" i="102" s="1"/>
  <c r="L53" i="102"/>
  <c r="S54" i="102"/>
  <c r="T54" i="102" s="1"/>
  <c r="O62" i="102"/>
  <c r="P62" i="102" s="1"/>
  <c r="L65" i="102"/>
  <c r="S70" i="102"/>
  <c r="T70" i="102" s="1"/>
  <c r="L95" i="102"/>
  <c r="S111" i="102"/>
  <c r="T111" i="102" s="1"/>
  <c r="O121" i="102"/>
  <c r="P121" i="102" s="1"/>
  <c r="O132" i="102"/>
  <c r="P132" i="102" s="1"/>
  <c r="O53" i="102"/>
  <c r="P53" i="102" s="1"/>
  <c r="S62" i="102"/>
  <c r="T62" i="102" s="1"/>
  <c r="S103" i="102"/>
  <c r="T103" i="102" s="1"/>
  <c r="S124" i="102"/>
  <c r="T124" i="102" s="1"/>
  <c r="S125" i="102"/>
  <c r="T125" i="102" s="1"/>
  <c r="O26" i="103"/>
  <c r="P26" i="103" s="1"/>
  <c r="O79" i="103"/>
  <c r="P79" i="103" s="1"/>
  <c r="L24" i="103"/>
  <c r="S41" i="103"/>
  <c r="T41" i="103" s="1"/>
  <c r="L84" i="103"/>
  <c r="O90" i="103"/>
  <c r="P90" i="103" s="1"/>
  <c r="L15" i="103"/>
  <c r="L60" i="103"/>
  <c r="S15" i="103"/>
  <c r="T15" i="103" s="1"/>
  <c r="S24" i="103"/>
  <c r="T24" i="103" s="1"/>
  <c r="L52" i="103"/>
  <c r="L54" i="103"/>
  <c r="O58" i="103"/>
  <c r="P58" i="103" s="1"/>
  <c r="L62" i="103"/>
  <c r="S66" i="103"/>
  <c r="T66" i="103" s="1"/>
  <c r="S90" i="103"/>
  <c r="T90" i="103" s="1"/>
  <c r="S58" i="103"/>
  <c r="T58" i="103" s="1"/>
  <c r="S9" i="103"/>
  <c r="T9" i="103" s="1"/>
  <c r="L11" i="103"/>
  <c r="L40" i="103"/>
  <c r="S31" i="103"/>
  <c r="T31" i="103" s="1"/>
  <c r="S40" i="103"/>
  <c r="T40" i="103" s="1"/>
  <c r="L46" i="103"/>
  <c r="S57" i="103"/>
  <c r="T57" i="103" s="1"/>
  <c r="S65" i="103"/>
  <c r="T65" i="103" s="1"/>
  <c r="L76" i="103"/>
  <c r="L78" i="103"/>
  <c r="L80" i="103"/>
  <c r="S89" i="103"/>
  <c r="T89" i="103" s="1"/>
  <c r="L36" i="103"/>
  <c r="O51" i="103"/>
  <c r="P51" i="103" s="1"/>
  <c r="O91" i="103"/>
  <c r="P91" i="103" s="1"/>
  <c r="O59" i="103"/>
  <c r="P59" i="103" s="1"/>
  <c r="S72" i="103"/>
  <c r="T72" i="103" s="1"/>
  <c r="O83" i="103"/>
  <c r="P83" i="103" s="1"/>
  <c r="O30" i="103"/>
  <c r="P30" i="103" s="1"/>
  <c r="L39" i="103"/>
  <c r="L70" i="103"/>
  <c r="O14" i="103"/>
  <c r="P14" i="103" s="1"/>
  <c r="S16" i="103"/>
  <c r="T16" i="103" s="1"/>
  <c r="L18" i="103"/>
  <c r="O25" i="103"/>
  <c r="P25" i="103" s="1"/>
  <c r="O34" i="103"/>
  <c r="P34" i="103" s="1"/>
  <c r="O46" i="103"/>
  <c r="P46" i="103" s="1"/>
  <c r="S47" i="103"/>
  <c r="T47" i="103" s="1"/>
  <c r="L50" i="103"/>
  <c r="L64" i="103"/>
  <c r="L71" i="103"/>
  <c r="O78" i="103"/>
  <c r="P78" i="103" s="1"/>
  <c r="S79" i="103"/>
  <c r="T79" i="103" s="1"/>
  <c r="L82" i="103"/>
  <c r="L96" i="103"/>
  <c r="S14" i="103"/>
  <c r="T14" i="103" s="1"/>
  <c r="O18" i="103"/>
  <c r="P18" i="103" s="1"/>
  <c r="S25" i="103"/>
  <c r="T25" i="103" s="1"/>
  <c r="O50" i="103"/>
  <c r="P50" i="103" s="1"/>
  <c r="S64" i="103"/>
  <c r="T64" i="103" s="1"/>
  <c r="O71" i="103"/>
  <c r="P71" i="103" s="1"/>
  <c r="O82" i="103"/>
  <c r="P82" i="103" s="1"/>
  <c r="S96" i="103"/>
  <c r="T96" i="103" s="1"/>
  <c r="L10" i="103"/>
  <c r="S20" i="103"/>
  <c r="T20" i="103" s="1"/>
  <c r="L22" i="103"/>
  <c r="L23" i="103"/>
  <c r="S33" i="103"/>
  <c r="T33" i="103" s="1"/>
  <c r="O38" i="103"/>
  <c r="P38" i="103" s="1"/>
  <c r="O39" i="103"/>
  <c r="P39" i="103" s="1"/>
  <c r="L56" i="103"/>
  <c r="L63" i="103"/>
  <c r="O70" i="103"/>
  <c r="P70" i="103" s="1"/>
  <c r="L74" i="103"/>
  <c r="L88" i="103"/>
  <c r="L95" i="103"/>
  <c r="L98" i="103"/>
  <c r="O10" i="103"/>
  <c r="P10" i="103" s="1"/>
  <c r="O22" i="103"/>
  <c r="P22" i="103" s="1"/>
  <c r="O23" i="103"/>
  <c r="P23" i="103" s="1"/>
  <c r="S49" i="103"/>
  <c r="T49" i="103" s="1"/>
  <c r="S56" i="103"/>
  <c r="T56" i="103" s="1"/>
  <c r="O63" i="103"/>
  <c r="P63" i="103" s="1"/>
  <c r="O74" i="103"/>
  <c r="P74" i="103" s="1"/>
  <c r="O75" i="103"/>
  <c r="P75" i="103" s="1"/>
  <c r="S81" i="103"/>
  <c r="T81" i="103" s="1"/>
  <c r="S88" i="103"/>
  <c r="T88" i="103" s="1"/>
  <c r="L92" i="103"/>
  <c r="L94" i="103"/>
  <c r="O95" i="103"/>
  <c r="P95" i="103" s="1"/>
  <c r="O98" i="103"/>
  <c r="P98" i="103" s="1"/>
  <c r="O9" i="103"/>
  <c r="P9" i="103" s="1"/>
  <c r="L12" i="103"/>
  <c r="L27" i="103"/>
  <c r="L32" i="103"/>
  <c r="L42" i="103"/>
  <c r="L48" i="103"/>
  <c r="L55" i="103"/>
  <c r="O62" i="103"/>
  <c r="P62" i="103" s="1"/>
  <c r="L66" i="103"/>
  <c r="L87" i="103"/>
  <c r="O94" i="103"/>
  <c r="P94" i="103" s="1"/>
  <c r="S12" i="103"/>
  <c r="T12" i="103" s="1"/>
  <c r="L31" i="103"/>
  <c r="O42" i="103"/>
  <c r="P42" i="103" s="1"/>
  <c r="S48" i="103"/>
  <c r="T48" i="103" s="1"/>
  <c r="O55" i="103"/>
  <c r="P55" i="103" s="1"/>
  <c r="O67" i="103"/>
  <c r="P67" i="103" s="1"/>
  <c r="S73" i="103"/>
  <c r="T73" i="103" s="1"/>
  <c r="S80" i="103"/>
  <c r="T80" i="103" s="1"/>
  <c r="L86" i="103"/>
  <c r="O87" i="103"/>
  <c r="P87" i="103" s="1"/>
  <c r="S97" i="103"/>
  <c r="T97" i="103" s="1"/>
  <c r="L16" i="103"/>
  <c r="O19" i="103"/>
  <c r="P19" i="103" s="1"/>
  <c r="L26" i="103"/>
  <c r="S32" i="103"/>
  <c r="T32" i="103" s="1"/>
  <c r="O41" i="103"/>
  <c r="P41" i="103" s="1"/>
  <c r="O54" i="103"/>
  <c r="P54" i="103" s="1"/>
  <c r="L72" i="103"/>
  <c r="O86" i="103"/>
  <c r="P86" i="103" s="1"/>
  <c r="O22" i="104"/>
  <c r="P22" i="104" s="1"/>
  <c r="L15" i="104"/>
  <c r="O15" i="104"/>
  <c r="P15" i="104" s="1"/>
  <c r="L17" i="104"/>
  <c r="L29" i="104"/>
  <c r="L33" i="104"/>
  <c r="S35" i="104"/>
  <c r="T35" i="104" s="1"/>
  <c r="O27" i="104"/>
  <c r="P27" i="104" s="1"/>
  <c r="O9" i="104"/>
  <c r="P9" i="104" s="1"/>
  <c r="L22" i="104"/>
  <c r="S29" i="104"/>
  <c r="T29" i="104" s="1"/>
  <c r="L31" i="104"/>
  <c r="L41" i="104"/>
  <c r="L26" i="104"/>
  <c r="L37" i="104"/>
  <c r="L39" i="104"/>
  <c r="O28" i="104"/>
  <c r="P28" i="104" s="1"/>
  <c r="S37" i="104"/>
  <c r="T37" i="104" s="1"/>
  <c r="S28" i="104"/>
  <c r="T28" i="104" s="1"/>
  <c r="S34" i="104"/>
  <c r="T34" i="104" s="1"/>
  <c r="O8" i="104"/>
  <c r="P8" i="104" s="1"/>
  <c r="O36" i="104"/>
  <c r="P36" i="104" s="1"/>
  <c r="O16" i="104"/>
  <c r="P16" i="104" s="1"/>
  <c r="L35" i="104"/>
  <c r="O14" i="104"/>
  <c r="P14" i="104" s="1"/>
  <c r="O30" i="104"/>
  <c r="P30" i="104" s="1"/>
  <c r="L9" i="104"/>
  <c r="S14" i="104"/>
  <c r="T14" i="104" s="1"/>
  <c r="O34" i="104"/>
  <c r="P34" i="104" s="1"/>
  <c r="L11" i="104"/>
  <c r="L13" i="104"/>
  <c r="O17" i="104"/>
  <c r="P17" i="104" s="1"/>
  <c r="S27" i="104"/>
  <c r="T27" i="104" s="1"/>
  <c r="O38" i="104"/>
  <c r="P38" i="104" s="1"/>
  <c r="L19" i="104"/>
  <c r="O21" i="104"/>
  <c r="P21" i="104" s="1"/>
  <c r="S10" i="104"/>
  <c r="T10" i="104" s="1"/>
  <c r="O10" i="104"/>
  <c r="P10" i="104" s="1"/>
  <c r="L10" i="104"/>
  <c r="S23" i="104"/>
  <c r="T23" i="104" s="1"/>
  <c r="O23" i="104"/>
  <c r="P23" i="104" s="1"/>
  <c r="L23" i="104"/>
  <c r="S18" i="104"/>
  <c r="T18" i="104" s="1"/>
  <c r="O18" i="104"/>
  <c r="P18" i="104" s="1"/>
  <c r="L18" i="104"/>
  <c r="S8" i="104"/>
  <c r="T8" i="104" s="1"/>
  <c r="S16" i="104"/>
  <c r="T16" i="104" s="1"/>
  <c r="O11" i="104"/>
  <c r="P11" i="104" s="1"/>
  <c r="L12" i="104"/>
  <c r="O19" i="104"/>
  <c r="P19" i="104" s="1"/>
  <c r="L20" i="104"/>
  <c r="O25" i="104"/>
  <c r="P25" i="104" s="1"/>
  <c r="L25" i="104"/>
  <c r="S32" i="104"/>
  <c r="T32" i="104" s="1"/>
  <c r="O32" i="104"/>
  <c r="P32" i="104" s="1"/>
  <c r="L32" i="104"/>
  <c r="O12" i="104"/>
  <c r="P12" i="104" s="1"/>
  <c r="O20" i="104"/>
  <c r="P20" i="104" s="1"/>
  <c r="O13" i="104"/>
  <c r="P13" i="104" s="1"/>
  <c r="S24" i="104"/>
  <c r="T24" i="104" s="1"/>
  <c r="O24" i="104"/>
  <c r="P24" i="104" s="1"/>
  <c r="S40" i="104"/>
  <c r="T40" i="104" s="1"/>
  <c r="O40" i="104"/>
  <c r="P40" i="104" s="1"/>
  <c r="L40" i="104"/>
  <c r="O31" i="104"/>
  <c r="P31" i="104" s="1"/>
  <c r="O39" i="104"/>
  <c r="P39" i="104" s="1"/>
  <c r="S30" i="104"/>
  <c r="T30" i="104" s="1"/>
  <c r="S38" i="104"/>
  <c r="T38" i="104" s="1"/>
  <c r="O26" i="104"/>
  <c r="P26" i="104" s="1"/>
  <c r="O33" i="104"/>
  <c r="P33" i="104" s="1"/>
  <c r="O41" i="104"/>
  <c r="P41" i="104" s="1"/>
  <c r="S61" i="103"/>
  <c r="T61" i="103" s="1"/>
  <c r="O61" i="103"/>
  <c r="P61" i="103" s="1"/>
  <c r="L61" i="103"/>
  <c r="S93" i="103"/>
  <c r="T93" i="103" s="1"/>
  <c r="O93" i="103"/>
  <c r="P93" i="103" s="1"/>
  <c r="L93" i="103"/>
  <c r="L17" i="103"/>
  <c r="S17" i="103"/>
  <c r="T17" i="103" s="1"/>
  <c r="O17" i="103"/>
  <c r="P17" i="103" s="1"/>
  <c r="O11" i="103"/>
  <c r="P11" i="103" s="1"/>
  <c r="O27" i="103"/>
  <c r="P27" i="103" s="1"/>
  <c r="O29" i="103"/>
  <c r="P29" i="103" s="1"/>
  <c r="L29" i="103"/>
  <c r="L43" i="103"/>
  <c r="S43" i="103"/>
  <c r="T43" i="103" s="1"/>
  <c r="S53" i="103"/>
  <c r="T53" i="103" s="1"/>
  <c r="O53" i="103"/>
  <c r="P53" i="103" s="1"/>
  <c r="L53" i="103"/>
  <c r="S85" i="103"/>
  <c r="T85" i="103" s="1"/>
  <c r="O85" i="103"/>
  <c r="P85" i="103" s="1"/>
  <c r="L85" i="103"/>
  <c r="L8" i="103"/>
  <c r="O21" i="103"/>
  <c r="P21" i="103" s="1"/>
  <c r="L21" i="103"/>
  <c r="S29" i="103"/>
  <c r="T29" i="103" s="1"/>
  <c r="L35" i="103"/>
  <c r="O43" i="103"/>
  <c r="P43" i="103" s="1"/>
  <c r="O13" i="103"/>
  <c r="P13" i="103" s="1"/>
  <c r="L13" i="103"/>
  <c r="S28" i="103"/>
  <c r="T28" i="103" s="1"/>
  <c r="O28" i="103"/>
  <c r="P28" i="103" s="1"/>
  <c r="O35" i="103"/>
  <c r="P35" i="103" s="1"/>
  <c r="S45" i="103"/>
  <c r="T45" i="103" s="1"/>
  <c r="O45" i="103"/>
  <c r="P45" i="103" s="1"/>
  <c r="L45" i="103"/>
  <c r="S77" i="103"/>
  <c r="T77" i="103" s="1"/>
  <c r="O77" i="103"/>
  <c r="P77" i="103" s="1"/>
  <c r="L77" i="103"/>
  <c r="S8" i="103"/>
  <c r="T8" i="103" s="1"/>
  <c r="L20" i="103"/>
  <c r="S21" i="103"/>
  <c r="T21" i="103" s="1"/>
  <c r="L28" i="103"/>
  <c r="O33" i="103"/>
  <c r="P33" i="103" s="1"/>
  <c r="O37" i="103"/>
  <c r="P37" i="103" s="1"/>
  <c r="L37" i="103"/>
  <c r="S69" i="103"/>
  <c r="T69" i="103" s="1"/>
  <c r="O69" i="103"/>
  <c r="P69" i="103" s="1"/>
  <c r="L69" i="103"/>
  <c r="L19" i="103"/>
  <c r="O36" i="103"/>
  <c r="P36" i="103" s="1"/>
  <c r="O44" i="103"/>
  <c r="P44" i="103" s="1"/>
  <c r="O52" i="103"/>
  <c r="P52" i="103" s="1"/>
  <c r="O60" i="103"/>
  <c r="P60" i="103" s="1"/>
  <c r="O68" i="103"/>
  <c r="P68" i="103" s="1"/>
  <c r="O76" i="103"/>
  <c r="P76" i="103" s="1"/>
  <c r="O84" i="103"/>
  <c r="P84" i="103" s="1"/>
  <c r="O92" i="103"/>
  <c r="P92" i="103" s="1"/>
  <c r="L30" i="103"/>
  <c r="L38" i="103"/>
  <c r="S51" i="103"/>
  <c r="T51" i="103" s="1"/>
  <c r="S59" i="103"/>
  <c r="T59" i="103" s="1"/>
  <c r="S67" i="103"/>
  <c r="T67" i="103" s="1"/>
  <c r="S75" i="103"/>
  <c r="T75" i="103" s="1"/>
  <c r="S83" i="103"/>
  <c r="T83" i="103" s="1"/>
  <c r="S91" i="103"/>
  <c r="T91" i="103" s="1"/>
  <c r="L49" i="103"/>
  <c r="L57" i="103"/>
  <c r="L65" i="103"/>
  <c r="L73" i="103"/>
  <c r="L81" i="103"/>
  <c r="L89" i="103"/>
  <c r="L97" i="103"/>
  <c r="L11" i="102"/>
  <c r="S14" i="102"/>
  <c r="T14" i="102" s="1"/>
  <c r="O14" i="102"/>
  <c r="P14" i="102" s="1"/>
  <c r="L14" i="102"/>
  <c r="L20" i="102"/>
  <c r="L28" i="102"/>
  <c r="L36" i="102"/>
  <c r="L44" i="102"/>
  <c r="O92" i="102"/>
  <c r="P92" i="102" s="1"/>
  <c r="L92" i="102"/>
  <c r="S92" i="102"/>
  <c r="T92" i="102" s="1"/>
  <c r="O11" i="102"/>
  <c r="P11" i="102" s="1"/>
  <c r="O20" i="102"/>
  <c r="P20" i="102" s="1"/>
  <c r="O28" i="102"/>
  <c r="P28" i="102" s="1"/>
  <c r="O36" i="102"/>
  <c r="P36" i="102" s="1"/>
  <c r="O44" i="102"/>
  <c r="P44" i="102" s="1"/>
  <c r="S67" i="102"/>
  <c r="T67" i="102" s="1"/>
  <c r="O67" i="102"/>
  <c r="P67" i="102" s="1"/>
  <c r="S83" i="102"/>
  <c r="T83" i="102" s="1"/>
  <c r="O83" i="102"/>
  <c r="P83" i="102" s="1"/>
  <c r="L83" i="102"/>
  <c r="O108" i="102"/>
  <c r="P108" i="102" s="1"/>
  <c r="L108" i="102"/>
  <c r="S108" i="102"/>
  <c r="T108" i="102" s="1"/>
  <c r="L19" i="102"/>
  <c r="S22" i="102"/>
  <c r="T22" i="102" s="1"/>
  <c r="O22" i="102"/>
  <c r="P22" i="102" s="1"/>
  <c r="L22" i="102"/>
  <c r="L27" i="102"/>
  <c r="S30" i="102"/>
  <c r="T30" i="102" s="1"/>
  <c r="O30" i="102"/>
  <c r="P30" i="102" s="1"/>
  <c r="L30" i="102"/>
  <c r="L35" i="102"/>
  <c r="S38" i="102"/>
  <c r="T38" i="102" s="1"/>
  <c r="O38" i="102"/>
  <c r="P38" i="102" s="1"/>
  <c r="L38" i="102"/>
  <c r="L43" i="102"/>
  <c r="S46" i="102"/>
  <c r="T46" i="102" s="1"/>
  <c r="O46" i="102"/>
  <c r="P46" i="102" s="1"/>
  <c r="L46" i="102"/>
  <c r="L67" i="102"/>
  <c r="S99" i="102"/>
  <c r="T99" i="102" s="1"/>
  <c r="O99" i="102"/>
  <c r="P99" i="102" s="1"/>
  <c r="L99" i="102"/>
  <c r="S13" i="102"/>
  <c r="T13" i="102" s="1"/>
  <c r="O13" i="102"/>
  <c r="P13" i="102" s="1"/>
  <c r="O19" i="102"/>
  <c r="P19" i="102" s="1"/>
  <c r="O27" i="102"/>
  <c r="P27" i="102" s="1"/>
  <c r="O35" i="102"/>
  <c r="P35" i="102" s="1"/>
  <c r="O43" i="102"/>
  <c r="P43" i="102" s="1"/>
  <c r="O52" i="102"/>
  <c r="P52" i="102" s="1"/>
  <c r="L52" i="102"/>
  <c r="L88" i="102"/>
  <c r="S88" i="102"/>
  <c r="T88" i="102" s="1"/>
  <c r="O88" i="102"/>
  <c r="P88" i="102" s="1"/>
  <c r="S115" i="102"/>
  <c r="T115" i="102" s="1"/>
  <c r="O115" i="102"/>
  <c r="P115" i="102" s="1"/>
  <c r="L115" i="102"/>
  <c r="L13" i="102"/>
  <c r="S52" i="102"/>
  <c r="T52" i="102" s="1"/>
  <c r="L58" i="102"/>
  <c r="L74" i="102"/>
  <c r="O76" i="102"/>
  <c r="P76" i="102" s="1"/>
  <c r="L76" i="102"/>
  <c r="S76" i="102"/>
  <c r="T76" i="102" s="1"/>
  <c r="L104" i="102"/>
  <c r="S104" i="102"/>
  <c r="T104" i="102" s="1"/>
  <c r="O104" i="102"/>
  <c r="P104" i="102" s="1"/>
  <c r="S90" i="102"/>
  <c r="T90" i="102" s="1"/>
  <c r="O90" i="102"/>
  <c r="P90" i="102" s="1"/>
  <c r="S21" i="102"/>
  <c r="T21" i="102" s="1"/>
  <c r="O21" i="102"/>
  <c r="P21" i="102" s="1"/>
  <c r="S29" i="102"/>
  <c r="T29" i="102" s="1"/>
  <c r="O29" i="102"/>
  <c r="P29" i="102" s="1"/>
  <c r="S37" i="102"/>
  <c r="T37" i="102" s="1"/>
  <c r="O37" i="102"/>
  <c r="P37" i="102" s="1"/>
  <c r="S45" i="102"/>
  <c r="T45" i="102" s="1"/>
  <c r="O45" i="102"/>
  <c r="P45" i="102" s="1"/>
  <c r="L72" i="102"/>
  <c r="S72" i="102"/>
  <c r="T72" i="102" s="1"/>
  <c r="L120" i="102"/>
  <c r="S120" i="102"/>
  <c r="T120" i="102" s="1"/>
  <c r="O120" i="102"/>
  <c r="P120" i="102" s="1"/>
  <c r="S128" i="102"/>
  <c r="T128" i="102" s="1"/>
  <c r="O128" i="102"/>
  <c r="P128" i="102" s="1"/>
  <c r="S51" i="102"/>
  <c r="T51" i="102" s="1"/>
  <c r="O51" i="102"/>
  <c r="P51" i="102" s="1"/>
  <c r="O60" i="102"/>
  <c r="P60" i="102" s="1"/>
  <c r="L60" i="102"/>
  <c r="L23" i="102"/>
  <c r="L31" i="102"/>
  <c r="L39" i="102"/>
  <c r="L47" i="102"/>
  <c r="L51" i="102"/>
  <c r="O56" i="102"/>
  <c r="P56" i="102" s="1"/>
  <c r="S60" i="102"/>
  <c r="T60" i="102" s="1"/>
  <c r="L66" i="102"/>
  <c r="S75" i="102"/>
  <c r="T75" i="102" s="1"/>
  <c r="O75" i="102"/>
  <c r="P75" i="102" s="1"/>
  <c r="L82" i="102"/>
  <c r="S91" i="102"/>
  <c r="T91" i="102" s="1"/>
  <c r="O91" i="102"/>
  <c r="P91" i="102" s="1"/>
  <c r="L98" i="102"/>
  <c r="S107" i="102"/>
  <c r="T107" i="102" s="1"/>
  <c r="O107" i="102"/>
  <c r="P107" i="102" s="1"/>
  <c r="L114" i="102"/>
  <c r="L123" i="102"/>
  <c r="O123" i="102"/>
  <c r="P123" i="102" s="1"/>
  <c r="L24" i="102"/>
  <c r="L32" i="102"/>
  <c r="L40" i="102"/>
  <c r="L48" i="102"/>
  <c r="S59" i="102"/>
  <c r="T59" i="102" s="1"/>
  <c r="O59" i="102"/>
  <c r="P59" i="102" s="1"/>
  <c r="O64" i="102"/>
  <c r="P64" i="102" s="1"/>
  <c r="O66" i="102"/>
  <c r="P66" i="102" s="1"/>
  <c r="L75" i="102"/>
  <c r="O80" i="102"/>
  <c r="P80" i="102" s="1"/>
  <c r="O82" i="102"/>
  <c r="P82" i="102" s="1"/>
  <c r="L91" i="102"/>
  <c r="O96" i="102"/>
  <c r="P96" i="102" s="1"/>
  <c r="O98" i="102"/>
  <c r="P98" i="102" s="1"/>
  <c r="L107" i="102"/>
  <c r="O112" i="102"/>
  <c r="P112" i="102" s="1"/>
  <c r="O114" i="102"/>
  <c r="P114" i="102" s="1"/>
  <c r="S56" i="102"/>
  <c r="T56" i="102" s="1"/>
  <c r="L59" i="102"/>
  <c r="O68" i="102"/>
  <c r="P68" i="102" s="1"/>
  <c r="L68" i="102"/>
  <c r="O84" i="102"/>
  <c r="P84" i="102" s="1"/>
  <c r="L84" i="102"/>
  <c r="O100" i="102"/>
  <c r="P100" i="102" s="1"/>
  <c r="L100" i="102"/>
  <c r="O116" i="102"/>
  <c r="P116" i="102" s="1"/>
  <c r="L116" i="102"/>
  <c r="S127" i="102"/>
  <c r="T127" i="102" s="1"/>
  <c r="O127" i="102"/>
  <c r="P127" i="102" s="1"/>
  <c r="L127" i="102"/>
  <c r="S112" i="102"/>
  <c r="T112" i="102" s="1"/>
  <c r="S129" i="102"/>
  <c r="T129" i="102" s="1"/>
  <c r="L129" i="102"/>
  <c r="O129" i="102"/>
  <c r="P129" i="102" s="1"/>
  <c r="O131" i="102"/>
  <c r="P131" i="102" s="1"/>
  <c r="L131" i="102"/>
  <c r="L61" i="102"/>
  <c r="O61" i="102"/>
  <c r="P61" i="102" s="1"/>
  <c r="O69" i="102"/>
  <c r="P69" i="102" s="1"/>
  <c r="O77" i="102"/>
  <c r="P77" i="102" s="1"/>
  <c r="O85" i="102"/>
  <c r="P85" i="102" s="1"/>
  <c r="O93" i="102"/>
  <c r="P93" i="102" s="1"/>
  <c r="O101" i="102"/>
  <c r="P101" i="102" s="1"/>
  <c r="O109" i="102"/>
  <c r="P109" i="102" s="1"/>
  <c r="O117" i="102"/>
  <c r="P117" i="102" s="1"/>
  <c r="S134" i="102"/>
  <c r="T134" i="102" s="1"/>
  <c r="L134" i="102"/>
  <c r="O133" i="102"/>
  <c r="P133" i="102" s="1"/>
  <c r="O122" i="102"/>
  <c r="P122" i="102" s="1"/>
  <c r="O130" i="102"/>
  <c r="P130" i="102" s="1"/>
  <c r="O23" i="101"/>
  <c r="P23" i="101" s="1"/>
  <c r="S23" i="101"/>
  <c r="T23" i="101" s="1"/>
  <c r="L23" i="101"/>
  <c r="S8" i="101"/>
  <c r="T8" i="101" s="1"/>
  <c r="L8" i="101"/>
  <c r="S10" i="101"/>
  <c r="T10" i="101" s="1"/>
  <c r="O10" i="101"/>
  <c r="P10" i="101" s="1"/>
  <c r="L10" i="101"/>
  <c r="O9" i="101"/>
  <c r="P9" i="101" s="1"/>
  <c r="L22" i="101"/>
  <c r="O22" i="101"/>
  <c r="P22" i="101" s="1"/>
  <c r="O49" i="100"/>
  <c r="P49" i="100" s="1"/>
  <c r="L49" i="100"/>
  <c r="O69" i="100"/>
  <c r="P69" i="100" s="1"/>
  <c r="L69" i="100"/>
  <c r="L8" i="100"/>
  <c r="O15" i="100"/>
  <c r="P15" i="100" s="1"/>
  <c r="L16" i="100"/>
  <c r="O23" i="100"/>
  <c r="P23" i="100" s="1"/>
  <c r="L24" i="100"/>
  <c r="O31" i="100"/>
  <c r="P31" i="100" s="1"/>
  <c r="L32" i="100"/>
  <c r="O39" i="100"/>
  <c r="P39" i="100" s="1"/>
  <c r="L40" i="100"/>
  <c r="O47" i="100"/>
  <c r="P47" i="100" s="1"/>
  <c r="L48" i="100"/>
  <c r="S49" i="100"/>
  <c r="T49" i="100" s="1"/>
  <c r="O53" i="100"/>
  <c r="P53" i="100" s="1"/>
  <c r="O57" i="100"/>
  <c r="P57" i="100" s="1"/>
  <c r="L57" i="100"/>
  <c r="O63" i="100"/>
  <c r="P63" i="100" s="1"/>
  <c r="S96" i="100"/>
  <c r="T96" i="100" s="1"/>
  <c r="O96" i="100"/>
  <c r="P96" i="100" s="1"/>
  <c r="L96" i="100"/>
  <c r="O8" i="100"/>
  <c r="P8" i="100" s="1"/>
  <c r="O16" i="100"/>
  <c r="P16" i="100" s="1"/>
  <c r="O24" i="100"/>
  <c r="P24" i="100" s="1"/>
  <c r="O32" i="100"/>
  <c r="P32" i="100" s="1"/>
  <c r="O40" i="100"/>
  <c r="P40" i="100" s="1"/>
  <c r="O48" i="100"/>
  <c r="P48" i="100" s="1"/>
  <c r="S57" i="100"/>
  <c r="T57" i="100" s="1"/>
  <c r="O61" i="100"/>
  <c r="P61" i="100" s="1"/>
  <c r="O65" i="100"/>
  <c r="P65" i="100" s="1"/>
  <c r="L65" i="100"/>
  <c r="S69" i="100"/>
  <c r="T69" i="100" s="1"/>
  <c r="S72" i="100"/>
  <c r="T72" i="100" s="1"/>
  <c r="O72" i="100"/>
  <c r="P72" i="100" s="1"/>
  <c r="L72" i="100"/>
  <c r="S88" i="100"/>
  <c r="T88" i="100" s="1"/>
  <c r="O88" i="100"/>
  <c r="P88" i="100" s="1"/>
  <c r="L88" i="100"/>
  <c r="S53" i="100"/>
  <c r="T53" i="100" s="1"/>
  <c r="S56" i="100"/>
  <c r="T56" i="100" s="1"/>
  <c r="O56" i="100"/>
  <c r="P56" i="100" s="1"/>
  <c r="O77" i="100"/>
  <c r="P77" i="100" s="1"/>
  <c r="L77" i="100"/>
  <c r="S77" i="100"/>
  <c r="T77" i="100" s="1"/>
  <c r="S80" i="100"/>
  <c r="T80" i="100" s="1"/>
  <c r="O80" i="100"/>
  <c r="P80" i="100" s="1"/>
  <c r="L80" i="100"/>
  <c r="L35" i="100"/>
  <c r="L56" i="100"/>
  <c r="S64" i="100"/>
  <c r="T64" i="100" s="1"/>
  <c r="O64" i="100"/>
  <c r="P64" i="100" s="1"/>
  <c r="L11" i="100"/>
  <c r="L19" i="100"/>
  <c r="L27" i="100"/>
  <c r="L43" i="100"/>
  <c r="O19" i="100"/>
  <c r="P19" i="100" s="1"/>
  <c r="L64" i="100"/>
  <c r="S104" i="100"/>
  <c r="T104" i="100" s="1"/>
  <c r="O104" i="100"/>
  <c r="P104" i="100" s="1"/>
  <c r="L104" i="100"/>
  <c r="S85" i="100"/>
  <c r="T85" i="100" s="1"/>
  <c r="S93" i="100"/>
  <c r="T93" i="100" s="1"/>
  <c r="S101" i="100"/>
  <c r="T101" i="100" s="1"/>
  <c r="L73" i="100"/>
  <c r="L81" i="100"/>
  <c r="L89" i="100"/>
  <c r="L97" i="100"/>
  <c r="L50" i="100"/>
  <c r="L58" i="100"/>
  <c r="L66" i="100"/>
  <c r="L74" i="100"/>
  <c r="L82" i="100"/>
  <c r="L90" i="100"/>
  <c r="O97" i="100"/>
  <c r="P97" i="100" s="1"/>
  <c r="L98" i="100"/>
  <c r="O50" i="100"/>
  <c r="P50" i="100" s="1"/>
  <c r="O58" i="100"/>
  <c r="P58" i="100" s="1"/>
  <c r="O66" i="100"/>
  <c r="P66" i="100" s="1"/>
  <c r="O74" i="100"/>
  <c r="P74" i="100" s="1"/>
  <c r="O82" i="100"/>
  <c r="P82" i="100" s="1"/>
  <c r="O90" i="100"/>
  <c r="P90" i="100" s="1"/>
  <c r="O98" i="100"/>
  <c r="P98" i="100" s="1"/>
  <c r="L99" i="100"/>
  <c r="L85" i="100"/>
  <c r="L93" i="100"/>
  <c r="L101" i="100"/>
  <c r="S118" i="100"/>
  <c r="O118" i="100"/>
  <c r="S117" i="100"/>
  <c r="O117" i="100"/>
  <c r="S109" i="100"/>
  <c r="T109" i="100" s="1"/>
  <c r="O109" i="100"/>
  <c r="P109" i="100" s="1"/>
  <c r="L109" i="100"/>
  <c r="O108" i="100"/>
  <c r="P108" i="100" s="1"/>
  <c r="O110" i="100"/>
  <c r="P110" i="100" s="1"/>
  <c r="L111" i="100"/>
  <c r="O111" i="100"/>
  <c r="P111" i="100" s="1"/>
  <c r="U35" i="24"/>
  <c r="V35" i="24" s="1"/>
  <c r="V34" i="24"/>
  <c r="U34" i="24"/>
  <c r="U33" i="24"/>
  <c r="V33" i="24" s="1"/>
  <c r="U32" i="24"/>
  <c r="V32" i="24" s="1"/>
  <c r="U31" i="24"/>
  <c r="V31" i="24" s="1"/>
  <c r="V30" i="24"/>
  <c r="U30" i="24"/>
  <c r="U29" i="24"/>
  <c r="V29" i="24" s="1"/>
  <c r="U28" i="24"/>
  <c r="V28" i="24" s="1"/>
  <c r="U27" i="24"/>
  <c r="V27" i="24" s="1"/>
  <c r="V26" i="24"/>
  <c r="U26" i="24"/>
  <c r="U25" i="24"/>
  <c r="V25" i="24" s="1"/>
  <c r="U24" i="24"/>
  <c r="V24" i="24" s="1"/>
  <c r="U23" i="24"/>
  <c r="V23" i="24" s="1"/>
  <c r="V22" i="24"/>
  <c r="U22" i="24"/>
  <c r="U21" i="24"/>
  <c r="V21" i="24" s="1"/>
  <c r="U20" i="24"/>
  <c r="V20" i="24" s="1"/>
  <c r="U19" i="24"/>
  <c r="V19" i="24" s="1"/>
  <c r="V18" i="24"/>
  <c r="U18" i="24"/>
  <c r="U17" i="24"/>
  <c r="V17" i="24" s="1"/>
  <c r="U16" i="24"/>
  <c r="V16" i="24" s="1"/>
  <c r="U15" i="24"/>
  <c r="V15" i="24" s="1"/>
  <c r="V14" i="24"/>
  <c r="U14" i="24"/>
  <c r="U13" i="24"/>
  <c r="V13" i="24" s="1"/>
  <c r="U12" i="24"/>
  <c r="V12" i="24" s="1"/>
  <c r="U11" i="24"/>
  <c r="V11" i="24" s="1"/>
  <c r="V10" i="24"/>
  <c r="U10" i="24"/>
  <c r="U9" i="24"/>
  <c r="V9" i="24" s="1"/>
  <c r="U8" i="24"/>
  <c r="V8" i="24" s="1"/>
  <c r="U15" i="93"/>
  <c r="U14" i="93"/>
  <c r="U13" i="93"/>
  <c r="U12" i="93"/>
  <c r="U11" i="93"/>
  <c r="U10" i="93"/>
  <c r="U9" i="93"/>
  <c r="U8" i="93"/>
  <c r="W15" i="93"/>
  <c r="X15" i="93" s="1"/>
  <c r="W14" i="93"/>
  <c r="X14" i="93" s="1"/>
  <c r="W13" i="93"/>
  <c r="X13" i="93" s="1"/>
  <c r="W12" i="93"/>
  <c r="X12" i="93" s="1"/>
  <c r="W11" i="93"/>
  <c r="X11" i="93" s="1"/>
  <c r="W10" i="93"/>
  <c r="X10" i="93" s="1"/>
  <c r="W9" i="93"/>
  <c r="X9" i="93" s="1"/>
  <c r="W8" i="93"/>
  <c r="X8" i="93" s="1"/>
  <c r="S353" i="1" l="1"/>
  <c r="J15" i="93"/>
  <c r="K15" i="93" s="1"/>
  <c r="J14" i="93"/>
  <c r="R14" i="93" s="1"/>
  <c r="S14" i="93" s="1"/>
  <c r="J13" i="93"/>
  <c r="R13" i="93" s="1"/>
  <c r="S13" i="93" s="1"/>
  <c r="J12" i="93"/>
  <c r="R12" i="93" s="1"/>
  <c r="S12" i="93" s="1"/>
  <c r="J11" i="93"/>
  <c r="K11" i="93" s="1"/>
  <c r="J10" i="93"/>
  <c r="R10" i="93" s="1"/>
  <c r="S10" i="93" s="1"/>
  <c r="J9" i="93"/>
  <c r="K9" i="93" s="1"/>
  <c r="J8" i="93"/>
  <c r="R8" i="93" s="1"/>
  <c r="S8" i="93" s="1"/>
  <c r="N9" i="93" l="1"/>
  <c r="O9" i="93" s="1"/>
  <c r="N11" i="93"/>
  <c r="O11" i="93" s="1"/>
  <c r="K10" i="93"/>
  <c r="N10" i="93"/>
  <c r="O10" i="93" s="1"/>
  <c r="N15" i="93"/>
  <c r="O15" i="93" s="1"/>
  <c r="K8" i="93"/>
  <c r="K12" i="93"/>
  <c r="K14" i="93"/>
  <c r="N8" i="93"/>
  <c r="O8" i="93" s="1"/>
  <c r="R9" i="93"/>
  <c r="S9" i="93" s="1"/>
  <c r="R11" i="93"/>
  <c r="S11" i="93" s="1"/>
  <c r="N12" i="93"/>
  <c r="O12" i="93" s="1"/>
  <c r="N14" i="93"/>
  <c r="O14" i="93" s="1"/>
  <c r="R15" i="93"/>
  <c r="S15" i="93" s="1"/>
  <c r="K13" i="93"/>
  <c r="N13" i="93"/>
  <c r="O13" i="93" s="1"/>
  <c r="T355" i="1" l="1"/>
  <c r="T354" i="1"/>
  <c r="Q35" i="24"/>
  <c r="Q34" i="24"/>
  <c r="Q33" i="24"/>
  <c r="Q32" i="24"/>
  <c r="Q31" i="24"/>
  <c r="Q30" i="24"/>
  <c r="Q29" i="24"/>
  <c r="Q28" i="24"/>
  <c r="Q27" i="24"/>
  <c r="Q26" i="24"/>
  <c r="Q25" i="24"/>
  <c r="Q24" i="24"/>
  <c r="Q23" i="24"/>
  <c r="Q22" i="24"/>
  <c r="Q21" i="24"/>
  <c r="Q20" i="24"/>
  <c r="Q19" i="24"/>
  <c r="Q18" i="24"/>
  <c r="Q17" i="24"/>
  <c r="Q16" i="24"/>
  <c r="Q15" i="24"/>
  <c r="Q14" i="24"/>
  <c r="Q13" i="24"/>
  <c r="Q12" i="24"/>
  <c r="Q11" i="24"/>
  <c r="Q10" i="24"/>
  <c r="Q9" i="24"/>
  <c r="Q8" i="24"/>
  <c r="M35" i="24"/>
  <c r="M34" i="24"/>
  <c r="N34" i="24" s="1"/>
  <c r="M33" i="24"/>
  <c r="M32" i="24"/>
  <c r="M31" i="24"/>
  <c r="M30" i="24"/>
  <c r="M29" i="24"/>
  <c r="M28" i="24"/>
  <c r="M27" i="24"/>
  <c r="M26" i="24"/>
  <c r="M25" i="24"/>
  <c r="M24" i="24"/>
  <c r="M23" i="24"/>
  <c r="M22" i="24"/>
  <c r="M21" i="24"/>
  <c r="M20" i="24"/>
  <c r="M19" i="24"/>
  <c r="M18" i="24"/>
  <c r="M17" i="24"/>
  <c r="M16" i="24"/>
  <c r="M15" i="24"/>
  <c r="M14" i="24"/>
  <c r="M13" i="24"/>
  <c r="M12" i="24"/>
  <c r="M11" i="24"/>
  <c r="M10" i="24"/>
  <c r="M9" i="24"/>
  <c r="M8" i="24"/>
  <c r="I35" i="24"/>
  <c r="J35" i="24" s="1"/>
  <c r="I34" i="24"/>
  <c r="J34" i="24" s="1"/>
  <c r="I33" i="24"/>
  <c r="J33" i="24" s="1"/>
  <c r="I24" i="24"/>
  <c r="J24" i="24" s="1"/>
  <c r="I23" i="24"/>
  <c r="J23" i="24" s="1"/>
  <c r="I22" i="24"/>
  <c r="J22" i="24" s="1"/>
  <c r="I19" i="24"/>
  <c r="J19" i="24" s="1"/>
  <c r="I15" i="24"/>
  <c r="J15" i="24" s="1"/>
  <c r="I14" i="24"/>
  <c r="J14" i="24" s="1"/>
  <c r="I11" i="24"/>
  <c r="J11" i="24" s="1"/>
  <c r="I10" i="24"/>
  <c r="J10" i="24" s="1"/>
  <c r="I9" i="24"/>
  <c r="J9" i="24" s="1"/>
  <c r="K246" i="1"/>
  <c r="O246" i="1" s="1"/>
  <c r="K245" i="1"/>
  <c r="S245" i="1" s="1"/>
  <c r="K244" i="1"/>
  <c r="S244" i="1" s="1"/>
  <c r="L244" i="1"/>
  <c r="O238" i="1"/>
  <c r="K238" i="1"/>
  <c r="K237" i="1"/>
  <c r="K234" i="1"/>
  <c r="K233" i="1"/>
  <c r="K232" i="1"/>
  <c r="S232" i="1" s="1"/>
  <c r="O221" i="1"/>
  <c r="K222" i="1"/>
  <c r="S222" i="1" s="1"/>
  <c r="K221" i="1"/>
  <c r="K220" i="1"/>
  <c r="S220" i="1" s="1"/>
  <c r="K211" i="1"/>
  <c r="L211" i="1"/>
  <c r="O185" i="1"/>
  <c r="P185" i="1" s="1"/>
  <c r="K185" i="1"/>
  <c r="K184" i="1"/>
  <c r="S184" i="1" s="1"/>
  <c r="K183" i="1"/>
  <c r="S183" i="1" s="1"/>
  <c r="L183" i="1"/>
  <c r="K192" i="1"/>
  <c r="K191" i="1"/>
  <c r="K190" i="1"/>
  <c r="O164" i="1"/>
  <c r="K169" i="1"/>
  <c r="S169" i="1" s="1"/>
  <c r="L169" i="1"/>
  <c r="K168" i="1"/>
  <c r="O168" i="1" s="1"/>
  <c r="K167" i="1"/>
  <c r="S167" i="1" s="1"/>
  <c r="K166" i="1"/>
  <c r="K165" i="1"/>
  <c r="K164" i="1"/>
  <c r="S164" i="1" s="1"/>
  <c r="L164" i="1"/>
  <c r="O163" i="1"/>
  <c r="O158" i="1"/>
  <c r="K163" i="1"/>
  <c r="K162" i="1"/>
  <c r="K161" i="1"/>
  <c r="K160" i="1"/>
  <c r="S160" i="1" s="1"/>
  <c r="K159" i="1"/>
  <c r="K158" i="1"/>
  <c r="K139" i="1"/>
  <c r="K138" i="1"/>
  <c r="K137" i="1"/>
  <c r="K136" i="1"/>
  <c r="K135" i="1"/>
  <c r="K134" i="1"/>
  <c r="K316" i="1"/>
  <c r="K315" i="1"/>
  <c r="K314" i="1"/>
  <c r="S314" i="1" s="1"/>
  <c r="K311" i="1"/>
  <c r="S311" i="1" s="1"/>
  <c r="K310" i="1"/>
  <c r="K309" i="1"/>
  <c r="K306" i="1"/>
  <c r="K305" i="1"/>
  <c r="K304" i="1"/>
  <c r="O309" i="1" l="1"/>
  <c r="S309" i="1"/>
  <c r="L136" i="1"/>
  <c r="S136" i="1"/>
  <c r="L161" i="1"/>
  <c r="S161" i="1"/>
  <c r="L165" i="1"/>
  <c r="S165" i="1"/>
  <c r="T184" i="1"/>
  <c r="T222" i="1"/>
  <c r="L234" i="1"/>
  <c r="S234" i="1"/>
  <c r="O244" i="1"/>
  <c r="O315" i="1"/>
  <c r="P315" i="1" s="1"/>
  <c r="S315" i="1"/>
  <c r="L310" i="1"/>
  <c r="S310" i="1"/>
  <c r="L137" i="1"/>
  <c r="S137" i="1"/>
  <c r="L162" i="1"/>
  <c r="S162" i="1"/>
  <c r="L166" i="1"/>
  <c r="S166" i="1"/>
  <c r="O169" i="1"/>
  <c r="L185" i="1"/>
  <c r="S185" i="1"/>
  <c r="L237" i="1"/>
  <c r="S237" i="1"/>
  <c r="L139" i="1"/>
  <c r="S139" i="1"/>
  <c r="T311" i="1"/>
  <c r="L138" i="1"/>
  <c r="S138" i="1"/>
  <c r="L163" i="1"/>
  <c r="S163" i="1"/>
  <c r="T167" i="1"/>
  <c r="L190" i="1"/>
  <c r="S190" i="1"/>
  <c r="O183" i="1"/>
  <c r="L238" i="1"/>
  <c r="S238" i="1"/>
  <c r="L168" i="1"/>
  <c r="S168" i="1"/>
  <c r="L191" i="1"/>
  <c r="S191" i="1"/>
  <c r="L192" i="1"/>
  <c r="S192" i="1"/>
  <c r="L304" i="1"/>
  <c r="S304" i="1"/>
  <c r="O316" i="1"/>
  <c r="P316" i="1" s="1"/>
  <c r="S316" i="1"/>
  <c r="L158" i="1"/>
  <c r="S158" i="1"/>
  <c r="T169" i="1"/>
  <c r="O191" i="1"/>
  <c r="P191" i="1" s="1"/>
  <c r="O211" i="1"/>
  <c r="S211" i="1"/>
  <c r="T244" i="1"/>
  <c r="L305" i="1"/>
  <c r="S305" i="1"/>
  <c r="L134" i="1"/>
  <c r="S134" i="1"/>
  <c r="L159" i="1"/>
  <c r="S159" i="1"/>
  <c r="T220" i="1"/>
  <c r="T232" i="1"/>
  <c r="T245" i="1"/>
  <c r="T314" i="1"/>
  <c r="L306" i="1"/>
  <c r="S306" i="1"/>
  <c r="L135" i="1"/>
  <c r="S135" i="1"/>
  <c r="T160" i="1"/>
  <c r="T164" i="1"/>
  <c r="O165" i="1"/>
  <c r="P165" i="1" s="1"/>
  <c r="T183" i="1"/>
  <c r="L221" i="1"/>
  <c r="S221" i="1"/>
  <c r="L233" i="1"/>
  <c r="S233" i="1"/>
  <c r="L246" i="1"/>
  <c r="S246" i="1"/>
  <c r="P164" i="1"/>
  <c r="L245" i="1"/>
  <c r="O245" i="1"/>
  <c r="P158" i="1"/>
  <c r="P169" i="1"/>
  <c r="O234" i="1"/>
  <c r="O161" i="1"/>
  <c r="L167" i="1"/>
  <c r="O167" i="1"/>
  <c r="P183" i="1"/>
  <c r="P246" i="1"/>
  <c r="L220" i="1"/>
  <c r="O220" i="1"/>
  <c r="P168" i="1"/>
  <c r="L222" i="1"/>
  <c r="O222" i="1"/>
  <c r="P221" i="1"/>
  <c r="P244" i="1"/>
  <c r="O162" i="1"/>
  <c r="P309" i="1"/>
  <c r="L232" i="1"/>
  <c r="O232" i="1"/>
  <c r="L184" i="1"/>
  <c r="O184" i="1"/>
  <c r="P163" i="1"/>
  <c r="P238" i="1"/>
  <c r="L160" i="1"/>
  <c r="O160" i="1"/>
  <c r="P211" i="1"/>
  <c r="O237" i="1"/>
  <c r="O159" i="1"/>
  <c r="O166" i="1"/>
  <c r="O233" i="1"/>
  <c r="R34" i="24"/>
  <c r="O192" i="1"/>
  <c r="O190" i="1"/>
  <c r="O305" i="1"/>
  <c r="O136" i="1"/>
  <c r="O139" i="1"/>
  <c r="O304" i="1"/>
  <c r="O134" i="1"/>
  <c r="O135" i="1"/>
  <c r="O137" i="1"/>
  <c r="O138" i="1"/>
  <c r="L316" i="1"/>
  <c r="L315" i="1"/>
  <c r="L314" i="1"/>
  <c r="O314" i="1"/>
  <c r="L311" i="1"/>
  <c r="O311" i="1"/>
  <c r="O310" i="1"/>
  <c r="L309" i="1"/>
  <c r="O306" i="1"/>
  <c r="K301" i="1"/>
  <c r="K300" i="1"/>
  <c r="K299" i="1"/>
  <c r="K298" i="1"/>
  <c r="K297" i="1"/>
  <c r="K296" i="1"/>
  <c r="K271" i="1"/>
  <c r="K92" i="1"/>
  <c r="K23" i="1"/>
  <c r="K22" i="1"/>
  <c r="S22" i="1" s="1"/>
  <c r="K21" i="1"/>
  <c r="K20" i="1"/>
  <c r="K37" i="1"/>
  <c r="K38" i="1"/>
  <c r="K32" i="1"/>
  <c r="K75" i="1"/>
  <c r="K74" i="1"/>
  <c r="K103" i="1"/>
  <c r="L298" i="1" l="1"/>
  <c r="S298" i="1"/>
  <c r="T306" i="1"/>
  <c r="T139" i="1"/>
  <c r="T165" i="1"/>
  <c r="L21" i="1"/>
  <c r="S21" i="1"/>
  <c r="O299" i="1"/>
  <c r="P299" i="1" s="1"/>
  <c r="S299" i="1"/>
  <c r="T246" i="1"/>
  <c r="T316" i="1"/>
  <c r="T168" i="1"/>
  <c r="T162" i="1"/>
  <c r="T159" i="1"/>
  <c r="T211" i="1"/>
  <c r="T163" i="1"/>
  <c r="T237" i="1"/>
  <c r="T234" i="1"/>
  <c r="T161" i="1"/>
  <c r="T22" i="1"/>
  <c r="L74" i="1"/>
  <c r="S74" i="1"/>
  <c r="L23" i="1"/>
  <c r="S23" i="1"/>
  <c r="L301" i="1"/>
  <c r="S301" i="1"/>
  <c r="T233" i="1"/>
  <c r="T304" i="1"/>
  <c r="T238" i="1"/>
  <c r="T137" i="1"/>
  <c r="L103" i="1"/>
  <c r="S103" i="1"/>
  <c r="L75" i="1"/>
  <c r="S75" i="1"/>
  <c r="O92" i="1"/>
  <c r="S92" i="1"/>
  <c r="T134" i="1"/>
  <c r="T138" i="1"/>
  <c r="T185" i="1"/>
  <c r="T136" i="1"/>
  <c r="L300" i="1"/>
  <c r="S300" i="1"/>
  <c r="L32" i="1"/>
  <c r="S32" i="1"/>
  <c r="L271" i="1"/>
  <c r="S271" i="1"/>
  <c r="T221" i="1"/>
  <c r="T192" i="1"/>
  <c r="T310" i="1"/>
  <c r="L38" i="1"/>
  <c r="S38" i="1"/>
  <c r="O296" i="1"/>
  <c r="S296" i="1"/>
  <c r="T135" i="1"/>
  <c r="T305" i="1"/>
  <c r="T190" i="1"/>
  <c r="T309" i="1"/>
  <c r="L20" i="1"/>
  <c r="S20" i="1"/>
  <c r="L37" i="1"/>
  <c r="S37" i="1"/>
  <c r="L297" i="1"/>
  <c r="S297" i="1"/>
  <c r="T158" i="1"/>
  <c r="T191" i="1"/>
  <c r="T166" i="1"/>
  <c r="T315" i="1"/>
  <c r="P92" i="1"/>
  <c r="P237" i="1"/>
  <c r="P310" i="1"/>
  <c r="P135" i="1"/>
  <c r="P134" i="1"/>
  <c r="P233" i="1"/>
  <c r="P160" i="1"/>
  <c r="P232" i="1"/>
  <c r="P306" i="1"/>
  <c r="P305" i="1"/>
  <c r="P190" i="1"/>
  <c r="P220" i="1"/>
  <c r="P296" i="1"/>
  <c r="P137" i="1"/>
  <c r="P192" i="1"/>
  <c r="P184" i="1"/>
  <c r="P234" i="1"/>
  <c r="P311" i="1"/>
  <c r="P314" i="1"/>
  <c r="P304" i="1"/>
  <c r="P222" i="1"/>
  <c r="P162" i="1"/>
  <c r="P138" i="1"/>
  <c r="P161" i="1"/>
  <c r="P139" i="1"/>
  <c r="P166" i="1"/>
  <c r="P136" i="1"/>
  <c r="P159" i="1"/>
  <c r="P167" i="1"/>
  <c r="P245" i="1"/>
  <c r="N33" i="24"/>
  <c r="R33" i="24"/>
  <c r="N35" i="24"/>
  <c r="R35" i="24"/>
  <c r="O23" i="1"/>
  <c r="L296" i="1"/>
  <c r="O32" i="1"/>
  <c r="O301" i="1"/>
  <c r="O300" i="1"/>
  <c r="O103" i="1"/>
  <c r="O271" i="1"/>
  <c r="O22" i="1"/>
  <c r="O297" i="1"/>
  <c r="L299" i="1"/>
  <c r="O298" i="1"/>
  <c r="L92" i="1"/>
  <c r="L22" i="1"/>
  <c r="O37" i="1"/>
  <c r="O20" i="1"/>
  <c r="O21" i="1"/>
  <c r="O74" i="1"/>
  <c r="O75" i="1"/>
  <c r="O38" i="1"/>
  <c r="T37" i="1" l="1"/>
  <c r="T20" i="1"/>
  <c r="T300" i="1"/>
  <c r="T301" i="1"/>
  <c r="T271" i="1"/>
  <c r="T21" i="1"/>
  <c r="T75" i="1"/>
  <c r="T74" i="1"/>
  <c r="T103" i="1"/>
  <c r="T296" i="1"/>
  <c r="T92" i="1"/>
  <c r="T23" i="1"/>
  <c r="T297" i="1"/>
  <c r="T38" i="1"/>
  <c r="T299" i="1"/>
  <c r="T32" i="1"/>
  <c r="T298" i="1"/>
  <c r="P74" i="1"/>
  <c r="P23" i="1"/>
  <c r="P21" i="1"/>
  <c r="P271" i="1"/>
  <c r="P103" i="1"/>
  <c r="P300" i="1"/>
  <c r="P297" i="1"/>
  <c r="P22" i="1"/>
  <c r="P20" i="1"/>
  <c r="P37" i="1"/>
  <c r="P301" i="1"/>
  <c r="P38" i="1"/>
  <c r="P298" i="1"/>
  <c r="P32" i="1"/>
  <c r="P75" i="1"/>
  <c r="N22" i="24"/>
  <c r="R22" i="24"/>
  <c r="N9" i="24"/>
  <c r="R9" i="24"/>
  <c r="N14" i="24"/>
  <c r="R14" i="24"/>
  <c r="N19" i="24"/>
  <c r="R19" i="24"/>
  <c r="N23" i="24"/>
  <c r="R23" i="24"/>
  <c r="N24" i="24"/>
  <c r="R24" i="24"/>
  <c r="N15" i="24"/>
  <c r="R15" i="24"/>
  <c r="N10" i="24"/>
  <c r="R10" i="24"/>
  <c r="N11" i="24"/>
  <c r="R11" i="24"/>
  <c r="O353" i="1" l="1"/>
  <c r="P355" i="1"/>
  <c r="P354" i="1"/>
  <c r="P353" i="1"/>
  <c r="K243" i="1" l="1"/>
  <c r="K242" i="1"/>
  <c r="O243" i="1" l="1"/>
  <c r="S243" i="1"/>
  <c r="O242" i="1"/>
  <c r="S242" i="1"/>
  <c r="P242" i="1"/>
  <c r="P243" i="1"/>
  <c r="L242" i="1"/>
  <c r="L243" i="1"/>
  <c r="T242" i="1" l="1"/>
  <c r="T243" i="1"/>
  <c r="K172" i="1"/>
  <c r="K171" i="1"/>
  <c r="K170" i="1"/>
  <c r="O170" i="1" l="1"/>
  <c r="S170" i="1"/>
  <c r="O172" i="1"/>
  <c r="P172" i="1" s="1"/>
  <c r="S172" i="1"/>
  <c r="O171" i="1"/>
  <c r="S171" i="1"/>
  <c r="P170" i="1"/>
  <c r="P171" i="1"/>
  <c r="L172" i="1"/>
  <c r="L170" i="1"/>
  <c r="L171" i="1"/>
  <c r="K355" i="1"/>
  <c r="O355" i="1" l="1"/>
  <c r="S355" i="1"/>
  <c r="T170" i="1"/>
  <c r="T171" i="1"/>
  <c r="T172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3" i="1"/>
  <c r="S313" i="1" s="1"/>
  <c r="K312" i="1"/>
  <c r="S312" i="1" s="1"/>
  <c r="K308" i="1"/>
  <c r="S308" i="1" s="1"/>
  <c r="K307" i="1"/>
  <c r="S307" i="1" s="1"/>
  <c r="K303" i="1"/>
  <c r="K302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1" i="1"/>
  <c r="K240" i="1"/>
  <c r="K239" i="1"/>
  <c r="K236" i="1"/>
  <c r="K235" i="1"/>
  <c r="K231" i="1"/>
  <c r="K230" i="1"/>
  <c r="K229" i="1"/>
  <c r="K228" i="1"/>
  <c r="K227" i="1"/>
  <c r="K226" i="1"/>
  <c r="K225" i="1"/>
  <c r="K224" i="1"/>
  <c r="K223" i="1"/>
  <c r="K219" i="1"/>
  <c r="K218" i="1"/>
  <c r="K217" i="1"/>
  <c r="K216" i="1"/>
  <c r="K215" i="1"/>
  <c r="K214" i="1"/>
  <c r="K213" i="1"/>
  <c r="K212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89" i="1"/>
  <c r="K188" i="1"/>
  <c r="K187" i="1"/>
  <c r="K186" i="1"/>
  <c r="K182" i="1"/>
  <c r="K181" i="1"/>
  <c r="K180" i="1"/>
  <c r="K179" i="1"/>
  <c r="K178" i="1"/>
  <c r="K177" i="1"/>
  <c r="K176" i="1"/>
  <c r="K175" i="1"/>
  <c r="K174" i="1"/>
  <c r="K173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2" i="1"/>
  <c r="K101" i="1"/>
  <c r="K100" i="1"/>
  <c r="K99" i="1"/>
  <c r="K98" i="1"/>
  <c r="K97" i="1"/>
  <c r="K96" i="1"/>
  <c r="K95" i="1"/>
  <c r="K94" i="1"/>
  <c r="K93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6" i="1"/>
  <c r="K35" i="1"/>
  <c r="K34" i="1"/>
  <c r="K33" i="1"/>
  <c r="K31" i="1"/>
  <c r="K30" i="1"/>
  <c r="K29" i="1"/>
  <c r="K28" i="1"/>
  <c r="K27" i="1"/>
  <c r="K26" i="1"/>
  <c r="K25" i="1"/>
  <c r="K8" i="1"/>
  <c r="O65" i="1" l="1"/>
  <c r="S65" i="1"/>
  <c r="O91" i="1"/>
  <c r="S91" i="1"/>
  <c r="O125" i="1"/>
  <c r="S125" i="1"/>
  <c r="O178" i="1"/>
  <c r="S178" i="1"/>
  <c r="O208" i="1"/>
  <c r="S208" i="1"/>
  <c r="O254" i="1"/>
  <c r="S254" i="1"/>
  <c r="O270" i="1"/>
  <c r="S270" i="1"/>
  <c r="O318" i="1"/>
  <c r="P318" i="1" s="1"/>
  <c r="S318" i="1"/>
  <c r="O50" i="1"/>
  <c r="S50" i="1"/>
  <c r="O76" i="1"/>
  <c r="S76" i="1"/>
  <c r="O93" i="1"/>
  <c r="S93" i="1"/>
  <c r="O110" i="1"/>
  <c r="P110" i="1" s="1"/>
  <c r="S110" i="1"/>
  <c r="O126" i="1"/>
  <c r="S126" i="1"/>
  <c r="O148" i="1"/>
  <c r="S148" i="1"/>
  <c r="O179" i="1"/>
  <c r="S179" i="1"/>
  <c r="O201" i="1"/>
  <c r="P201" i="1" s="1"/>
  <c r="S201" i="1"/>
  <c r="O218" i="1"/>
  <c r="S218" i="1"/>
  <c r="O247" i="1"/>
  <c r="S247" i="1"/>
  <c r="O263" i="1"/>
  <c r="S263" i="1"/>
  <c r="O280" i="1"/>
  <c r="P280" i="1" s="1"/>
  <c r="S280" i="1"/>
  <c r="O302" i="1"/>
  <c r="S302" i="1"/>
  <c r="O327" i="1"/>
  <c r="S327" i="1"/>
  <c r="O8" i="1"/>
  <c r="S8" i="1"/>
  <c r="O33" i="1"/>
  <c r="S33" i="1"/>
  <c r="O43" i="1"/>
  <c r="S43" i="1"/>
  <c r="O51" i="1"/>
  <c r="S51" i="1"/>
  <c r="O59" i="1"/>
  <c r="S59" i="1"/>
  <c r="O67" i="1"/>
  <c r="S67" i="1"/>
  <c r="O77" i="1"/>
  <c r="S77" i="1"/>
  <c r="O85" i="1"/>
  <c r="S85" i="1"/>
  <c r="O94" i="1"/>
  <c r="S94" i="1"/>
  <c r="O102" i="1"/>
  <c r="S102" i="1"/>
  <c r="O111" i="1"/>
  <c r="S111" i="1"/>
  <c r="O119" i="1"/>
  <c r="S119" i="1"/>
  <c r="O127" i="1"/>
  <c r="S127" i="1"/>
  <c r="O141" i="1"/>
  <c r="S141" i="1"/>
  <c r="O149" i="1"/>
  <c r="S149" i="1"/>
  <c r="O157" i="1"/>
  <c r="S157" i="1"/>
  <c r="O180" i="1"/>
  <c r="S180" i="1"/>
  <c r="O194" i="1"/>
  <c r="S194" i="1"/>
  <c r="O202" i="1"/>
  <c r="S202" i="1"/>
  <c r="O210" i="1"/>
  <c r="S210" i="1"/>
  <c r="O219" i="1"/>
  <c r="S219" i="1"/>
  <c r="O230" i="1"/>
  <c r="S230" i="1"/>
  <c r="O248" i="1"/>
  <c r="S248" i="1"/>
  <c r="O256" i="1"/>
  <c r="S256" i="1"/>
  <c r="O264" i="1"/>
  <c r="S264" i="1"/>
  <c r="O273" i="1"/>
  <c r="S273" i="1"/>
  <c r="O281" i="1"/>
  <c r="S281" i="1"/>
  <c r="O289" i="1"/>
  <c r="S289" i="1"/>
  <c r="O303" i="1"/>
  <c r="S303" i="1"/>
  <c r="O320" i="1"/>
  <c r="S320" i="1"/>
  <c r="O328" i="1"/>
  <c r="S328" i="1"/>
  <c r="O73" i="1"/>
  <c r="S73" i="1"/>
  <c r="O109" i="1"/>
  <c r="S109" i="1"/>
  <c r="O155" i="1"/>
  <c r="S155" i="1"/>
  <c r="O200" i="1"/>
  <c r="S200" i="1"/>
  <c r="O241" i="1"/>
  <c r="S241" i="1"/>
  <c r="O262" i="1"/>
  <c r="S262" i="1"/>
  <c r="O279" i="1"/>
  <c r="P279" i="1" s="1"/>
  <c r="S279" i="1"/>
  <c r="O287" i="1"/>
  <c r="S287" i="1"/>
  <c r="O66" i="1"/>
  <c r="S66" i="1"/>
  <c r="O84" i="1"/>
  <c r="S84" i="1"/>
  <c r="O101" i="1"/>
  <c r="S101" i="1"/>
  <c r="O118" i="1"/>
  <c r="S118" i="1"/>
  <c r="O140" i="1"/>
  <c r="S140" i="1"/>
  <c r="O156" i="1"/>
  <c r="S156" i="1"/>
  <c r="O193" i="1"/>
  <c r="S193" i="1"/>
  <c r="O209" i="1"/>
  <c r="S209" i="1"/>
  <c r="O229" i="1"/>
  <c r="S229" i="1"/>
  <c r="O255" i="1"/>
  <c r="S255" i="1"/>
  <c r="O272" i="1"/>
  <c r="S272" i="1"/>
  <c r="O288" i="1"/>
  <c r="S288" i="1"/>
  <c r="O319" i="1"/>
  <c r="P319" i="1" s="1"/>
  <c r="S319" i="1"/>
  <c r="O25" i="1"/>
  <c r="S25" i="1"/>
  <c r="O34" i="1"/>
  <c r="S34" i="1"/>
  <c r="O44" i="1"/>
  <c r="S44" i="1"/>
  <c r="O52" i="1"/>
  <c r="P52" i="1" s="1"/>
  <c r="S52" i="1"/>
  <c r="O60" i="1"/>
  <c r="S60" i="1"/>
  <c r="O68" i="1"/>
  <c r="P68" i="1" s="1"/>
  <c r="S68" i="1"/>
  <c r="O78" i="1"/>
  <c r="S78" i="1"/>
  <c r="O86" i="1"/>
  <c r="S86" i="1"/>
  <c r="O95" i="1"/>
  <c r="S95" i="1"/>
  <c r="O104" i="1"/>
  <c r="S104" i="1"/>
  <c r="O112" i="1"/>
  <c r="S112" i="1"/>
  <c r="O120" i="1"/>
  <c r="S120" i="1"/>
  <c r="O128" i="1"/>
  <c r="S128" i="1"/>
  <c r="O142" i="1"/>
  <c r="P142" i="1" s="1"/>
  <c r="S142" i="1"/>
  <c r="O150" i="1"/>
  <c r="S150" i="1"/>
  <c r="O173" i="1"/>
  <c r="S173" i="1"/>
  <c r="O181" i="1"/>
  <c r="S181" i="1"/>
  <c r="O195" i="1"/>
  <c r="P195" i="1" s="1"/>
  <c r="S195" i="1"/>
  <c r="O203" i="1"/>
  <c r="S203" i="1"/>
  <c r="O212" i="1"/>
  <c r="S212" i="1"/>
  <c r="O223" i="1"/>
  <c r="S223" i="1"/>
  <c r="O231" i="1"/>
  <c r="P231" i="1" s="1"/>
  <c r="S231" i="1"/>
  <c r="O249" i="1"/>
  <c r="S249" i="1"/>
  <c r="O257" i="1"/>
  <c r="S257" i="1"/>
  <c r="O265" i="1"/>
  <c r="S265" i="1"/>
  <c r="O274" i="1"/>
  <c r="P274" i="1" s="1"/>
  <c r="S274" i="1"/>
  <c r="O282" i="1"/>
  <c r="S282" i="1"/>
  <c r="O290" i="1"/>
  <c r="S290" i="1"/>
  <c r="T307" i="1"/>
  <c r="O321" i="1"/>
  <c r="S321" i="1"/>
  <c r="O329" i="1"/>
  <c r="S329" i="1"/>
  <c r="O49" i="1"/>
  <c r="P49" i="1" s="1"/>
  <c r="S49" i="1"/>
  <c r="O189" i="1"/>
  <c r="S189" i="1"/>
  <c r="O57" i="1"/>
  <c r="P57" i="1" s="1"/>
  <c r="S57" i="1"/>
  <c r="O100" i="1"/>
  <c r="S100" i="1"/>
  <c r="O147" i="1"/>
  <c r="S147" i="1"/>
  <c r="O217" i="1"/>
  <c r="S217" i="1"/>
  <c r="O295" i="1"/>
  <c r="P295" i="1" s="1"/>
  <c r="S295" i="1"/>
  <c r="O42" i="1"/>
  <c r="S42" i="1"/>
  <c r="O45" i="1"/>
  <c r="S45" i="1"/>
  <c r="O79" i="1"/>
  <c r="S79" i="1"/>
  <c r="O105" i="1"/>
  <c r="S105" i="1"/>
  <c r="O151" i="1"/>
  <c r="S151" i="1"/>
  <c r="O196" i="1"/>
  <c r="S196" i="1"/>
  <c r="O224" i="1"/>
  <c r="S224" i="1"/>
  <c r="O258" i="1"/>
  <c r="P258" i="1" s="1"/>
  <c r="S258" i="1"/>
  <c r="O275" i="1"/>
  <c r="S275" i="1"/>
  <c r="O291" i="1"/>
  <c r="P291" i="1" s="1"/>
  <c r="S291" i="1"/>
  <c r="T308" i="1"/>
  <c r="O322" i="1"/>
  <c r="P322" i="1" s="1"/>
  <c r="S322" i="1"/>
  <c r="O46" i="1"/>
  <c r="S46" i="1"/>
  <c r="O70" i="1"/>
  <c r="P70" i="1" s="1"/>
  <c r="S70" i="1"/>
  <c r="O80" i="1"/>
  <c r="S80" i="1"/>
  <c r="O88" i="1"/>
  <c r="P88" i="1" s="1"/>
  <c r="S88" i="1"/>
  <c r="O97" i="1"/>
  <c r="S97" i="1"/>
  <c r="O106" i="1"/>
  <c r="P106" i="1" s="1"/>
  <c r="S106" i="1"/>
  <c r="O114" i="1"/>
  <c r="S114" i="1"/>
  <c r="O122" i="1"/>
  <c r="S122" i="1"/>
  <c r="O130" i="1"/>
  <c r="S130" i="1"/>
  <c r="O144" i="1"/>
  <c r="P144" i="1" s="1"/>
  <c r="S144" i="1"/>
  <c r="O152" i="1"/>
  <c r="S152" i="1"/>
  <c r="O175" i="1"/>
  <c r="S175" i="1"/>
  <c r="O186" i="1"/>
  <c r="S186" i="1"/>
  <c r="O197" i="1"/>
  <c r="P197" i="1" s="1"/>
  <c r="S197" i="1"/>
  <c r="O205" i="1"/>
  <c r="S205" i="1"/>
  <c r="O214" i="1"/>
  <c r="P214" i="1" s="1"/>
  <c r="S214" i="1"/>
  <c r="O225" i="1"/>
  <c r="S225" i="1"/>
  <c r="O236" i="1"/>
  <c r="S236" i="1"/>
  <c r="O251" i="1"/>
  <c r="S251" i="1"/>
  <c r="O259" i="1"/>
  <c r="P259" i="1" s="1"/>
  <c r="S259" i="1"/>
  <c r="O267" i="1"/>
  <c r="S267" i="1"/>
  <c r="O276" i="1"/>
  <c r="P276" i="1" s="1"/>
  <c r="S276" i="1"/>
  <c r="O284" i="1"/>
  <c r="S284" i="1"/>
  <c r="O292" i="1"/>
  <c r="S292" i="1"/>
  <c r="T312" i="1"/>
  <c r="O323" i="1"/>
  <c r="S323" i="1"/>
  <c r="O331" i="1"/>
  <c r="S331" i="1"/>
  <c r="O41" i="1"/>
  <c r="S41" i="1"/>
  <c r="O83" i="1"/>
  <c r="S83" i="1"/>
  <c r="O133" i="1"/>
  <c r="P133" i="1" s="1"/>
  <c r="S133" i="1"/>
  <c r="O228" i="1"/>
  <c r="S228" i="1"/>
  <c r="O326" i="1"/>
  <c r="S326" i="1"/>
  <c r="O58" i="1"/>
  <c r="S58" i="1"/>
  <c r="O35" i="1"/>
  <c r="S35" i="1"/>
  <c r="O61" i="1"/>
  <c r="S61" i="1"/>
  <c r="O87" i="1"/>
  <c r="P87" i="1" s="1"/>
  <c r="S87" i="1"/>
  <c r="O113" i="1"/>
  <c r="S113" i="1"/>
  <c r="O129" i="1"/>
  <c r="P129" i="1" s="1"/>
  <c r="S129" i="1"/>
  <c r="O174" i="1"/>
  <c r="S174" i="1"/>
  <c r="O213" i="1"/>
  <c r="P213" i="1" s="1"/>
  <c r="S213" i="1"/>
  <c r="O250" i="1"/>
  <c r="S250" i="1"/>
  <c r="O283" i="1"/>
  <c r="S283" i="1"/>
  <c r="O330" i="1"/>
  <c r="S330" i="1"/>
  <c r="O36" i="1"/>
  <c r="S36" i="1"/>
  <c r="O62" i="1"/>
  <c r="S62" i="1"/>
  <c r="O28" i="1"/>
  <c r="S28" i="1"/>
  <c r="O39" i="1"/>
  <c r="S39" i="1"/>
  <c r="O47" i="1"/>
  <c r="P47" i="1" s="1"/>
  <c r="S47" i="1"/>
  <c r="O55" i="1"/>
  <c r="S55" i="1"/>
  <c r="O63" i="1"/>
  <c r="S63" i="1"/>
  <c r="O71" i="1"/>
  <c r="S71" i="1"/>
  <c r="O81" i="1"/>
  <c r="P81" i="1" s="1"/>
  <c r="S81" i="1"/>
  <c r="O89" i="1"/>
  <c r="S89" i="1"/>
  <c r="O98" i="1"/>
  <c r="P98" i="1" s="1"/>
  <c r="S98" i="1"/>
  <c r="O107" i="1"/>
  <c r="S107" i="1"/>
  <c r="O115" i="1"/>
  <c r="P115" i="1" s="1"/>
  <c r="S115" i="1"/>
  <c r="O123" i="1"/>
  <c r="S123" i="1"/>
  <c r="O131" i="1"/>
  <c r="S131" i="1"/>
  <c r="O145" i="1"/>
  <c r="S145" i="1"/>
  <c r="O153" i="1"/>
  <c r="P153" i="1" s="1"/>
  <c r="S153" i="1"/>
  <c r="O176" i="1"/>
  <c r="S176" i="1"/>
  <c r="O187" i="1"/>
  <c r="P187" i="1" s="1"/>
  <c r="S187" i="1"/>
  <c r="O198" i="1"/>
  <c r="S198" i="1"/>
  <c r="O206" i="1"/>
  <c r="S206" i="1"/>
  <c r="O215" i="1"/>
  <c r="S215" i="1"/>
  <c r="O226" i="1"/>
  <c r="S226" i="1"/>
  <c r="O239" i="1"/>
  <c r="S239" i="1"/>
  <c r="O252" i="1"/>
  <c r="P252" i="1" s="1"/>
  <c r="S252" i="1"/>
  <c r="O260" i="1"/>
  <c r="S260" i="1"/>
  <c r="O268" i="1"/>
  <c r="S268" i="1"/>
  <c r="O277" i="1"/>
  <c r="S277" i="1"/>
  <c r="O285" i="1"/>
  <c r="S285" i="1"/>
  <c r="O293" i="1"/>
  <c r="S293" i="1"/>
  <c r="T313" i="1"/>
  <c r="O324" i="1"/>
  <c r="S324" i="1"/>
  <c r="O332" i="1"/>
  <c r="S332" i="1"/>
  <c r="O30" i="1"/>
  <c r="S30" i="1"/>
  <c r="O117" i="1"/>
  <c r="P117" i="1" s="1"/>
  <c r="S117" i="1"/>
  <c r="O31" i="1"/>
  <c r="S31" i="1"/>
  <c r="O26" i="1"/>
  <c r="P26" i="1" s="1"/>
  <c r="S26" i="1"/>
  <c r="O53" i="1"/>
  <c r="S53" i="1"/>
  <c r="O69" i="1"/>
  <c r="S69" i="1"/>
  <c r="O96" i="1"/>
  <c r="S96" i="1"/>
  <c r="O121" i="1"/>
  <c r="P121" i="1" s="1"/>
  <c r="S121" i="1"/>
  <c r="O143" i="1"/>
  <c r="S143" i="1"/>
  <c r="O182" i="1"/>
  <c r="P182" i="1" s="1"/>
  <c r="S182" i="1"/>
  <c r="O204" i="1"/>
  <c r="S204" i="1"/>
  <c r="O235" i="1"/>
  <c r="S235" i="1"/>
  <c r="O266" i="1"/>
  <c r="S266" i="1"/>
  <c r="O27" i="1"/>
  <c r="P27" i="1" s="1"/>
  <c r="S27" i="1"/>
  <c r="O54" i="1"/>
  <c r="S54" i="1"/>
  <c r="O29" i="1"/>
  <c r="S29" i="1"/>
  <c r="O40" i="1"/>
  <c r="S40" i="1"/>
  <c r="O48" i="1"/>
  <c r="P48" i="1" s="1"/>
  <c r="S48" i="1"/>
  <c r="O56" i="1"/>
  <c r="S56" i="1"/>
  <c r="O64" i="1"/>
  <c r="P64" i="1" s="1"/>
  <c r="S64" i="1"/>
  <c r="O72" i="1"/>
  <c r="S72" i="1"/>
  <c r="O82" i="1"/>
  <c r="S82" i="1"/>
  <c r="O90" i="1"/>
  <c r="S90" i="1"/>
  <c r="O99" i="1"/>
  <c r="S99" i="1"/>
  <c r="O108" i="1"/>
  <c r="S108" i="1"/>
  <c r="O116" i="1"/>
  <c r="P116" i="1" s="1"/>
  <c r="S116" i="1"/>
  <c r="O124" i="1"/>
  <c r="S124" i="1"/>
  <c r="O132" i="1"/>
  <c r="P132" i="1" s="1"/>
  <c r="S132" i="1"/>
  <c r="O146" i="1"/>
  <c r="S146" i="1"/>
  <c r="O154" i="1"/>
  <c r="P154" i="1" s="1"/>
  <c r="S154" i="1"/>
  <c r="O177" i="1"/>
  <c r="S177" i="1"/>
  <c r="O188" i="1"/>
  <c r="S188" i="1"/>
  <c r="O199" i="1"/>
  <c r="S199" i="1"/>
  <c r="O207" i="1"/>
  <c r="S207" i="1"/>
  <c r="O216" i="1"/>
  <c r="S216" i="1"/>
  <c r="O227" i="1"/>
  <c r="P227" i="1" s="1"/>
  <c r="S227" i="1"/>
  <c r="O240" i="1"/>
  <c r="S240" i="1"/>
  <c r="O253" i="1"/>
  <c r="P253" i="1" s="1"/>
  <c r="S253" i="1"/>
  <c r="O261" i="1"/>
  <c r="S261" i="1"/>
  <c r="O269" i="1"/>
  <c r="P269" i="1" s="1"/>
  <c r="S269" i="1"/>
  <c r="O278" i="1"/>
  <c r="S278" i="1"/>
  <c r="O286" i="1"/>
  <c r="S286" i="1"/>
  <c r="O294" i="1"/>
  <c r="P294" i="1" s="1"/>
  <c r="S294" i="1"/>
  <c r="O317" i="1"/>
  <c r="S317" i="1"/>
  <c r="O325" i="1"/>
  <c r="S325" i="1"/>
  <c r="O333" i="1"/>
  <c r="S333" i="1"/>
  <c r="P46" i="1"/>
  <c r="P97" i="1"/>
  <c r="P130" i="1"/>
  <c r="P267" i="1"/>
  <c r="P292" i="1"/>
  <c r="P89" i="1"/>
  <c r="P123" i="1"/>
  <c r="P226" i="1"/>
  <c r="P293" i="1"/>
  <c r="P72" i="1"/>
  <c r="P99" i="1"/>
  <c r="P124" i="1"/>
  <c r="P188" i="1"/>
  <c r="P207" i="1"/>
  <c r="P278" i="1"/>
  <c r="P317" i="1"/>
  <c r="P30" i="1"/>
  <c r="P73" i="1"/>
  <c r="P91" i="1"/>
  <c r="P109" i="1"/>
  <c r="P125" i="1"/>
  <c r="P147" i="1"/>
  <c r="P178" i="1"/>
  <c r="P200" i="1"/>
  <c r="P217" i="1"/>
  <c r="P241" i="1"/>
  <c r="P262" i="1"/>
  <c r="P326" i="1"/>
  <c r="P31" i="1"/>
  <c r="P42" i="1"/>
  <c r="P50" i="1"/>
  <c r="P58" i="1"/>
  <c r="P66" i="1"/>
  <c r="P76" i="1"/>
  <c r="P84" i="1"/>
  <c r="P93" i="1"/>
  <c r="P101" i="1"/>
  <c r="P118" i="1"/>
  <c r="P126" i="1"/>
  <c r="P140" i="1"/>
  <c r="P148" i="1"/>
  <c r="P156" i="1"/>
  <c r="P179" i="1"/>
  <c r="P193" i="1"/>
  <c r="P209" i="1"/>
  <c r="P218" i="1"/>
  <c r="P229" i="1"/>
  <c r="P247" i="1"/>
  <c r="P255" i="1"/>
  <c r="P263" i="1"/>
  <c r="P272" i="1"/>
  <c r="P288" i="1"/>
  <c r="P302" i="1"/>
  <c r="P327" i="1"/>
  <c r="P114" i="1"/>
  <c r="P175" i="1"/>
  <c r="P225" i="1"/>
  <c r="P39" i="1"/>
  <c r="P63" i="1"/>
  <c r="P145" i="1"/>
  <c r="P206" i="1"/>
  <c r="P268" i="1"/>
  <c r="P324" i="1"/>
  <c r="P56" i="1"/>
  <c r="P82" i="1"/>
  <c r="P108" i="1"/>
  <c r="P146" i="1"/>
  <c r="P177" i="1"/>
  <c r="P199" i="1"/>
  <c r="P216" i="1"/>
  <c r="P240" i="1"/>
  <c r="P261" i="1"/>
  <c r="P286" i="1"/>
  <c r="P325" i="1"/>
  <c r="P333" i="1"/>
  <c r="P41" i="1"/>
  <c r="P65" i="1"/>
  <c r="P83" i="1"/>
  <c r="P100" i="1"/>
  <c r="P155" i="1"/>
  <c r="P189" i="1"/>
  <c r="P208" i="1"/>
  <c r="P228" i="1"/>
  <c r="P254" i="1"/>
  <c r="P270" i="1"/>
  <c r="P287" i="1"/>
  <c r="P8" i="1"/>
  <c r="P33" i="1"/>
  <c r="P43" i="1"/>
  <c r="P51" i="1"/>
  <c r="P59" i="1"/>
  <c r="P67" i="1"/>
  <c r="P77" i="1"/>
  <c r="P85" i="1"/>
  <c r="P94" i="1"/>
  <c r="P102" i="1"/>
  <c r="P111" i="1"/>
  <c r="P119" i="1"/>
  <c r="P127" i="1"/>
  <c r="P141" i="1"/>
  <c r="P149" i="1"/>
  <c r="P157" i="1"/>
  <c r="P180" i="1"/>
  <c r="P194" i="1"/>
  <c r="P202" i="1"/>
  <c r="P210" i="1"/>
  <c r="P219" i="1"/>
  <c r="P230" i="1"/>
  <c r="P248" i="1"/>
  <c r="P256" i="1"/>
  <c r="P264" i="1"/>
  <c r="P273" i="1"/>
  <c r="P281" i="1"/>
  <c r="P289" i="1"/>
  <c r="P303" i="1"/>
  <c r="P320" i="1"/>
  <c r="P328" i="1"/>
  <c r="P80" i="1"/>
  <c r="P122" i="1"/>
  <c r="P152" i="1"/>
  <c r="P251" i="1"/>
  <c r="P323" i="1"/>
  <c r="P131" i="1"/>
  <c r="P176" i="1"/>
  <c r="P215" i="1"/>
  <c r="P285" i="1"/>
  <c r="P332" i="1"/>
  <c r="P40" i="1"/>
  <c r="P104" i="1"/>
  <c r="P54" i="1"/>
  <c r="P205" i="1"/>
  <c r="P284" i="1"/>
  <c r="P28" i="1"/>
  <c r="P55" i="1"/>
  <c r="P277" i="1"/>
  <c r="P29" i="1"/>
  <c r="P25" i="1"/>
  <c r="P34" i="1"/>
  <c r="P44" i="1"/>
  <c r="P60" i="1"/>
  <c r="P78" i="1"/>
  <c r="P86" i="1"/>
  <c r="P95" i="1"/>
  <c r="P112" i="1"/>
  <c r="P120" i="1"/>
  <c r="P128" i="1"/>
  <c r="P150" i="1"/>
  <c r="P173" i="1"/>
  <c r="P181" i="1"/>
  <c r="P203" i="1"/>
  <c r="P212" i="1"/>
  <c r="P223" i="1"/>
  <c r="P249" i="1"/>
  <c r="P257" i="1"/>
  <c r="P265" i="1"/>
  <c r="P282" i="1"/>
  <c r="P290" i="1"/>
  <c r="P321" i="1"/>
  <c r="P329" i="1"/>
  <c r="P35" i="1"/>
  <c r="P45" i="1"/>
  <c r="P53" i="1"/>
  <c r="P61" i="1"/>
  <c r="P69" i="1"/>
  <c r="P79" i="1"/>
  <c r="P96" i="1"/>
  <c r="P105" i="1"/>
  <c r="P113" i="1"/>
  <c r="P143" i="1"/>
  <c r="P151" i="1"/>
  <c r="P174" i="1"/>
  <c r="P196" i="1"/>
  <c r="P204" i="1"/>
  <c r="P224" i="1"/>
  <c r="P235" i="1"/>
  <c r="P250" i="1"/>
  <c r="P266" i="1"/>
  <c r="P275" i="1"/>
  <c r="P283" i="1"/>
  <c r="P330" i="1"/>
  <c r="P36" i="1"/>
  <c r="P62" i="1"/>
  <c r="P186" i="1"/>
  <c r="P236" i="1"/>
  <c r="P331" i="1"/>
  <c r="P71" i="1"/>
  <c r="P107" i="1"/>
  <c r="P198" i="1"/>
  <c r="P239" i="1"/>
  <c r="P260" i="1"/>
  <c r="P90" i="1"/>
  <c r="O308" i="1"/>
  <c r="O312" i="1"/>
  <c r="O313" i="1"/>
  <c r="O307" i="1"/>
  <c r="L205" i="1"/>
  <c r="L82" i="1"/>
  <c r="L196" i="1"/>
  <c r="L202" i="1"/>
  <c r="L229" i="1"/>
  <c r="L262" i="1"/>
  <c r="L278" i="1"/>
  <c r="L317" i="1"/>
  <c r="L31" i="1"/>
  <c r="L42" i="1"/>
  <c r="L50" i="1"/>
  <c r="L58" i="1"/>
  <c r="L66" i="1"/>
  <c r="L76" i="1"/>
  <c r="L84" i="1"/>
  <c r="L93" i="1"/>
  <c r="L101" i="1"/>
  <c r="L110" i="1"/>
  <c r="L118" i="1"/>
  <c r="L126" i="1"/>
  <c r="L140" i="1"/>
  <c r="L148" i="1"/>
  <c r="L156" i="1"/>
  <c r="L176" i="1"/>
  <c r="L204" i="1"/>
  <c r="L223" i="1"/>
  <c r="L280" i="1"/>
  <c r="L326" i="1"/>
  <c r="L8" i="1"/>
  <c r="L33" i="1"/>
  <c r="L43" i="1"/>
  <c r="L51" i="1"/>
  <c r="L59" i="1"/>
  <c r="L67" i="1"/>
  <c r="L77" i="1"/>
  <c r="L85" i="1"/>
  <c r="L94" i="1"/>
  <c r="L102" i="1"/>
  <c r="L111" i="1"/>
  <c r="L119" i="1"/>
  <c r="L127" i="1"/>
  <c r="L141" i="1"/>
  <c r="L149" i="1"/>
  <c r="L157" i="1"/>
  <c r="L177" i="1"/>
  <c r="L213" i="1"/>
  <c r="L224" i="1"/>
  <c r="L235" i="1"/>
  <c r="L249" i="1"/>
  <c r="L257" i="1"/>
  <c r="L264" i="1"/>
  <c r="L273" i="1"/>
  <c r="L281" i="1"/>
  <c r="L289" i="1"/>
  <c r="L303" i="1"/>
  <c r="L320" i="1"/>
  <c r="L116" i="1"/>
  <c r="L34" i="1"/>
  <c r="L78" i="1"/>
  <c r="L95" i="1"/>
  <c r="L112" i="1"/>
  <c r="L150" i="1"/>
  <c r="L178" i="1"/>
  <c r="L214" i="1"/>
  <c r="L225" i="1"/>
  <c r="L236" i="1"/>
  <c r="L250" i="1"/>
  <c r="L258" i="1"/>
  <c r="L265" i="1"/>
  <c r="L274" i="1"/>
  <c r="L282" i="1"/>
  <c r="L290" i="1"/>
  <c r="L307" i="1"/>
  <c r="L321" i="1"/>
  <c r="L324" i="1"/>
  <c r="L328" i="1"/>
  <c r="L154" i="1"/>
  <c r="L26" i="1"/>
  <c r="L35" i="1"/>
  <c r="L45" i="1"/>
  <c r="L53" i="1"/>
  <c r="L61" i="1"/>
  <c r="L69" i="1"/>
  <c r="L79" i="1"/>
  <c r="L87" i="1"/>
  <c r="L96" i="1"/>
  <c r="L105" i="1"/>
  <c r="L113" i="1"/>
  <c r="L121" i="1"/>
  <c r="L129" i="1"/>
  <c r="L143" i="1"/>
  <c r="L151" i="1"/>
  <c r="L179" i="1"/>
  <c r="L187" i="1"/>
  <c r="L193" i="1"/>
  <c r="L198" i="1"/>
  <c r="L206" i="1"/>
  <c r="L215" i="1"/>
  <c r="L226" i="1"/>
  <c r="L239" i="1"/>
  <c r="L251" i="1"/>
  <c r="L259" i="1"/>
  <c r="L266" i="1"/>
  <c r="L275" i="1"/>
  <c r="L283" i="1"/>
  <c r="L291" i="1"/>
  <c r="L308" i="1"/>
  <c r="L322" i="1"/>
  <c r="L325" i="1"/>
  <c r="L329" i="1"/>
  <c r="L36" i="1"/>
  <c r="L54" i="1"/>
  <c r="L70" i="1"/>
  <c r="L97" i="1"/>
  <c r="L122" i="1"/>
  <c r="L130" i="1"/>
  <c r="L152" i="1"/>
  <c r="L180" i="1"/>
  <c r="L188" i="1"/>
  <c r="L194" i="1"/>
  <c r="L199" i="1"/>
  <c r="L216" i="1"/>
  <c r="L240" i="1"/>
  <c r="L27" i="1"/>
  <c r="L46" i="1"/>
  <c r="L62" i="1"/>
  <c r="L80" i="1"/>
  <c r="L88" i="1"/>
  <c r="L106" i="1"/>
  <c r="L114" i="1"/>
  <c r="L144" i="1"/>
  <c r="L28" i="1"/>
  <c r="L39" i="1"/>
  <c r="L47" i="1"/>
  <c r="L55" i="1"/>
  <c r="L63" i="1"/>
  <c r="L71" i="1"/>
  <c r="L81" i="1"/>
  <c r="L89" i="1"/>
  <c r="L98" i="1"/>
  <c r="L107" i="1"/>
  <c r="L115" i="1"/>
  <c r="L123" i="1"/>
  <c r="L131" i="1"/>
  <c r="L145" i="1"/>
  <c r="L153" i="1"/>
  <c r="L173" i="1"/>
  <c r="L181" i="1"/>
  <c r="L189" i="1"/>
  <c r="L195" i="1"/>
  <c r="L200" i="1"/>
  <c r="L201" i="1"/>
  <c r="L208" i="1"/>
  <c r="L217" i="1"/>
  <c r="L228" i="1"/>
  <c r="L241" i="1"/>
  <c r="L253" i="1"/>
  <c r="L261" i="1"/>
  <c r="L268" i="1"/>
  <c r="L277" i="1"/>
  <c r="L285" i="1"/>
  <c r="L293" i="1"/>
  <c r="L313" i="1"/>
  <c r="L331" i="1"/>
  <c r="L40" i="1"/>
  <c r="L132" i="1"/>
  <c r="L218" i="1"/>
  <c r="L254" i="1"/>
  <c r="L269" i="1"/>
  <c r="L286" i="1"/>
  <c r="L294" i="1"/>
  <c r="L332" i="1"/>
  <c r="L41" i="1"/>
  <c r="L49" i="1"/>
  <c r="L57" i="1"/>
  <c r="L83" i="1"/>
  <c r="L91" i="1"/>
  <c r="L100" i="1"/>
  <c r="L109" i="1"/>
  <c r="L133" i="1"/>
  <c r="L155" i="1"/>
  <c r="L175" i="1"/>
  <c r="L203" i="1"/>
  <c r="L210" i="1"/>
  <c r="L219" i="1"/>
  <c r="L230" i="1"/>
  <c r="L247" i="1"/>
  <c r="L255" i="1"/>
  <c r="L270" i="1"/>
  <c r="L279" i="1"/>
  <c r="L287" i="1"/>
  <c r="L295" i="1"/>
  <c r="L318" i="1"/>
  <c r="L323" i="1"/>
  <c r="L327" i="1"/>
  <c r="L333" i="1"/>
  <c r="L209" i="1"/>
  <c r="L212" i="1"/>
  <c r="L248" i="1"/>
  <c r="L302" i="1"/>
  <c r="L272" i="1"/>
  <c r="L29" i="1"/>
  <c r="L48" i="1"/>
  <c r="L56" i="1"/>
  <c r="L64" i="1"/>
  <c r="L72" i="1"/>
  <c r="L90" i="1"/>
  <c r="L99" i="1"/>
  <c r="L108" i="1"/>
  <c r="L124" i="1"/>
  <c r="L146" i="1"/>
  <c r="L174" i="1"/>
  <c r="L182" i="1"/>
  <c r="L207" i="1"/>
  <c r="L288" i="1"/>
  <c r="L227" i="1"/>
  <c r="L252" i="1"/>
  <c r="L260" i="1"/>
  <c r="L267" i="1"/>
  <c r="L276" i="1"/>
  <c r="L284" i="1"/>
  <c r="L292" i="1"/>
  <c r="L312" i="1"/>
  <c r="L330" i="1"/>
  <c r="L197" i="1"/>
  <c r="L256" i="1"/>
  <c r="L319" i="1"/>
  <c r="L231" i="1"/>
  <c r="L263" i="1"/>
  <c r="L25" i="1"/>
  <c r="L44" i="1"/>
  <c r="L52" i="1"/>
  <c r="L60" i="1"/>
  <c r="L68" i="1"/>
  <c r="L86" i="1"/>
  <c r="L104" i="1"/>
  <c r="L120" i="1"/>
  <c r="L128" i="1"/>
  <c r="L142" i="1"/>
  <c r="L186" i="1"/>
  <c r="L30" i="1"/>
  <c r="L65" i="1"/>
  <c r="L73" i="1"/>
  <c r="L117" i="1"/>
  <c r="L125" i="1"/>
  <c r="L147" i="1"/>
  <c r="T269" i="1" l="1"/>
  <c r="T188" i="1"/>
  <c r="T132" i="1"/>
  <c r="T64" i="1"/>
  <c r="T29" i="1"/>
  <c r="T121" i="1"/>
  <c r="T332" i="1"/>
  <c r="T252" i="1"/>
  <c r="T153" i="1"/>
  <c r="T115" i="1"/>
  <c r="T81" i="1"/>
  <c r="T36" i="1"/>
  <c r="T87" i="1"/>
  <c r="T41" i="1"/>
  <c r="T259" i="1"/>
  <c r="T175" i="1"/>
  <c r="T88" i="1"/>
  <c r="T258" i="1"/>
  <c r="T295" i="1"/>
  <c r="T57" i="1"/>
  <c r="T274" i="1"/>
  <c r="T231" i="1"/>
  <c r="T195" i="1"/>
  <c r="T68" i="1"/>
  <c r="T272" i="1"/>
  <c r="T279" i="1"/>
  <c r="T320" i="1"/>
  <c r="T230" i="1"/>
  <c r="T141" i="1"/>
  <c r="T67" i="1"/>
  <c r="T280" i="1"/>
  <c r="T201" i="1"/>
  <c r="T178" i="1"/>
  <c r="T294" i="1"/>
  <c r="T261" i="1"/>
  <c r="T216" i="1"/>
  <c r="T177" i="1"/>
  <c r="T124" i="1"/>
  <c r="T90" i="1"/>
  <c r="T56" i="1"/>
  <c r="T54" i="1"/>
  <c r="T204" i="1"/>
  <c r="T96" i="1"/>
  <c r="T31" i="1"/>
  <c r="T324" i="1"/>
  <c r="T277" i="1"/>
  <c r="T239" i="1"/>
  <c r="T198" i="1"/>
  <c r="T145" i="1"/>
  <c r="T107" i="1"/>
  <c r="T71" i="1"/>
  <c r="T39" i="1"/>
  <c r="T330" i="1"/>
  <c r="T174" i="1"/>
  <c r="T61" i="1"/>
  <c r="T228" i="1"/>
  <c r="T331" i="1"/>
  <c r="T284" i="1"/>
  <c r="T251" i="1"/>
  <c r="T205" i="1"/>
  <c r="T152" i="1"/>
  <c r="T114" i="1"/>
  <c r="T80" i="1"/>
  <c r="T224" i="1"/>
  <c r="T79" i="1"/>
  <c r="T217" i="1"/>
  <c r="T189" i="1"/>
  <c r="T265" i="1"/>
  <c r="T223" i="1"/>
  <c r="T181" i="1"/>
  <c r="T128" i="1"/>
  <c r="T95" i="1"/>
  <c r="T60" i="1"/>
  <c r="T25" i="1"/>
  <c r="T255" i="1"/>
  <c r="T156" i="1"/>
  <c r="T84" i="1"/>
  <c r="T262" i="1"/>
  <c r="T109" i="1"/>
  <c r="T303" i="1"/>
  <c r="T264" i="1"/>
  <c r="T219" i="1"/>
  <c r="T180" i="1"/>
  <c r="T127" i="1"/>
  <c r="T94" i="1"/>
  <c r="T59" i="1"/>
  <c r="T8" i="1"/>
  <c r="T263" i="1"/>
  <c r="T179" i="1"/>
  <c r="T93" i="1"/>
  <c r="T270" i="1"/>
  <c r="T125" i="1"/>
  <c r="T317" i="1"/>
  <c r="T227" i="1"/>
  <c r="T99" i="1"/>
  <c r="T235" i="1"/>
  <c r="T26" i="1"/>
  <c r="T285" i="1"/>
  <c r="T206" i="1"/>
  <c r="T47" i="1"/>
  <c r="T213" i="1"/>
  <c r="T326" i="1"/>
  <c r="T292" i="1"/>
  <c r="T214" i="1"/>
  <c r="T122" i="1"/>
  <c r="T322" i="1"/>
  <c r="T105" i="1"/>
  <c r="T321" i="1"/>
  <c r="T142" i="1"/>
  <c r="T104" i="1"/>
  <c r="T34" i="1"/>
  <c r="T193" i="1"/>
  <c r="T101" i="1"/>
  <c r="T155" i="1"/>
  <c r="T273" i="1"/>
  <c r="T194" i="1"/>
  <c r="T102" i="1"/>
  <c r="T33" i="1"/>
  <c r="T110" i="1"/>
  <c r="T318" i="1"/>
  <c r="T333" i="1"/>
  <c r="T253" i="1"/>
  <c r="T207" i="1"/>
  <c r="T116" i="1"/>
  <c r="T48" i="1"/>
  <c r="T182" i="1"/>
  <c r="T117" i="1"/>
  <c r="T268" i="1"/>
  <c r="T187" i="1"/>
  <c r="T98" i="1"/>
  <c r="T28" i="1"/>
  <c r="T129" i="1"/>
  <c r="T133" i="1"/>
  <c r="T276" i="1"/>
  <c r="T197" i="1"/>
  <c r="T106" i="1"/>
  <c r="T196" i="1"/>
  <c r="T49" i="1"/>
  <c r="T212" i="1"/>
  <c r="T86" i="1"/>
  <c r="T319" i="1"/>
  <c r="T140" i="1"/>
  <c r="T241" i="1"/>
  <c r="T289" i="1"/>
  <c r="T256" i="1"/>
  <c r="T157" i="1"/>
  <c r="T85" i="1"/>
  <c r="T327" i="1"/>
  <c r="T247" i="1"/>
  <c r="T76" i="1"/>
  <c r="T91" i="1"/>
  <c r="T325" i="1"/>
  <c r="T278" i="1"/>
  <c r="T240" i="1"/>
  <c r="T199" i="1"/>
  <c r="T146" i="1"/>
  <c r="T108" i="1"/>
  <c r="T72" i="1"/>
  <c r="T40" i="1"/>
  <c r="T266" i="1"/>
  <c r="T143" i="1"/>
  <c r="T53" i="1"/>
  <c r="T30" i="1"/>
  <c r="T293" i="1"/>
  <c r="T260" i="1"/>
  <c r="T215" i="1"/>
  <c r="T176" i="1"/>
  <c r="T123" i="1"/>
  <c r="T89" i="1"/>
  <c r="T55" i="1"/>
  <c r="T62" i="1"/>
  <c r="T250" i="1"/>
  <c r="T113" i="1"/>
  <c r="T58" i="1"/>
  <c r="T83" i="1"/>
  <c r="T267" i="1"/>
  <c r="T225" i="1"/>
  <c r="T186" i="1"/>
  <c r="T130" i="1"/>
  <c r="T97" i="1"/>
  <c r="T46" i="1"/>
  <c r="T275" i="1"/>
  <c r="T151" i="1"/>
  <c r="T42" i="1"/>
  <c r="T100" i="1"/>
  <c r="T329" i="1"/>
  <c r="T282" i="1"/>
  <c r="T249" i="1"/>
  <c r="T203" i="1"/>
  <c r="T150" i="1"/>
  <c r="T112" i="1"/>
  <c r="T78" i="1"/>
  <c r="T44" i="1"/>
  <c r="T288" i="1"/>
  <c r="T209" i="1"/>
  <c r="T118" i="1"/>
  <c r="T287" i="1"/>
  <c r="T200" i="1"/>
  <c r="T328" i="1"/>
  <c r="T281" i="1"/>
  <c r="T248" i="1"/>
  <c r="T202" i="1"/>
  <c r="T149" i="1"/>
  <c r="T111" i="1"/>
  <c r="T77" i="1"/>
  <c r="T43" i="1"/>
  <c r="T302" i="1"/>
  <c r="T218" i="1"/>
  <c r="T126" i="1"/>
  <c r="T50" i="1"/>
  <c r="T208" i="1"/>
  <c r="T65" i="1"/>
  <c r="T286" i="1"/>
  <c r="T154" i="1"/>
  <c r="T82" i="1"/>
  <c r="T27" i="1"/>
  <c r="T69" i="1"/>
  <c r="T226" i="1"/>
  <c r="T131" i="1"/>
  <c r="T63" i="1"/>
  <c r="T283" i="1"/>
  <c r="T35" i="1"/>
  <c r="T323" i="1"/>
  <c r="T236" i="1"/>
  <c r="T144" i="1"/>
  <c r="T70" i="1"/>
  <c r="T291" i="1"/>
  <c r="T45" i="1"/>
  <c r="T147" i="1"/>
  <c r="T290" i="1"/>
  <c r="T257" i="1"/>
  <c r="T173" i="1"/>
  <c r="T120" i="1"/>
  <c r="T52" i="1"/>
  <c r="T229" i="1"/>
  <c r="T66" i="1"/>
  <c r="T73" i="1"/>
  <c r="T210" i="1"/>
  <c r="T119" i="1"/>
  <c r="T51" i="1"/>
  <c r="T148" i="1"/>
  <c r="T254" i="1"/>
  <c r="P313" i="1"/>
  <c r="P312" i="1"/>
  <c r="P308" i="1"/>
  <c r="P307" i="1"/>
  <c r="I27" i="24"/>
  <c r="J27" i="24" l="1"/>
  <c r="N27" i="24" l="1"/>
  <c r="R27" i="24"/>
  <c r="K9" i="1"/>
  <c r="O9" i="1" l="1"/>
  <c r="S9" i="1"/>
  <c r="P9" i="1"/>
  <c r="L9" i="1"/>
  <c r="T9" i="1" l="1"/>
  <c r="K343" i="1"/>
  <c r="O343" i="1" l="1"/>
  <c r="S343" i="1"/>
  <c r="P343" i="1"/>
  <c r="L343" i="1"/>
  <c r="T343" i="1" l="1"/>
  <c r="I26" i="24"/>
  <c r="I25" i="24"/>
  <c r="I17" i="24"/>
  <c r="I16" i="24"/>
  <c r="I32" i="24"/>
  <c r="I31" i="24"/>
  <c r="I30" i="24"/>
  <c r="I29" i="24"/>
  <c r="I28" i="24"/>
  <c r="I21" i="24"/>
  <c r="I20" i="24"/>
  <c r="I18" i="24"/>
  <c r="I13" i="24"/>
  <c r="I12" i="24"/>
  <c r="I8" i="24"/>
  <c r="J8" i="24" l="1"/>
  <c r="J16" i="24"/>
  <c r="J21" i="24"/>
  <c r="J12" i="24"/>
  <c r="J13" i="24"/>
  <c r="J17" i="24"/>
  <c r="J25" i="24"/>
  <c r="J30" i="24"/>
  <c r="J28" i="24"/>
  <c r="J26" i="24"/>
  <c r="J18" i="24"/>
  <c r="J31" i="24"/>
  <c r="J32" i="24"/>
  <c r="J20" i="24"/>
  <c r="J29" i="24"/>
  <c r="N25" i="24" l="1"/>
  <c r="R25" i="24"/>
  <c r="N12" i="24"/>
  <c r="R12" i="24"/>
  <c r="N18" i="24"/>
  <c r="R18" i="24"/>
  <c r="N21" i="24"/>
  <c r="R21" i="24"/>
  <c r="N30" i="24"/>
  <c r="R30" i="24"/>
  <c r="N17" i="24"/>
  <c r="R17" i="24"/>
  <c r="N28" i="24"/>
  <c r="R28" i="24"/>
  <c r="N16" i="24"/>
  <c r="R16" i="24"/>
  <c r="N20" i="24"/>
  <c r="R20" i="24"/>
  <c r="N29" i="24"/>
  <c r="R29" i="24"/>
  <c r="N31" i="24"/>
  <c r="R31" i="24"/>
  <c r="N13" i="24"/>
  <c r="R13" i="24"/>
  <c r="N26" i="24"/>
  <c r="R26" i="24"/>
  <c r="N8" i="24"/>
  <c r="R8" i="24"/>
  <c r="N32" i="24"/>
  <c r="R32" i="24"/>
  <c r="K11" i="1"/>
  <c r="O11" i="1" l="1"/>
  <c r="S11" i="1"/>
  <c r="P11" i="1"/>
  <c r="L11" i="1"/>
  <c r="T11" i="1" l="1"/>
  <c r="K354" i="1"/>
  <c r="O354" i="1" l="1"/>
  <c r="S354" i="1"/>
  <c r="K352" i="1"/>
  <c r="K349" i="1"/>
  <c r="K348" i="1"/>
  <c r="K347" i="1"/>
  <c r="K346" i="1"/>
  <c r="K345" i="1"/>
  <c r="K344" i="1"/>
  <c r="K342" i="1"/>
  <c r="K341" i="1"/>
  <c r="K340" i="1"/>
  <c r="K339" i="1"/>
  <c r="K338" i="1"/>
  <c r="K337" i="1"/>
  <c r="K336" i="1"/>
  <c r="K335" i="1"/>
  <c r="K334" i="1"/>
  <c r="K24" i="1"/>
  <c r="K19" i="1"/>
  <c r="K18" i="1"/>
  <c r="K17" i="1"/>
  <c r="K16" i="1"/>
  <c r="K15" i="1"/>
  <c r="K14" i="1"/>
  <c r="K13" i="1"/>
  <c r="K12" i="1"/>
  <c r="K10" i="1"/>
  <c r="O337" i="1" l="1"/>
  <c r="S337" i="1"/>
  <c r="O338" i="1"/>
  <c r="S338" i="1"/>
  <c r="O349" i="1"/>
  <c r="P349" i="1" s="1"/>
  <c r="S349" i="1"/>
  <c r="O15" i="1"/>
  <c r="P15" i="1" s="1"/>
  <c r="S15" i="1"/>
  <c r="O336" i="1"/>
  <c r="S336" i="1"/>
  <c r="O345" i="1"/>
  <c r="S345" i="1"/>
  <c r="O346" i="1"/>
  <c r="S346" i="1"/>
  <c r="O18" i="1"/>
  <c r="P18" i="1" s="1"/>
  <c r="S18" i="1"/>
  <c r="O339" i="1"/>
  <c r="S339" i="1"/>
  <c r="O10" i="1"/>
  <c r="S10" i="1"/>
  <c r="O340" i="1"/>
  <c r="P340" i="1" s="1"/>
  <c r="S340" i="1"/>
  <c r="O12" i="1"/>
  <c r="P12" i="1" s="1"/>
  <c r="S12" i="1"/>
  <c r="O341" i="1"/>
  <c r="S341" i="1"/>
  <c r="O334" i="1"/>
  <c r="S334" i="1"/>
  <c r="O342" i="1"/>
  <c r="P342" i="1" s="1"/>
  <c r="S342" i="1"/>
  <c r="O16" i="1"/>
  <c r="S16" i="1"/>
  <c r="O17" i="1"/>
  <c r="S17" i="1"/>
  <c r="O347" i="1"/>
  <c r="S347" i="1"/>
  <c r="O348" i="1"/>
  <c r="P348" i="1" s="1"/>
  <c r="S348" i="1"/>
  <c r="O19" i="1"/>
  <c r="S19" i="1"/>
  <c r="O24" i="1"/>
  <c r="S24" i="1"/>
  <c r="O13" i="1"/>
  <c r="S13" i="1"/>
  <c r="O14" i="1"/>
  <c r="P14" i="1" s="1"/>
  <c r="S14" i="1"/>
  <c r="O335" i="1"/>
  <c r="P335" i="1" s="1"/>
  <c r="S335" i="1"/>
  <c r="O344" i="1"/>
  <c r="S344" i="1"/>
  <c r="P336" i="1"/>
  <c r="P334" i="1"/>
  <c r="P344" i="1"/>
  <c r="P16" i="1"/>
  <c r="P17" i="1"/>
  <c r="P13" i="1"/>
  <c r="P345" i="1"/>
  <c r="P346" i="1"/>
  <c r="P347" i="1"/>
  <c r="P19" i="1"/>
  <c r="P337" i="1"/>
  <c r="P338" i="1"/>
  <c r="P339" i="1"/>
  <c r="P10" i="1"/>
  <c r="P24" i="1"/>
  <c r="P341" i="1"/>
  <c r="L335" i="1"/>
  <c r="L14" i="1"/>
  <c r="L24" i="1"/>
  <c r="L10" i="1"/>
  <c r="L15" i="1"/>
  <c r="L339" i="1"/>
  <c r="L348" i="1"/>
  <c r="L344" i="1"/>
  <c r="L336" i="1"/>
  <c r="L345" i="1"/>
  <c r="L17" i="1"/>
  <c r="L340" i="1"/>
  <c r="L19" i="1"/>
  <c r="L12" i="1"/>
  <c r="L13" i="1"/>
  <c r="L349" i="1"/>
  <c r="L334" i="1"/>
  <c r="L347" i="1"/>
  <c r="L337" i="1"/>
  <c r="L341" i="1"/>
  <c r="L346" i="1"/>
  <c r="L338" i="1"/>
  <c r="L18" i="1"/>
  <c r="L342" i="1"/>
  <c r="L16" i="1"/>
  <c r="T19" i="1" l="1"/>
  <c r="T12" i="1"/>
  <c r="T348" i="1"/>
  <c r="T349" i="1"/>
  <c r="T13" i="1"/>
  <c r="T347" i="1"/>
  <c r="T334" i="1"/>
  <c r="T10" i="1"/>
  <c r="T345" i="1"/>
  <c r="T338" i="1"/>
  <c r="T15" i="1"/>
  <c r="T14" i="1"/>
  <c r="T346" i="1"/>
  <c r="T335" i="1"/>
  <c r="T16" i="1"/>
  <c r="T342" i="1"/>
  <c r="T344" i="1"/>
  <c r="T24" i="1"/>
  <c r="T17" i="1"/>
  <c r="T341" i="1"/>
  <c r="T339" i="1"/>
  <c r="T336" i="1"/>
  <c r="T337" i="1"/>
  <c r="T18" i="1"/>
  <c r="T340" i="1"/>
</calcChain>
</file>

<file path=xl/sharedStrings.xml><?xml version="1.0" encoding="utf-8"?>
<sst xmlns="http://schemas.openxmlformats.org/spreadsheetml/2006/main" count="3823" uniqueCount="1033">
  <si>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</si>
  <si>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</si>
  <si>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</si>
  <si>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</si>
  <si>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</si>
  <si>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</si>
  <si>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</si>
  <si>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</si>
  <si>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</si>
  <si>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</si>
  <si>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</si>
  <si>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</si>
  <si>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</si>
  <si>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</si>
  <si>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</si>
  <si>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</si>
  <si>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</si>
  <si>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</si>
  <si>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</si>
  <si>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</si>
  <si>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</si>
  <si>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</si>
  <si>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</si>
  <si>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</si>
  <si>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</si>
  <si>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</si>
  <si>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</si>
  <si>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</si>
  <si>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</si>
  <si>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</si>
  <si>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</si>
  <si>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</si>
  <si>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</si>
  <si>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</si>
  <si>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</si>
  <si>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</si>
  <si>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</si>
  <si>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</si>
  <si>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</si>
  <si>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</si>
  <si>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</si>
  <si>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</si>
  <si>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</si>
  <si>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</si>
  <si>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</si>
  <si>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</si>
  <si>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</si>
  <si>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</si>
  <si>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</si>
  <si>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</si>
  <si>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</si>
  <si>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</si>
  <si>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</si>
  <si>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</si>
  <si>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</si>
  <si>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</si>
  <si>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</si>
  <si>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</si>
  <si>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</si>
  <si>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</si>
  <si>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</si>
  <si>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</si>
  <si>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</si>
  <si>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</si>
  <si>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</si>
  <si>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</si>
  <si>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</si>
  <si>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</si>
  <si>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</si>
  <si>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</si>
  <si>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</si>
  <si>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</si>
  <si>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</si>
  <si>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</si>
  <si>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</si>
  <si>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</si>
  <si>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</si>
  <si>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</si>
  <si>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</si>
  <si>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</si>
  <si>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</si>
  <si>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</si>
  <si>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</si>
  <si>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</si>
  <si>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</si>
  <si>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</si>
  <si>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</si>
  <si>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</si>
  <si>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</si>
  <si>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</si>
  <si>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</si>
  <si>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</si>
  <si>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</si>
  <si>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</si>
  <si>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</si>
  <si>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</si>
  <si>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</si>
  <si>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</si>
  <si>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</si>
  <si>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</si>
  <si>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</si>
  <si>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</si>
  <si>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</si>
  <si>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</si>
  <si>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LSG4515ST</t>
  </si>
  <si>
    <t>LSD4913ST</t>
  </si>
  <si>
    <t>LFXC22596S</t>
  </si>
  <si>
    <t>LFXC22526D</t>
  </si>
  <si>
    <t>LFXC22526S</t>
  </si>
  <si>
    <t>LFCC22426S</t>
  </si>
  <si>
    <t>S3WFBN</t>
  </si>
  <si>
    <t>LSHD3080ST</t>
  </si>
  <si>
    <t>LSHD3680ST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</si>
  <si>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</si>
  <si>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</si>
  <si>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</si>
  <si>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</si>
  <si>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</si>
  <si>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</si>
  <si>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</si>
  <si>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</si>
  <si>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</si>
  <si>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</si>
  <si>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</si>
  <si>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</si>
  <si>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</si>
  <si>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</si>
  <si>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</si>
  <si>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LBNC15231V</t>
  </si>
  <si>
    <t>LFCS27596S</t>
  </si>
  <si>
    <t>LSFL301S</t>
  </si>
  <si>
    <t>Slide-In Filler Kit</t>
  </si>
  <si>
    <t>LFCC23596S</t>
  </si>
  <si>
    <t>LRFXS2503S</t>
  </si>
  <si>
    <t>S3MFBN</t>
  </si>
  <si>
    <t>Net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</si>
  <si>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</si>
  <si>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</si>
  <si>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</si>
  <si>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</si>
  <si>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</si>
  <si>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</si>
  <si>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</si>
  <si>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</si>
  <si>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</si>
  <si>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</si>
  <si>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</si>
  <si>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</si>
  <si>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</si>
  <si>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</si>
  <si>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</si>
  <si>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</si>
  <si>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</si>
  <si>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</si>
  <si>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</si>
  <si>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</si>
  <si>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</si>
  <si>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</si>
  <si>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</si>
  <si>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</si>
  <si>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</si>
  <si>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</si>
  <si>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</si>
  <si>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</si>
  <si>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</si>
  <si>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</si>
  <si>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</si>
  <si>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</si>
  <si>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</si>
  <si>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</si>
  <si>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</si>
  <si>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</si>
  <si>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</si>
  <si>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</si>
  <si>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</si>
  <si>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</si>
  <si>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</si>
  <si>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</si>
  <si>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</si>
  <si>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</si>
  <si>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</si>
  <si>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</si>
  <si>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</si>
  <si>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</si>
  <si>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</si>
  <si>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</si>
  <si>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</si>
  <si>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</si>
  <si>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</si>
  <si>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</si>
  <si>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</si>
  <si>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</si>
  <si>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</si>
  <si>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</si>
  <si>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</si>
  <si>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</si>
  <si>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</si>
  <si>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</si>
  <si>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</si>
  <si>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</si>
  <si>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</si>
  <si>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</si>
  <si>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</si>
  <si>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</si>
  <si>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5.2 CF Front Load Washer, Steam, TurboWash</t>
  </si>
  <si>
    <t>9.0 CF Electric Dryer, Truesteam</t>
  </si>
  <si>
    <t>9.0 CF Gas Dryer, Truesteam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</si>
  <si>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</si>
  <si>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</si>
  <si>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</si>
  <si>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</si>
  <si>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</si>
  <si>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</si>
  <si>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</si>
  <si>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</si>
  <si>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</si>
  <si>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</si>
  <si>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</si>
  <si>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</si>
  <si>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</si>
  <si>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</si>
  <si>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</si>
  <si>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</si>
  <si>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</si>
  <si>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</si>
  <si>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</si>
  <si>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</si>
  <si>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</si>
  <si>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</si>
  <si>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</si>
  <si>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</si>
  <si>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</si>
  <si>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1.7 CF Over-the-Range Microwave</t>
  </si>
  <si>
    <t>LG STUDIO 30" Electric Cooktop</t>
  </si>
  <si>
    <t>LG STUDIO 36" Electric Cooktop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</si>
  <si>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</si>
  <si>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</si>
  <si>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</si>
  <si>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</si>
  <si>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</si>
  <si>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</si>
  <si>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</si>
  <si>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</si>
  <si>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</si>
  <si>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</si>
  <si>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</si>
  <si>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</si>
  <si>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</si>
  <si>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</si>
  <si>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</si>
  <si>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</si>
  <si>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</si>
  <si>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</si>
  <si>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</si>
  <si>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</si>
  <si>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</si>
  <si>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</si>
  <si>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</si>
  <si>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</si>
  <si>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</si>
  <si>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</si>
  <si>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</si>
  <si>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</si>
  <si>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</si>
  <si>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</si>
  <si>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</si>
  <si>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</si>
  <si>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</si>
  <si>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</si>
  <si>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</si>
  <si>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</si>
  <si>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</si>
  <si>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</si>
  <si>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</si>
  <si>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</si>
  <si>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</si>
  <si>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</si>
  <si>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</si>
  <si>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</si>
  <si>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</si>
  <si>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</si>
  <si>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</si>
  <si>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</si>
  <si>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</si>
  <si>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</si>
  <si>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</si>
  <si>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</si>
  <si>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</si>
  <si>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</si>
  <si>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</si>
  <si>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</si>
  <si>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</si>
  <si>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</si>
  <si>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</si>
  <si>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</si>
  <si>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</si>
  <si>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</si>
  <si>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</si>
  <si>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</si>
  <si>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</si>
  <si>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</si>
  <si>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</si>
  <si>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</si>
  <si>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</si>
  <si>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</si>
  <si>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</si>
  <si>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</si>
  <si>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</si>
  <si>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</si>
  <si>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</si>
  <si>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</si>
  <si>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</si>
  <si>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</si>
  <si>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</si>
  <si>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</si>
  <si>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</si>
  <si>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</si>
  <si>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</si>
  <si>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</si>
  <si>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</si>
  <si>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</si>
  <si>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</si>
  <si>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</si>
  <si>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</si>
  <si>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</si>
  <si>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</si>
  <si>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</si>
  <si>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</si>
  <si>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</si>
  <si>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</si>
  <si>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</si>
  <si>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</si>
  <si>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</si>
  <si>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</si>
  <si>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</si>
  <si>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</si>
  <si>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</si>
  <si>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</si>
  <si>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</si>
  <si>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</si>
  <si>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</si>
  <si>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</si>
  <si>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</si>
  <si>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</si>
  <si>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</si>
  <si>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</si>
  <si>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</si>
  <si>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</si>
  <si>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</si>
  <si>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</si>
  <si>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</si>
  <si>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</si>
  <si>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</si>
  <si>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LRMVS2806S</t>
  </si>
  <si>
    <t>28 CF 4-Door French Door, InstaView DID, Double Freezer, Dual Ice w/ Craft Ice</t>
  </si>
  <si>
    <t>LRMXS2806D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</si>
  <si>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</si>
  <si>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</si>
  <si>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</si>
  <si>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</si>
  <si>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</si>
  <si>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</si>
  <si>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</si>
  <si>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</si>
  <si>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</si>
  <si>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</si>
  <si>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</si>
  <si>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</si>
  <si>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</si>
  <si>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</si>
  <si>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</si>
  <si>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</si>
  <si>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</si>
  <si>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</si>
  <si>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</si>
  <si>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</si>
  <si>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</si>
  <si>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</si>
  <si>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</si>
  <si>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</si>
  <si>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</si>
  <si>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</si>
  <si>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</si>
  <si>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</si>
  <si>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</si>
  <si>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</si>
  <si>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</si>
  <si>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</si>
  <si>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LRSES2806S</t>
  </si>
  <si>
    <t>28 cu.ft. SxS, InstaView Only, PrintProof Stainless Steel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</si>
  <si>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</si>
  <si>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</si>
  <si>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</si>
  <si>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</si>
  <si>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LRSOC2306D</t>
  </si>
  <si>
    <t>LRSOC2306S</t>
  </si>
  <si>
    <t>22 cu.ft. SxS, Counter Depth, InstaView Glass, Dual Ice Maker with Craft Ice, PrintProof Black Stainless Steel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</si>
  <si>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</si>
  <si>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</si>
  <si>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</si>
  <si>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</si>
  <si>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</si>
  <si>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</si>
  <si>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</si>
  <si>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</si>
  <si>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</si>
  <si>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</si>
  <si>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</si>
  <si>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</si>
  <si>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</si>
  <si>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</si>
  <si>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</si>
  <si>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</si>
  <si>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</si>
  <si>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</si>
  <si>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</si>
  <si>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</si>
  <si>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</si>
  <si>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</si>
  <si>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</si>
  <si>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</si>
  <si>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</si>
  <si>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</si>
  <si>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</si>
  <si>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</si>
  <si>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</si>
  <si>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</si>
  <si>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</si>
  <si>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</si>
  <si>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</si>
  <si>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</si>
  <si>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</si>
  <si>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</si>
  <si>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</si>
  <si>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</si>
  <si>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</si>
  <si>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</si>
  <si>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</si>
  <si>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</si>
  <si>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</si>
  <si>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</si>
  <si>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</si>
  <si>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</si>
  <si>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</si>
  <si>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</si>
  <si>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</si>
  <si>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</si>
  <si>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</si>
  <si>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</si>
  <si>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</si>
  <si>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</si>
  <si>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</si>
  <si>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</si>
  <si>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</si>
  <si>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</si>
  <si>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</si>
  <si>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</si>
  <si>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</si>
  <si>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</si>
  <si>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</si>
  <si>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</si>
  <si>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</si>
  <si>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</si>
  <si>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</si>
  <si>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</si>
  <si>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</si>
  <si>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</si>
  <si>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</si>
  <si>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</si>
  <si>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</si>
  <si>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</si>
  <si>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</si>
  <si>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</si>
  <si>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LRFLC2706D</t>
  </si>
  <si>
    <t>LRFLC2706S</t>
  </si>
  <si>
    <t>27 cu ft. 3 Door French Door Counter Depth with Internal Water Dispenser</t>
  </si>
  <si>
    <t>LRFGC2706D</t>
  </si>
  <si>
    <t>LRFGC2706S</t>
  </si>
  <si>
    <t>27 cu ft 3 Door French Door Counter Depth,InstaView® Edge to Edge Only</t>
  </si>
  <si>
    <t>LRFXS2513S</t>
  </si>
  <si>
    <t>25 cu ft. 3 Door French Door, 33' wide Craft Ice, Stainless Steel</t>
  </si>
  <si>
    <t>LRFOC2606D</t>
  </si>
  <si>
    <t>LRFOC2606S</t>
  </si>
  <si>
    <t>26 cu ft 3 Door French Door with InstaView® Edge to Edge Only</t>
  </si>
  <si>
    <t>LRMWS2906D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</si>
  <si>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</si>
  <si>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</si>
  <si>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</si>
  <si>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</si>
  <si>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</si>
  <si>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</si>
  <si>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</si>
  <si>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</si>
  <si>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</si>
  <si>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</si>
  <si>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</si>
  <si>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</si>
  <si>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</si>
  <si>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</si>
  <si>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</si>
  <si>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</si>
  <si>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</si>
  <si>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</si>
  <si>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</si>
  <si>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</si>
  <si>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</si>
  <si>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</si>
  <si>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</si>
  <si>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</si>
  <si>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</si>
  <si>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</si>
  <si>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</si>
  <si>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</si>
  <si>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</si>
  <si>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</si>
  <si>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</si>
  <si>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</si>
  <si>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</si>
  <si>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</si>
  <si>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</si>
  <si>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</si>
  <si>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</si>
  <si>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</si>
  <si>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</si>
  <si>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</si>
  <si>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</si>
  <si>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</si>
  <si>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</si>
  <si>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</si>
  <si>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</si>
  <si>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</si>
  <si>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</si>
  <si>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</si>
  <si>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</si>
  <si>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</si>
  <si>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</si>
  <si>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</si>
  <si>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</si>
  <si>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</si>
  <si>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</si>
  <si>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</si>
  <si>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</si>
  <si>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</si>
  <si>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</si>
  <si>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</si>
  <si>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</si>
  <si>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</si>
  <si>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</si>
  <si>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</si>
  <si>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</si>
  <si>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</si>
  <si>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</si>
  <si>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</si>
  <si>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</si>
  <si>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</si>
  <si>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</si>
  <si>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</si>
  <si>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</si>
  <si>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</si>
  <si>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</si>
  <si>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</si>
  <si>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</si>
  <si>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</si>
  <si>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</si>
  <si>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</si>
  <si>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</si>
  <si>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</si>
  <si>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</si>
  <si>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</si>
  <si>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</si>
  <si>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</si>
  <si>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</si>
  <si>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</si>
  <si>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</si>
  <si>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</si>
  <si>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</si>
  <si>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</si>
  <si>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</si>
  <si>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</si>
  <si>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</si>
  <si>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</si>
  <si>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</si>
  <si>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</si>
  <si>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</si>
  <si>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</si>
  <si>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</si>
  <si>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</si>
  <si>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</si>
  <si>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</si>
  <si>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</si>
  <si>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</si>
  <si>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</si>
  <si>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</si>
  <si>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</si>
  <si>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</si>
  <si>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</si>
  <si>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</si>
  <si>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</si>
  <si>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</si>
  <si>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</si>
  <si>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</si>
  <si>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</si>
  <si>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</si>
  <si>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</si>
  <si>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</si>
  <si>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</si>
  <si>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</si>
  <si>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</si>
  <si>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</si>
  <si>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</si>
  <si>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</si>
  <si>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</si>
  <si>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</si>
  <si>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</si>
  <si>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</si>
  <si>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</si>
  <si>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</si>
  <si>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</si>
  <si>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</si>
  <si>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</si>
  <si>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</si>
  <si>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</si>
  <si>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</si>
  <si>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</si>
  <si>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</si>
  <si>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</si>
  <si>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</si>
  <si>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</si>
  <si>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</si>
  <si>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</si>
  <si>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</si>
  <si>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</si>
  <si>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</si>
  <si>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</si>
  <si>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</si>
  <si>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</si>
  <si>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</si>
  <si>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</si>
  <si>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</si>
  <si>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</si>
  <si>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</si>
  <si>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</si>
  <si>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</si>
  <si>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</si>
  <si>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</si>
  <si>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</si>
  <si>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</si>
  <si>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</si>
  <si>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</si>
  <si>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</si>
  <si>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</si>
  <si>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</si>
  <si>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</si>
  <si>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</si>
  <si>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</si>
  <si>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</si>
  <si>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</si>
  <si>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</si>
  <si>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</si>
  <si>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</si>
  <si>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</si>
  <si>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</si>
  <si>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</si>
  <si>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</si>
  <si>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</si>
  <si>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</si>
  <si>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</si>
  <si>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</si>
  <si>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</si>
  <si>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</si>
  <si>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</si>
  <si>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</si>
  <si>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</si>
  <si>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</si>
  <si>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</si>
  <si>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</si>
  <si>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</si>
  <si>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</si>
  <si>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</si>
  <si>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</si>
  <si>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</si>
  <si>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</si>
  <si>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</si>
  <si>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</si>
  <si>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</si>
  <si>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</si>
  <si>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</si>
  <si>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</si>
  <si>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</si>
  <si>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</si>
  <si>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</si>
  <si>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</si>
  <si>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</si>
  <si>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</si>
  <si>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</si>
  <si>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</si>
  <si>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</si>
  <si>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</si>
  <si>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</si>
  <si>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</si>
  <si>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</si>
  <si>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</si>
  <si>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</si>
  <si>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</si>
  <si>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</si>
  <si>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</si>
  <si>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</si>
  <si>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</si>
  <si>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</si>
  <si>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</si>
  <si>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</si>
  <si>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</si>
  <si>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</si>
  <si>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</si>
  <si>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</si>
  <si>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</si>
  <si>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</si>
  <si>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</si>
  <si>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</si>
  <si>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</si>
  <si>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</si>
  <si>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</si>
  <si>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</si>
  <si>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</si>
  <si>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</si>
  <si>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</si>
  <si>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</si>
  <si>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</si>
  <si>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</si>
  <si>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</si>
  <si>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</si>
  <si>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</si>
  <si>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</si>
  <si>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</si>
  <si>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</si>
  <si>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</si>
  <si>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</si>
  <si>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</si>
  <si>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</si>
  <si>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</si>
  <si>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</si>
  <si>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</si>
  <si>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</si>
  <si>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</si>
  <si>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</si>
  <si>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</si>
  <si>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</si>
  <si>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</si>
  <si>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</si>
  <si>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</si>
  <si>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</si>
  <si>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</si>
  <si>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</si>
  <si>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</si>
  <si>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</si>
  <si>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</si>
  <si>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</si>
  <si>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</si>
  <si>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</si>
  <si>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</si>
  <si>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</si>
  <si>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</si>
  <si>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</si>
  <si>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</si>
  <si>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</si>
  <si>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</si>
  <si>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</si>
  <si>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</si>
  <si>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</si>
  <si>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</si>
  <si>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</si>
  <si>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</si>
  <si>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</si>
  <si>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</si>
  <si>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</si>
  <si>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</si>
  <si>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</si>
  <si>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</si>
  <si>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</si>
  <si>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</si>
  <si>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</si>
  <si>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</si>
  <si>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</si>
  <si>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</si>
  <si>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</si>
  <si>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</si>
  <si>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</si>
  <si>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</si>
  <si>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</si>
  <si>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</si>
  <si>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</si>
  <si>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</si>
  <si>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</si>
  <si>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</si>
  <si>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</si>
  <si>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</si>
  <si>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</si>
  <si>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</si>
  <si>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</si>
  <si>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</si>
  <si>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</si>
  <si>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</si>
  <si>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</si>
  <si>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</si>
  <si>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</si>
  <si>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</si>
  <si>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</si>
  <si>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</si>
  <si>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</si>
  <si>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</si>
  <si>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</si>
  <si>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</si>
  <si>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</si>
  <si>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</si>
  <si>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</si>
  <si>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</si>
  <si>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</si>
  <si>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</si>
  <si>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</si>
  <si>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</si>
  <si>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</si>
  <si>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</si>
  <si>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</si>
  <si>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</si>
  <si>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</si>
  <si>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</si>
  <si>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</si>
  <si>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</si>
  <si>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</si>
  <si>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</si>
  <si>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</si>
  <si>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</si>
  <si>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</si>
  <si>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</si>
  <si>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</si>
  <si>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</si>
  <si>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</si>
  <si>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</si>
  <si>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</si>
  <si>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</si>
  <si>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</si>
  <si>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</si>
  <si>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</si>
  <si>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</si>
  <si>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</si>
  <si>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</si>
  <si>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</si>
  <si>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</si>
  <si>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</si>
  <si>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</si>
  <si>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</si>
  <si>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</si>
  <si>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</si>
  <si>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</si>
  <si>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</si>
  <si>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</si>
  <si>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</si>
  <si>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</si>
  <si>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</si>
  <si>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</si>
  <si>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</si>
  <si>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</si>
  <si>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</si>
  <si>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</si>
  <si>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</si>
  <si>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</si>
  <si>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</si>
  <si>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</si>
  <si>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</si>
  <si>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LRFCS29D6S</t>
  </si>
  <si>
    <t>29 CF French Door</t>
  </si>
  <si>
    <t>WM6700HBA</t>
  </si>
  <si>
    <t>DLEX6700B</t>
  </si>
  <si>
    <t>DLGX6701B</t>
  </si>
  <si>
    <t xml:space="preserve">7.4 cu.ft. Ultra Large Capacity  Electric Dryer with Sensor Dry, Wi-Fi </t>
  </si>
  <si>
    <t>7.4 cu.ft. Ultra Large Capacity  Gas Dryer with Sensor Dry, Wi-Fi</t>
  </si>
  <si>
    <t>5.0 cu.ft. Ultra Large Capacity Front Load Washer with ezDispense, Wi-Fi</t>
  </si>
  <si>
    <t>MHES1738F</t>
  </si>
  <si>
    <t>LG STUDIO 1.7 CF Over-the-Range Microwave, Steam Cook</t>
  </si>
  <si>
    <t>WDP6B</t>
  </si>
  <si>
    <t>Tall Pedestal with Drawer</t>
  </si>
  <si>
    <t>MLK</t>
  </si>
  <si>
    <t>LRONC0705A</t>
  </si>
  <si>
    <t>7 cu.ft. Single Door Refrigerator with American Flag Door</t>
  </si>
  <si>
    <t>Disc 4/1</t>
  </si>
  <si>
    <t>LRFS28XBD</t>
  </si>
  <si>
    <t>LRFS28XBS</t>
  </si>
  <si>
    <t>Coming April</t>
  </si>
  <si>
    <t>28 cu.ft 3 Door French Door, Standard Depth, Ice and Water with Single Ice</t>
  </si>
  <si>
    <t>LRFXC2606S</t>
  </si>
  <si>
    <t>26 cu. Ft 3 Door French Door, Counter Depth, Ice and Water with Dual Ice</t>
  </si>
  <si>
    <t>LRYKS3106S</t>
  </si>
  <si>
    <t>31 CF 3 Door French Door, Mirror InstaView DID with 4 types of Ice</t>
  </si>
  <si>
    <t>LRYXS3106S</t>
  </si>
  <si>
    <t>LRYXC2606D</t>
  </si>
  <si>
    <t>LRYXC2606S</t>
  </si>
  <si>
    <t>31 cu. Ft 3 Door French Door, Ice and Water with 4 types of Ice</t>
  </si>
  <si>
    <t>26 CF Counter-Depth 3 Door French Door, Ice and Water with 4 types of Ice</t>
  </si>
  <si>
    <t>LRYKC2606D</t>
  </si>
  <si>
    <t>LRYKC2606S</t>
  </si>
  <si>
    <t>26 CF Counter-Depth 3 Door French Door, Mirror InstaView DID, 4 Ice Types</t>
  </si>
  <si>
    <t>LRSWS2806S</t>
  </si>
  <si>
    <t>28 cu. ft Side by Side, Standard Depth, Ext.Water</t>
  </si>
  <si>
    <t>LSIL6336F</t>
  </si>
  <si>
    <t>6.3 cu. ft. Smart Induction Slide-In Range with ProBake Convection®</t>
  </si>
  <si>
    <t>CBGJ3023D</t>
  </si>
  <si>
    <t>CBGJ3023S</t>
  </si>
  <si>
    <t>CBGJ3623D</t>
  </si>
  <si>
    <t>CBGJ3623S</t>
  </si>
  <si>
    <t>CBGJ3027S</t>
  </si>
  <si>
    <t>CBGJ3627S</t>
  </si>
  <si>
    <t>30" Gas Cooktop 20K BTU</t>
  </si>
  <si>
    <t>36" Gas Cooktop 20K BTU</t>
  </si>
  <si>
    <t>30" Gas Cooktop 20K BTU, EasyClean® Cooktop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</si>
  <si>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</si>
  <si>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</si>
  <si>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</si>
  <si>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</si>
  <si>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</si>
  <si>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</si>
  <si>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</si>
  <si>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4.7 cu. ft. Smart Single Wall Oven with True Convection, InstaView®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</si>
  <si>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</si>
  <si>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</si>
  <si>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</si>
  <si>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</si>
  <si>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</si>
  <si>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</si>
  <si>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</si>
  <si>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</si>
  <si>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</si>
  <si>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</si>
  <si>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</si>
  <si>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</si>
  <si>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</si>
  <si>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</si>
  <si>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</si>
  <si>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</si>
  <si>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5.0 CF Ultra Large Capacity Front Load Washer w/ Coldwash Tech, NFC Tag On</t>
  </si>
  <si>
    <t>7.4 CF Ultra Large Capacity  Electric Dryer with Sensor Dry,  NFC Tag On</t>
  </si>
  <si>
    <t>7.4 CF Ultra Large Capacity  Gas Dryer with Sensor Dry,  NFC Tag On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</si>
  <si>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</si>
  <si>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</si>
  <si>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</si>
  <si>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</si>
  <si>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</si>
  <si>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</si>
  <si>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</si>
  <si>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</si>
  <si>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</si>
  <si>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</si>
  <si>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</si>
  <si>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</si>
  <si>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4.5 cu.ft. Ultra Large Capacity Front Load Washer with AIDD, TurboWash, Steam</t>
  </si>
  <si>
    <t>7.4 cu.ft. Ultra Large Capacity Electric Dryer with Sensor Dry, TurboSteam™</t>
  </si>
  <si>
    <t>7.4 cu.ft. Ultra Large Capacity Gas Dryer with Sensor Dry, TurboSteam™</t>
  </si>
  <si>
    <t>5.0 cu.ft. Ultra Large Capacity Front Load Washer with TurboWash360™</t>
  </si>
  <si>
    <t>7.4 cu.ft. Ultra Large Capacity  Electric Dryer with Sensor Dry, Turbo Steam</t>
  </si>
  <si>
    <t>7.4 cu.ft. Ultra Large Capacity  Gas Dryer with Sensor Dry, Turbo Steam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</si>
  <si>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</si>
  <si>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</si>
  <si>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</si>
  <si>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</si>
  <si>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</si>
  <si>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</si>
  <si>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</si>
  <si>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</si>
  <si>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</si>
  <si>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</si>
  <si>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WKHC142HWA</t>
  </si>
  <si>
    <t>2.8 cu.ft. Washer, 4.2 cu.ft. Dual Inverter Heat Pump Ventless Dryer, AIDD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</si>
  <si>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</si>
  <si>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</si>
  <si>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</si>
  <si>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</si>
  <si>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</si>
  <si>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</si>
  <si>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</si>
  <si>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</si>
  <si>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</si>
  <si>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</si>
  <si>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</si>
  <si>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</si>
  <si>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</si>
  <si>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</si>
  <si>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</si>
  <si>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</si>
  <si>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</si>
  <si>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</si>
  <si>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</si>
  <si>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</si>
  <si>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</si>
  <si>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LG STUDIO PrintProof Stainless Steel 40 dB, 1HR cycle, QuadWash Pro™, Dynamic Heat Dry™, True Steam®, Adj. 3rd Rack, Glide Rail, Wheel Bearing, LED Tub Light, PrintProof™ Stainless Steel</t>
  </si>
  <si>
    <t>LG STUDIO Panel Ready dishwasher, Stainless Interior, Easy Rack Plus with Height Adjustable 3rd Rack, QuadWash, TrueSteam, 45dB , WiFi function, Interior LED Tub Light</t>
  </si>
  <si>
    <t>SDWB24S3</t>
  </si>
  <si>
    <t>SDWD24P3</t>
  </si>
  <si>
    <t>LSDS6338F</t>
  </si>
  <si>
    <t>LG STUDIO 6.3 cu.ft. Large Capacity 30" Dual Fuel Slide-in Range, ProBake™ Convection, Infrared Grill™  System, Easy Clean, Instaview, Air Fry, Air Sour Vide, Soft closing door</t>
  </si>
  <si>
    <t>CBIS3618B</t>
  </si>
  <si>
    <t xml:space="preserve">LG STUDIO 36" Induction Cooktop, Dual Center Zone, WIFI, 7" LCD Touch Screen Control, Left Flex Cooking </t>
  </si>
  <si>
    <t>CBGS3028S</t>
  </si>
  <si>
    <t>CBGS3628S</t>
  </si>
  <si>
    <t>LG STUDIO 30" Gas Cooktop, Red LED Knob Accents, 19,000 BTU UltraHeat™ center burner, 5 Sealed Burners and 3 Continuous Heavy-Duty cast iron grates, Metal Knob</t>
  </si>
  <si>
    <t>LG STUDIO 36" Gas Cooktop, Red LED Knob Accents, 19,000 BTU UltraHeat™ center burner, 5 Sealed Burners and 3 Continuous Heavy-Duty cast iron grates, Metal Knob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</si>
  <si>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</si>
  <si>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</si>
  <si>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</si>
  <si>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</si>
  <si>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</si>
  <si>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</si>
  <si>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</si>
  <si>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</si>
  <si>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</si>
  <si>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</si>
  <si>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</si>
  <si>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</si>
  <si>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</si>
  <si>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</si>
  <si>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</si>
  <si>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</si>
  <si>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</si>
  <si>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</si>
  <si>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</si>
  <si>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</si>
  <si>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</si>
  <si>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</si>
  <si>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FEB SAVINGS</t>
  </si>
  <si>
    <t>Lowest Advertised</t>
  </si>
  <si>
    <t>10% off MAP/PMAP</t>
  </si>
  <si>
    <t>PRESIDENT'S DAY</t>
  </si>
  <si>
    <t>LSIS6338F</t>
  </si>
  <si>
    <t>LG STUDIO 6.3 cu.ft. Smart wi-fi Enabled Induction Slide-in Range with ProBake Convection®, Air Fry, Air Sous Vide, Instaview and EasyClean®</t>
  </si>
  <si>
    <t>WINTER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</si>
</sst>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</fonts>
  <fills count="13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B050"/>
      </left>
      <right/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4" fillId="0" borderId="0"/>
  </cellStyleXfs>
  <cellXfs count="395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5" borderId="74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5" xfId="2" applyFont="1" applyFill="1" applyBorder="1" applyAlignment="1" applyProtection="1">
      <alignment horizontal="center" wrapText="1"/>
      <protection hidden="1"/>
    </xf>
    <xf numFmtId="227" fontId="207" fillId="125" borderId="76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7" xfId="4625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2" fontId="2" fillId="0" borderId="77" xfId="4620" applyNumberFormat="1" applyFont="1" applyBorder="1" applyAlignment="1">
      <alignment horizontal="center" vertical="center" wrapText="1"/>
    </xf>
    <xf numFmtId="0" fontId="2" fillId="0" borderId="77" xfId="4629" applyFont="1" applyBorder="1" applyAlignment="1">
      <alignment vertical="top" wrapText="1"/>
    </xf>
    <xf numFmtId="164" fontId="8" fillId="122" borderId="77" xfId="1" applyNumberFormat="1" applyFont="1" applyFill="1" applyBorder="1" applyAlignment="1">
      <alignment horizontal="left" vertical="center" wrapText="1"/>
    </xf>
    <xf numFmtId="44" fontId="8" fillId="122" borderId="77" xfId="1" applyFont="1" applyFill="1" applyBorder="1" applyAlignment="1">
      <alignment horizontal="left" vertical="center" wrapText="1"/>
    </xf>
    <xf numFmtId="164" fontId="8" fillId="123" borderId="77" xfId="1" applyNumberFormat="1" applyFont="1" applyFill="1" applyBorder="1" applyAlignment="1">
      <alignment horizontal="left" vertical="center" wrapText="1"/>
    </xf>
    <xf numFmtId="44" fontId="8" fillId="123" borderId="77" xfId="1" applyFont="1" applyFill="1" applyBorder="1" applyAlignment="1">
      <alignment horizontal="left" vertical="center" wrapText="1"/>
    </xf>
    <xf numFmtId="164" fontId="2" fillId="0" borderId="77" xfId="1" applyNumberFormat="1" applyFont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44" fontId="8" fillId="122" borderId="81" xfId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8" fillId="123" borderId="81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3" xfId="6" applyFont="1" applyBorder="1" applyAlignment="1">
      <alignment vertical="center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0" fontId="7" fillId="2" borderId="90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164" fontId="2" fillId="0" borderId="93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44" fontId="8" fillId="122" borderId="93" xfId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44" fontId="8" fillId="123" borderId="93" xfId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7" xfId="1" applyFont="1" applyFill="1" applyBorder="1" applyAlignment="1">
      <alignment horizontal="left" vertical="center" wrapText="1"/>
    </xf>
    <xf numFmtId="44" fontId="8" fillId="123" borderId="97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5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4" xfId="1" applyNumberFormat="1" applyFont="1" applyFill="1" applyBorder="1" applyAlignment="1">
      <alignment horizontal="center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6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1" xfId="1" applyNumberFormat="1" applyFont="1" applyFill="1" applyBorder="1" applyAlignment="1">
      <alignment horizontal="center" vertical="center" wrapText="1"/>
    </xf>
    <xf numFmtId="165" fontId="2" fillId="0" borderId="84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2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08" xfId="0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11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2" fillId="0" borderId="107" xfId="1" applyNumberFormat="1" applyFont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7" borderId="96" xfId="1" applyNumberFormat="1" applyFont="1" applyFill="1" applyBorder="1" applyAlignment="1">
      <alignment horizontal="left" vertical="center" wrapText="1"/>
    </xf>
    <xf numFmtId="164" fontId="8" fillId="126" borderId="98" xfId="1" applyNumberFormat="1" applyFont="1" applyFill="1" applyBorder="1" applyAlignment="1">
      <alignment horizontal="left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2" xfId="6" applyFont="1" applyFill="1" applyBorder="1" applyAlignment="1">
      <alignment vertical="center"/>
    </xf>
    <xf numFmtId="0" fontId="2" fillId="0" borderId="110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79" xfId="6" applyFont="1" applyFill="1" applyBorder="1" applyAlignment="1">
      <alignment vertical="center"/>
    </xf>
    <xf numFmtId="0" fontId="2" fillId="0" borderId="83" xfId="6" applyFont="1" applyFill="1" applyBorder="1" applyAlignment="1">
      <alignment vertical="center"/>
    </xf>
    <xf numFmtId="0" fontId="2" fillId="0" borderId="112" xfId="6" applyFont="1" applyFill="1" applyBorder="1" applyAlignment="1">
      <alignment vertical="center"/>
    </xf>
    <xf numFmtId="164" fontId="2" fillId="0" borderId="113" xfId="1" applyNumberFormat="1" applyFont="1" applyFill="1" applyBorder="1" applyAlignment="1">
      <alignment horizontal="left" vertical="center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8" fillId="123" borderId="97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11" fillId="0" borderId="77" xfId="4625" applyFont="1" applyBorder="1" applyAlignment="1">
      <alignment horizontal="center" vertical="center" wrapText="1"/>
    </xf>
    <xf numFmtId="0" fontId="213" fillId="0" borderId="81" xfId="4625" applyFont="1" applyBorder="1" applyAlignment="1">
      <alignment horizontal="center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2" fillId="0" borderId="77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wrapText="1"/>
    </xf>
    <xf numFmtId="0" fontId="7" fillId="2" borderId="115" xfId="2" applyFont="1" applyFill="1" applyBorder="1" applyAlignment="1" applyProtection="1">
      <alignment horizontal="center" wrapText="1"/>
      <protection hidden="1"/>
    </xf>
    <xf numFmtId="0" fontId="7" fillId="2" borderId="116" xfId="2" applyFont="1" applyFill="1" applyBorder="1" applyAlignment="1" applyProtection="1">
      <alignment horizontal="center" wrapText="1"/>
      <protection hidden="1"/>
    </xf>
    <xf numFmtId="0" fontId="7" fillId="2" borderId="117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80" xfId="6" applyFont="1" applyFill="1" applyBorder="1" applyAlignment="1">
      <alignment vertical="center"/>
    </xf>
    <xf numFmtId="165" fontId="8" fillId="122" borderId="99" xfId="46851" applyNumberFormat="1" applyFont="1" applyFill="1" applyBorder="1" applyAlignment="1">
      <alignment horizontal="center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165" fontId="8" fillId="123" borderId="99" xfId="46851" applyNumberFormat="1" applyFont="1" applyFill="1" applyBorder="1" applyAlignment="1">
      <alignment horizontal="center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6" borderId="97" xfId="1" applyNumberFormat="1" applyFont="1" applyFill="1" applyBorder="1" applyAlignment="1">
      <alignment horizontal="left" vertical="center" wrapText="1"/>
    </xf>
    <xf numFmtId="0" fontId="2" fillId="0" borderId="110" xfId="6" applyFont="1" applyFill="1" applyBorder="1" applyAlignment="1">
      <alignment horizontal="left" vertical="center" indent="1"/>
    </xf>
    <xf numFmtId="0" fontId="2" fillId="0" borderId="83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2" xfId="6" applyFont="1" applyFill="1" applyBorder="1" applyAlignment="1">
      <alignment horizontal="left" vertical="center"/>
    </xf>
    <xf numFmtId="0" fontId="2" fillId="0" borderId="110" xfId="6" applyFont="1" applyFill="1" applyBorder="1" applyAlignment="1">
      <alignment horizontal="left" vertical="center"/>
    </xf>
    <xf numFmtId="0" fontId="2" fillId="0" borderId="88" xfId="6" applyFont="1" applyFill="1" applyBorder="1" applyAlignment="1">
      <alignment vertical="center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164" fontId="8" fillId="126" borderId="77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108" xfId="4620" applyNumberFormat="1" applyFont="1" applyFill="1" applyBorder="1" applyAlignment="1">
      <alignment horizontal="center" vertical="center" wrapText="1"/>
    </xf>
    <xf numFmtId="0" fontId="2" fillId="0" borderId="108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81" xfId="0" applyFont="1" applyFill="1" applyBorder="1" applyAlignment="1">
      <alignment horizontal="center" vertical="center" wrapText="1"/>
    </xf>
    <xf numFmtId="0" fontId="2" fillId="0" borderId="81" xfId="4625" applyFont="1" applyFill="1" applyBorder="1" applyAlignment="1">
      <alignment horizontal="center" vertical="center" wrapText="1"/>
    </xf>
    <xf numFmtId="2" fontId="2" fillId="0" borderId="81" xfId="4620" applyNumberFormat="1" applyFont="1" applyFill="1" applyBorder="1" applyAlignment="1">
      <alignment horizontal="center" vertical="center" wrapText="1"/>
    </xf>
    <xf numFmtId="0" fontId="2" fillId="0" borderId="81" xfId="4629" applyFont="1" applyFill="1" applyBorder="1" applyAlignment="1">
      <alignment vertical="top" wrapText="1"/>
    </xf>
    <xf numFmtId="0" fontId="2" fillId="0" borderId="93" xfId="0" applyFont="1" applyFill="1" applyBorder="1" applyAlignment="1">
      <alignment horizontal="center" vertical="center" wrapText="1"/>
    </xf>
    <xf numFmtId="2" fontId="2" fillId="0" borderId="93" xfId="4620" applyNumberFormat="1" applyFont="1" applyFill="1" applyBorder="1" applyAlignment="1">
      <alignment horizontal="center" vertical="center" wrapText="1"/>
    </xf>
    <xf numFmtId="0" fontId="2" fillId="0" borderId="93" xfId="4629" applyFont="1" applyFill="1" applyBorder="1" applyAlignment="1">
      <alignment vertical="top" wrapText="1"/>
    </xf>
    <xf numFmtId="0" fontId="213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1" fillId="0" borderId="8" xfId="4625" applyFont="1" applyFill="1" applyBorder="1" applyAlignment="1">
      <alignment horizontal="center" vertical="center" wrapText="1"/>
    </xf>
    <xf numFmtId="0" fontId="2" fillId="0" borderId="77" xfId="4629" applyFont="1" applyFill="1" applyBorder="1" applyAlignment="1">
      <alignment vertical="top" wrapText="1"/>
    </xf>
    <xf numFmtId="0" fontId="211" fillId="0" borderId="93" xfId="4625" applyFont="1" applyFill="1" applyBorder="1" applyAlignment="1">
      <alignment horizontal="center" vertical="center" wrapText="1"/>
    </xf>
    <xf numFmtId="0" fontId="2" fillId="0" borderId="97" xfId="0" applyFont="1" applyFill="1" applyBorder="1" applyAlignment="1">
      <alignment horizontal="center" vertical="center" wrapText="1"/>
    </xf>
    <xf numFmtId="0" fontId="211" fillId="0" borderId="97" xfId="4625" applyFont="1" applyFill="1" applyBorder="1" applyAlignment="1">
      <alignment horizontal="center" vertical="center" wrapText="1"/>
    </xf>
    <xf numFmtId="2" fontId="2" fillId="0" borderId="97" xfId="4620" applyNumberFormat="1" applyFont="1" applyFill="1" applyBorder="1" applyAlignment="1">
      <alignment horizontal="center" vertical="center" wrapText="1"/>
    </xf>
    <xf numFmtId="0" fontId="2" fillId="0" borderId="97" xfId="4629" applyFont="1" applyFill="1" applyBorder="1" applyAlignment="1">
      <alignment vertical="top" wrapText="1"/>
    </xf>
    <xf numFmtId="0" fontId="2" fillId="0" borderId="78" xfId="0" applyFont="1" applyFill="1" applyBorder="1" applyAlignment="1">
      <alignment horizontal="center" vertical="center" wrapText="1"/>
    </xf>
    <xf numFmtId="0" fontId="2" fillId="0" borderId="78" xfId="4625" applyFont="1" applyFill="1" applyBorder="1" applyAlignment="1">
      <alignment horizontal="center" vertical="center" wrapText="1"/>
    </xf>
    <xf numFmtId="2" fontId="2" fillId="0" borderId="78" xfId="4620" applyNumberFormat="1" applyFont="1" applyFill="1" applyBorder="1" applyAlignment="1">
      <alignment horizontal="center" vertical="center" wrapText="1"/>
    </xf>
    <xf numFmtId="0" fontId="2" fillId="0" borderId="78" xfId="4629" applyFont="1" applyFill="1" applyBorder="1" applyAlignment="1">
      <alignment vertical="top" wrapText="1"/>
    </xf>
    <xf numFmtId="0" fontId="211" fillId="0" borderId="77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108" xfId="0" applyFont="1" applyFill="1" applyBorder="1" applyAlignment="1">
      <alignment horizontal="center" vertical="center" wrapText="1"/>
    </xf>
    <xf numFmtId="0" fontId="2" fillId="0" borderId="108" xfId="4625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2" fontId="2" fillId="0" borderId="77" xfId="4620" applyNumberFormat="1" applyFont="1" applyFill="1" applyBorder="1" applyAlignment="1">
      <alignment horizontal="center" vertical="center" wrapText="1"/>
    </xf>
    <xf numFmtId="0" fontId="211" fillId="0" borderId="108" xfId="4625" applyFont="1" applyFill="1" applyBorder="1" applyAlignment="1">
      <alignment horizontal="center" vertical="center" wrapText="1"/>
    </xf>
    <xf numFmtId="0" fontId="2" fillId="0" borderId="89" xfId="4625" applyFont="1" applyFill="1" applyBorder="1" applyAlignment="1">
      <alignment horizontal="center" vertical="center" wrapText="1"/>
    </xf>
    <xf numFmtId="0" fontId="2" fillId="0" borderId="89" xfId="4629" applyFont="1" applyFill="1" applyBorder="1" applyAlignment="1">
      <alignment vertical="top" wrapText="1"/>
    </xf>
    <xf numFmtId="164" fontId="2" fillId="0" borderId="95" xfId="1" applyNumberFormat="1" applyFont="1" applyFill="1" applyBorder="1" applyAlignment="1">
      <alignment horizontal="left" vertical="center" wrapText="1"/>
    </xf>
    <xf numFmtId="0" fontId="2" fillId="0" borderId="93" xfId="4625" applyFont="1" applyFill="1" applyBorder="1" applyAlignment="1">
      <alignment horizontal="center" vertical="center" wrapText="1"/>
    </xf>
    <xf numFmtId="0" fontId="2" fillId="0" borderId="89" xfId="0" applyFont="1" applyFill="1" applyBorder="1" applyAlignment="1">
      <alignment horizontal="center" vertical="center" wrapText="1"/>
    </xf>
    <xf numFmtId="2" fontId="2" fillId="0" borderId="89" xfId="4620" applyNumberFormat="1" applyFont="1" applyFill="1" applyBorder="1" applyAlignment="1">
      <alignment horizontal="center" vertical="center" wrapText="1"/>
    </xf>
    <xf numFmtId="0" fontId="2" fillId="0" borderId="77" xfId="4625" applyFont="1" applyFill="1" applyBorder="1" applyAlignment="1">
      <alignment horizontal="center" vertical="center" wrapText="1"/>
    </xf>
    <xf numFmtId="0" fontId="2" fillId="0" borderId="97" xfId="4625" applyFont="1" applyFill="1" applyBorder="1" applyAlignment="1">
      <alignment horizontal="center" vertical="center" wrapText="1"/>
    </xf>
    <xf numFmtId="164" fontId="8" fillId="123" borderId="118" xfId="1" applyNumberFormat="1" applyFont="1" applyFill="1" applyBorder="1" applyAlignment="1">
      <alignment horizontal="left" vertical="center" wrapText="1"/>
    </xf>
    <xf numFmtId="44" fontId="8" fillId="123" borderId="118" xfId="1" applyFont="1" applyFill="1" applyBorder="1" applyAlignment="1">
      <alignment horizontal="left" vertical="center" wrapText="1"/>
    </xf>
    <xf numFmtId="165" fontId="8" fillId="123" borderId="119" xfId="46851" applyNumberFormat="1" applyFont="1" applyFill="1" applyBorder="1" applyAlignment="1">
      <alignment horizontal="center" vertical="center" wrapText="1"/>
    </xf>
    <xf numFmtId="164" fontId="8" fillId="122" borderId="120" xfId="1" applyNumberFormat="1" applyFont="1" applyFill="1" applyBorder="1" applyAlignment="1">
      <alignment horizontal="left" vertical="center" wrapText="1"/>
    </xf>
    <xf numFmtId="164" fontId="8" fillId="122" borderId="118" xfId="1" applyNumberFormat="1" applyFont="1" applyFill="1" applyBorder="1" applyAlignment="1">
      <alignment horizontal="left" vertical="center" wrapText="1"/>
    </xf>
    <xf numFmtId="44" fontId="8" fillId="122" borderId="118" xfId="1" applyFont="1" applyFill="1" applyBorder="1" applyAlignment="1">
      <alignment horizontal="left" vertical="center" wrapText="1"/>
    </xf>
    <xf numFmtId="165" fontId="8" fillId="122" borderId="119" xfId="46851" applyNumberFormat="1" applyFont="1" applyFill="1" applyBorder="1" applyAlignment="1">
      <alignment horizontal="center" vertical="center" wrapText="1"/>
    </xf>
    <xf numFmtId="164" fontId="8" fillId="123" borderId="121" xfId="1" applyNumberFormat="1" applyFont="1" applyFill="1" applyBorder="1" applyAlignment="1">
      <alignment horizontal="left" vertical="center" wrapText="1"/>
    </xf>
    <xf numFmtId="164" fontId="8" fillId="126" borderId="118" xfId="1" applyNumberFormat="1" applyFont="1" applyFill="1" applyBorder="1" applyAlignment="1">
      <alignment horizontal="left" vertical="center" wrapText="1"/>
    </xf>
    <xf numFmtId="164" fontId="2" fillId="0" borderId="118" xfId="1" applyNumberFormat="1" applyFont="1" applyFill="1" applyBorder="1" applyAlignment="1">
      <alignment horizontal="left" vertical="center" wrapText="1"/>
    </xf>
    <xf numFmtId="164" fontId="8" fillId="127" borderId="121" xfId="1" applyNumberFormat="1" applyFont="1" applyFill="1" applyBorder="1" applyAlignment="1">
      <alignment horizontal="left" vertical="center" wrapText="1"/>
    </xf>
    <xf numFmtId="164" fontId="8" fillId="122" borderId="121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4" fillId="0" borderId="0" xfId="47841"/>
    <xf numFmtId="0" fontId="215" fillId="0" borderId="0" xfId="47841" applyFont="1" applyAlignment="1">
      <alignment horizontal="left" vertical="top" wrapText="1"/>
    </xf>
    <xf numFmtId="206" fontId="215" fillId="0" borderId="0" xfId="47841" applyNumberFormat="1" applyFont="1" applyAlignment="1">
      <alignment vertical="top"/>
    </xf>
    <xf numFmtId="0" fontId="215" fillId="0" borderId="0" xfId="47841" applyFont="1" applyAlignment="1">
      <alignment vertical="top" wrapText="1"/>
    </xf>
    <xf numFmtId="0" fontId="216" fillId="0" borderId="0" xfId="47841" applyFont="1" applyAlignment="1">
      <alignment vertical="top"/>
    </xf>
    <xf numFmtId="0" fontId="215" fillId="0" borderId="0" xfId="47841" applyFont="1" applyAlignment="1">
      <alignment vertical="top"/>
    </xf>
    <xf numFmtId="228" fontId="215" fillId="0" borderId="0" xfId="47841" applyNumberFormat="1" applyFont="1" applyAlignment="1">
      <alignment horizontal="left" vertical="top" wrapText="1"/>
    </xf>
    <xf numFmtId="229" fontId="215" fillId="0" borderId="0" xfId="47841" applyNumberFormat="1" applyFont="1" applyAlignment="1">
      <alignment horizontal="left" vertical="top" wrapText="1"/>
    </xf>
    <xf numFmtId="228" fontId="215" fillId="0" borderId="0" xfId="47841" applyNumberFormat="1" applyFont="1" applyAlignment="1">
      <alignment horizontal="center" vertical="top" wrapText="1"/>
    </xf>
    <xf numFmtId="0" fontId="217" fillId="0" borderId="0" xfId="47841" applyFont="1" applyAlignment="1">
      <alignment vertical="top" wrapText="1"/>
    </xf>
    <xf numFmtId="0" fontId="218" fillId="0" borderId="5" xfId="4625" applyFont="1" applyBorder="1" applyAlignment="1">
      <alignment horizontal="center" vertical="center" wrapText="1"/>
    </xf>
    <xf numFmtId="0" fontId="7" fillId="125" borderId="124" xfId="46851" applyNumberFormat="1" applyFont="1" applyFill="1" applyBorder="1" applyAlignment="1">
      <alignment horizontal="center" vertical="center"/>
    </xf>
    <xf numFmtId="0" fontId="7" fillId="125" borderId="125" xfId="46851" applyNumberFormat="1" applyFont="1" applyFill="1" applyBorder="1" applyAlignment="1">
      <alignment horizontal="center" vertical="center"/>
    </xf>
    <xf numFmtId="0" fontId="219" fillId="0" borderId="5" xfId="4625" applyFont="1" applyFill="1" applyBorder="1" applyAlignment="1">
      <alignment horizontal="center" vertical="center" wrapText="1"/>
    </xf>
    <xf numFmtId="227" fontId="207" fillId="124" borderId="126" xfId="1" applyNumberFormat="1" applyFont="1" applyFill="1" applyBorder="1" applyAlignment="1">
      <alignment horizontal="center" vertical="center"/>
    </xf>
    <xf numFmtId="0" fontId="197" fillId="125" borderId="123" xfId="1" applyNumberFormat="1" applyFont="1" applyFill="1" applyBorder="1" applyAlignment="1">
      <alignment horizontal="left" vertical="center"/>
    </xf>
    <xf numFmtId="0" fontId="197" fillId="125" borderId="127" xfId="1" applyNumberFormat="1" applyFont="1" applyFill="1" applyBorder="1" applyAlignment="1">
      <alignment horizontal="left" vertical="center"/>
    </xf>
    <xf numFmtId="227" fontId="207" fillId="125" borderId="128" xfId="1" applyNumberFormat="1" applyFont="1" applyFill="1" applyBorder="1" applyAlignment="1">
      <alignment horizontal="right" vertical="center"/>
    </xf>
    <xf numFmtId="227" fontId="207" fillId="125" borderId="129" xfId="1" applyNumberFormat="1" applyFont="1" applyFill="1" applyBorder="1" applyAlignment="1">
      <alignment horizontal="center" vertical="center"/>
    </xf>
    <xf numFmtId="227" fontId="207" fillId="125" borderId="130" xfId="1" applyNumberFormat="1" applyFont="1" applyFill="1" applyBorder="1" applyAlignment="1">
      <alignment horizontal="right" vertical="center"/>
    </xf>
    <xf numFmtId="227" fontId="207" fillId="125" borderId="131" xfId="1" applyNumberFormat="1" applyFont="1" applyFill="1" applyBorder="1" applyAlignment="1">
      <alignment horizontal="center" vertical="center"/>
    </xf>
    <xf numFmtId="227" fontId="207" fillId="125" borderId="132" xfId="1" applyNumberFormat="1" applyFont="1" applyFill="1" applyBorder="1" applyAlignment="1">
      <alignment horizontal="center" vertical="center"/>
    </xf>
    <xf numFmtId="0" fontId="197" fillId="124" borderId="133" xfId="1" applyNumberFormat="1" applyFont="1" applyFill="1" applyBorder="1" applyAlignment="1">
      <alignment horizontal="left" vertical="center"/>
    </xf>
    <xf numFmtId="0" fontId="197" fillId="124" borderId="134" xfId="1" applyNumberFormat="1" applyFont="1" applyFill="1" applyBorder="1" applyAlignment="1">
      <alignment horizontal="left" vertical="center"/>
    </xf>
    <xf numFmtId="0" fontId="7" fillId="124" borderId="134" xfId="46851" applyNumberFormat="1" applyFont="1" applyFill="1" applyBorder="1" applyAlignment="1">
      <alignment horizontal="center" vertical="center"/>
    </xf>
    <xf numFmtId="0" fontId="7" fillId="124" borderId="135" xfId="46851" applyNumberFormat="1" applyFont="1" applyFill="1" applyBorder="1" applyAlignment="1">
      <alignment horizontal="center" vertical="center"/>
    </xf>
    <xf numFmtId="227" fontId="207" fillId="124" borderId="136" xfId="1" applyNumberFormat="1" applyFont="1" applyFill="1" applyBorder="1" applyAlignment="1">
      <alignment horizontal="right" vertical="center"/>
    </xf>
    <xf numFmtId="227" fontId="207" fillId="124" borderId="137" xfId="1" applyNumberFormat="1" applyFont="1" applyFill="1" applyBorder="1" applyAlignment="1">
      <alignment horizontal="center" vertical="center"/>
    </xf>
    <xf numFmtId="227" fontId="207" fillId="124" borderId="138" xfId="1" applyNumberFormat="1" applyFont="1" applyFill="1" applyBorder="1" applyAlignment="1">
      <alignment horizontal="right" vertical="center"/>
    </xf>
    <xf numFmtId="227" fontId="207" fillId="124" borderId="139" xfId="1" applyNumberFormat="1" applyFont="1" applyFill="1" applyBorder="1" applyAlignment="1">
      <alignment horizontal="center" vertical="center"/>
    </xf>
    <xf numFmtId="0" fontId="2" fillId="0" borderId="121" xfId="6" applyFont="1" applyFill="1" applyBorder="1" applyAlignment="1">
      <alignment vertical="center"/>
    </xf>
    <xf numFmtId="0" fontId="2" fillId="0" borderId="118" xfId="0" applyFont="1" applyFill="1" applyBorder="1" applyAlignment="1">
      <alignment horizontal="center" vertical="center" wrapText="1"/>
    </xf>
    <xf numFmtId="0" fontId="2" fillId="0" borderId="118" xfId="4625" applyFont="1" applyFill="1" applyBorder="1" applyAlignment="1">
      <alignment horizontal="center" vertical="center" wrapText="1"/>
    </xf>
    <xf numFmtId="2" fontId="2" fillId="0" borderId="118" xfId="4620" applyNumberFormat="1" applyFont="1" applyFill="1" applyBorder="1" applyAlignment="1">
      <alignment horizontal="center" vertical="center" wrapText="1"/>
    </xf>
    <xf numFmtId="0" fontId="2" fillId="0" borderId="118" xfId="4629" applyFont="1" applyFill="1" applyBorder="1" applyAlignment="1">
      <alignment vertical="top" wrapText="1"/>
    </xf>
    <xf numFmtId="164" fontId="2" fillId="0" borderId="122" xfId="1" applyNumberFormat="1" applyFont="1" applyFill="1" applyBorder="1" applyAlignment="1">
      <alignment horizontal="left" vertical="center" wrapText="1"/>
    </xf>
    <xf numFmtId="164" fontId="2" fillId="0" borderId="120" xfId="1" applyNumberFormat="1" applyFont="1" applyFill="1" applyBorder="1" applyAlignment="1">
      <alignment horizontal="left" vertical="center" wrapText="1"/>
    </xf>
    <xf numFmtId="165" fontId="2" fillId="0" borderId="119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20" xfId="1" applyNumberFormat="1" applyFont="1" applyFill="1" applyBorder="1" applyAlignment="1">
      <alignment horizontal="left" vertical="center" wrapText="1"/>
    </xf>
    <xf numFmtId="164" fontId="8" fillId="129" borderId="69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164" fontId="8" fillId="129" borderId="70" xfId="1" applyNumberFormat="1" applyFont="1" applyFill="1" applyBorder="1" applyAlignment="1">
      <alignment horizontal="left" vertical="center" wrapText="1"/>
    </xf>
    <xf numFmtId="164" fontId="8" fillId="129" borderId="5" xfId="1" applyNumberFormat="1" applyFont="1" applyFill="1" applyBorder="1" applyAlignment="1">
      <alignment horizontal="left" vertical="center" wrapText="1"/>
    </xf>
    <xf numFmtId="164" fontId="8" fillId="129" borderId="113" xfId="1" applyNumberFormat="1" applyFont="1" applyFill="1" applyBorder="1" applyAlignment="1">
      <alignment horizontal="left" vertical="center" wrapText="1"/>
    </xf>
    <xf numFmtId="164" fontId="8" fillId="129" borderId="97" xfId="1" applyNumberFormat="1" applyFont="1" applyFill="1" applyBorder="1" applyAlignment="1">
      <alignment horizontal="left" vertical="center" wrapText="1"/>
    </xf>
    <xf numFmtId="164" fontId="8" fillId="129" borderId="120" xfId="1" applyNumberFormat="1" applyFont="1" applyFill="1" applyBorder="1" applyAlignment="1">
      <alignment horizontal="left" vertical="center" wrapText="1"/>
    </xf>
    <xf numFmtId="164" fontId="8" fillId="129" borderId="118" xfId="1" applyNumberFormat="1" applyFont="1" applyFill="1" applyBorder="1" applyAlignment="1">
      <alignment horizontal="left" vertical="center" wrapText="1"/>
    </xf>
    <xf numFmtId="0" fontId="2" fillId="0" borderId="121" xfId="6" applyFont="1" applyFill="1" applyBorder="1" applyAlignment="1">
      <alignment horizontal="left" vertical="center" indent="1"/>
    </xf>
    <xf numFmtId="0" fontId="2" fillId="0" borderId="121" xfId="6" applyFont="1" applyFill="1" applyBorder="1" applyAlignment="1">
      <alignment horizontal="left" vertical="center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0" fontId="219" fillId="0" borderId="2" xfId="4625" applyFont="1" applyFill="1" applyBorder="1" applyAlignment="1">
      <alignment horizontal="center" vertical="center" wrapText="1"/>
    </xf>
    <xf numFmtId="0" fontId="2" fillId="0" borderId="92" xfId="6" applyFont="1" applyBorder="1" applyAlignment="1">
      <alignment vertical="center"/>
    </xf>
    <xf numFmtId="0" fontId="2" fillId="0" borderId="93" xfId="0" applyFont="1" applyBorder="1" applyAlignment="1">
      <alignment horizontal="center" vertical="center" wrapText="1"/>
    </xf>
    <xf numFmtId="0" fontId="211" fillId="0" borderId="93" xfId="4625" applyFont="1" applyBorder="1" applyAlignment="1">
      <alignment horizontal="center" vertical="center" wrapText="1"/>
    </xf>
    <xf numFmtId="2" fontId="2" fillId="0" borderId="93" xfId="4620" applyNumberFormat="1" applyFont="1" applyBorder="1" applyAlignment="1">
      <alignment horizontal="center" vertical="center" wrapText="1"/>
    </xf>
    <xf numFmtId="0" fontId="2" fillId="0" borderId="93" xfId="4629" applyFont="1" applyBorder="1" applyAlignment="1">
      <alignment vertical="top" wrapText="1"/>
    </xf>
    <xf numFmtId="164" fontId="2" fillId="0" borderId="93" xfId="1" applyNumberFormat="1" applyFont="1" applyBorder="1" applyAlignment="1">
      <alignment horizontal="left" vertical="center" wrapText="1"/>
    </xf>
    <xf numFmtId="164" fontId="2" fillId="0" borderId="85" xfId="1" applyNumberFormat="1" applyFont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vertical="center"/>
    </xf>
    <xf numFmtId="0" fontId="2" fillId="0" borderId="97" xfId="0" applyFont="1" applyBorder="1" applyAlignment="1">
      <alignment horizontal="center" vertical="center" wrapText="1"/>
    </xf>
    <xf numFmtId="0" fontId="2" fillId="0" borderId="97" xfId="4625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113" xfId="1" applyNumberFormat="1" applyFont="1" applyBorder="1" applyAlignment="1">
      <alignment horizontal="left" vertical="center" wrapText="1"/>
    </xf>
    <xf numFmtId="164" fontId="8" fillId="122" borderId="113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81" xfId="0" applyFont="1" applyBorder="1" applyAlignment="1">
      <alignment horizontal="center" vertical="center" wrapText="1"/>
    </xf>
    <xf numFmtId="0" fontId="2" fillId="0" borderId="81" xfId="4625" applyFont="1" applyBorder="1" applyAlignment="1">
      <alignment horizontal="center" vertical="center" wrapText="1"/>
    </xf>
    <xf numFmtId="2" fontId="2" fillId="0" borderId="81" xfId="4620" applyNumberFormat="1" applyFont="1" applyBorder="1" applyAlignment="1">
      <alignment horizontal="center" vertical="center" wrapText="1"/>
    </xf>
    <xf numFmtId="0" fontId="2" fillId="0" borderId="81" xfId="4629" applyFont="1" applyBorder="1" applyAlignment="1">
      <alignment vertical="top" wrapText="1"/>
    </xf>
    <xf numFmtId="164" fontId="2" fillId="0" borderId="81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0" fontId="211" fillId="0" borderId="81" xfId="4625" applyFont="1" applyBorder="1" applyAlignment="1">
      <alignment horizontal="center" vertical="center" wrapText="1"/>
    </xf>
    <xf numFmtId="164" fontId="8" fillId="126" borderId="81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227" fontId="207" fillId="125" borderId="140" xfId="1" applyNumberFormat="1" applyFont="1" applyFill="1" applyBorder="1" applyAlignment="1">
      <alignment horizontal="right" vertical="center"/>
    </xf>
    <xf numFmtId="0" fontId="7" fillId="2" borderId="141" xfId="2" applyFont="1" applyFill="1" applyBorder="1" applyAlignment="1" applyProtection="1">
      <alignment horizontal="center" wrapText="1"/>
      <protection hidden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3" borderId="120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164" fontId="8" fillId="127" borderId="113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7" borderId="142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3" borderId="113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0" fontId="7" fillId="124" borderId="143" xfId="46851" applyNumberFormat="1" applyFont="1" applyFill="1" applyBorder="1" applyAlignment="1">
      <alignment horizontal="center" vertical="center"/>
    </xf>
    <xf numFmtId="0" fontId="7" fillId="124" borderId="137" xfId="46851" applyNumberFormat="1" applyFont="1" applyFill="1" applyBorder="1" applyAlignment="1">
      <alignment horizontal="center" vertical="center"/>
    </xf>
    <xf numFmtId="0" fontId="7" fillId="124" borderId="144" xfId="46851" applyNumberFormat="1" applyFont="1" applyFill="1" applyBorder="1" applyAlignment="1">
      <alignment horizontal="center" vertical="center"/>
    </xf>
    <xf numFmtId="0" fontId="7" fillId="124" borderId="139" xfId="46851" applyNumberFormat="1" applyFont="1" applyFill="1" applyBorder="1" applyAlignment="1">
      <alignment horizontal="center" vertical="center"/>
    </xf>
    <xf numFmtId="44" fontId="8" fillId="127" borderId="71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209" fillId="128" borderId="0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30" borderId="100" xfId="1" applyNumberFormat="1" applyFont="1" applyFill="1" applyBorder="1" applyAlignment="1">
      <alignment horizontal="center" vertical="center"/>
    </xf>
    <xf numFmtId="0" fontId="209" fillId="0" borderId="0" xfId="1" applyNumberFormat="1" applyFont="1" applyBorder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00B050"/>
      <color rgb="FF0070C0"/>
      <color rgb="FFF1002F"/>
      <color rgb="FFA50034"/>
      <color rgb="FF99CCFF"/>
      <color rgb="FFFFF3F7"/>
      <color rgb="FFFFFFCC"/>
      <color rgb="FFFF99CC"/>
      <color rgb="FFFFE7EE"/>
      <color rgb="FFFF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AC355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12" sqref="E12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4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16384" width="9.140625" style="26"/>
  </cols>
  <sheetData>
    <row r="2" spans="1:29">
      <c r="F2" s="392">
        <v>44949</v>
      </c>
      <c r="G2" s="392"/>
      <c r="H2" s="137"/>
    </row>
    <row r="3" spans="1:29" ht="37.5" customHeight="1" thickBot="1">
      <c r="M3" s="391" t="s">
        <v>299</v>
      </c>
      <c r="N3" s="391"/>
      <c r="O3" s="391"/>
      <c r="P3" s="391"/>
      <c r="Q3" s="391" t="s">
        <v>299</v>
      </c>
      <c r="R3" s="391"/>
      <c r="S3" s="391"/>
      <c r="T3" s="391"/>
      <c r="U3" s="393" t="s">
        <v>1028</v>
      </c>
      <c r="V3" s="393"/>
      <c r="W3" s="393"/>
      <c r="X3" s="393"/>
      <c r="Y3" s="393"/>
      <c r="Z3" s="391" t="s">
        <v>299</v>
      </c>
      <c r="AA3" s="391"/>
      <c r="AB3" s="391"/>
      <c r="AC3" s="391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7"/>
      <c r="M4" s="304" t="s">
        <v>881</v>
      </c>
      <c r="N4" s="305"/>
      <c r="O4" s="300"/>
      <c r="P4" s="301"/>
      <c r="Q4" s="311" t="s">
        <v>1026</v>
      </c>
      <c r="R4" s="312"/>
      <c r="S4" s="313"/>
      <c r="T4" s="314"/>
      <c r="U4" s="304" t="s">
        <v>1029</v>
      </c>
      <c r="V4" s="305"/>
      <c r="W4" s="305"/>
      <c r="X4" s="300"/>
      <c r="Y4" s="301"/>
      <c r="Z4" s="311" t="s">
        <v>1032</v>
      </c>
      <c r="AA4" s="312"/>
      <c r="AB4" s="313"/>
      <c r="AC4" s="314"/>
    </row>
    <row r="5" spans="1:29" s="27" customFormat="1" ht="15" customHeight="1" thickBot="1">
      <c r="A5" s="20"/>
      <c r="B5" s="30"/>
      <c r="C5" s="20"/>
      <c r="D5" s="39"/>
      <c r="E5" s="182"/>
      <c r="F5" s="3"/>
      <c r="G5" s="3"/>
      <c r="H5" s="3"/>
      <c r="I5" s="3"/>
      <c r="J5" s="3"/>
      <c r="K5" s="3"/>
      <c r="L5" s="147"/>
      <c r="M5" s="306" t="s">
        <v>44</v>
      </c>
      <c r="N5" s="52">
        <v>44566</v>
      </c>
      <c r="O5" s="52"/>
      <c r="P5" s="307"/>
      <c r="Q5" s="315" t="s">
        <v>44</v>
      </c>
      <c r="R5" s="50">
        <v>44952</v>
      </c>
      <c r="S5" s="50"/>
      <c r="T5" s="316"/>
      <c r="U5" s="306" t="s">
        <v>44</v>
      </c>
      <c r="V5" s="52">
        <v>44966</v>
      </c>
      <c r="W5" s="52"/>
      <c r="X5" s="52"/>
      <c r="Y5" s="307"/>
      <c r="Z5" s="315" t="s">
        <v>44</v>
      </c>
      <c r="AA5" s="50">
        <v>44987</v>
      </c>
      <c r="AB5" s="50"/>
      <c r="AC5" s="316"/>
    </row>
    <row r="6" spans="1:29" s="29" customFormat="1" ht="15" customHeight="1" thickBot="1">
      <c r="A6" s="113"/>
      <c r="B6" s="113"/>
      <c r="C6" s="113"/>
      <c r="D6" s="114"/>
      <c r="E6" s="115"/>
      <c r="F6" s="12"/>
      <c r="G6" s="12"/>
      <c r="H6" s="12"/>
      <c r="I6" s="12"/>
      <c r="J6" s="12"/>
      <c r="K6" s="12"/>
      <c r="L6" s="148"/>
      <c r="M6" s="308" t="s">
        <v>45</v>
      </c>
      <c r="N6" s="309">
        <v>44586</v>
      </c>
      <c r="O6" s="309"/>
      <c r="P6" s="310"/>
      <c r="Q6" s="317" t="s">
        <v>45</v>
      </c>
      <c r="R6" s="303">
        <v>44965</v>
      </c>
      <c r="S6" s="303"/>
      <c r="T6" s="318"/>
      <c r="U6" s="308" t="s">
        <v>45</v>
      </c>
      <c r="V6" s="309">
        <v>44986</v>
      </c>
      <c r="W6" s="309"/>
      <c r="X6" s="309"/>
      <c r="Y6" s="310"/>
      <c r="Z6" s="317" t="s">
        <v>45</v>
      </c>
      <c r="AA6" s="303">
        <v>45000</v>
      </c>
      <c r="AB6" s="303"/>
      <c r="AC6" s="318"/>
    </row>
    <row r="7" spans="1:29" s="22" customFormat="1" ht="24.95" customHeight="1">
      <c r="A7" s="69" t="s">
        <v>0</v>
      </c>
      <c r="B7" s="69" t="s">
        <v>64</v>
      </c>
      <c r="C7" s="69" t="s">
        <v>1</v>
      </c>
      <c r="D7" s="69" t="s">
        <v>80</v>
      </c>
      <c r="E7" s="69" t="s">
        <v>2</v>
      </c>
      <c r="F7" s="69" t="s">
        <v>3</v>
      </c>
      <c r="G7" s="69" t="s">
        <v>4</v>
      </c>
      <c r="H7" s="69" t="s">
        <v>296</v>
      </c>
      <c r="I7" s="69" t="s">
        <v>37</v>
      </c>
      <c r="J7" s="69" t="s">
        <v>531</v>
      </c>
      <c r="K7" s="69" t="s">
        <v>135</v>
      </c>
      <c r="L7" s="149" t="s">
        <v>298</v>
      </c>
      <c r="M7" s="204" t="s">
        <v>367</v>
      </c>
      <c r="N7" s="205" t="s">
        <v>43</v>
      </c>
      <c r="O7" s="205" t="s">
        <v>51</v>
      </c>
      <c r="P7" s="206" t="s">
        <v>297</v>
      </c>
      <c r="Q7" s="204" t="s">
        <v>367</v>
      </c>
      <c r="R7" s="205" t="s">
        <v>43</v>
      </c>
      <c r="S7" s="205" t="s">
        <v>51</v>
      </c>
      <c r="T7" s="206" t="s">
        <v>297</v>
      </c>
      <c r="U7" s="204" t="s">
        <v>367</v>
      </c>
      <c r="V7" s="372" t="s">
        <v>1027</v>
      </c>
      <c r="W7" s="205" t="s">
        <v>43</v>
      </c>
      <c r="X7" s="205" t="s">
        <v>51</v>
      </c>
      <c r="Y7" s="206" t="s">
        <v>297</v>
      </c>
      <c r="Z7" s="204" t="s">
        <v>367</v>
      </c>
      <c r="AA7" s="205" t="s">
        <v>43</v>
      </c>
      <c r="AB7" s="205" t="s">
        <v>51</v>
      </c>
      <c r="AC7" s="206" t="s">
        <v>297</v>
      </c>
    </row>
    <row r="8" spans="1:29" s="4" customFormat="1" ht="12.75" customHeight="1">
      <c r="A8" s="185" t="s">
        <v>471</v>
      </c>
      <c r="B8" s="126" t="s">
        <v>63</v>
      </c>
      <c r="C8" s="234"/>
      <c r="D8" s="128" t="s">
        <v>242</v>
      </c>
      <c r="E8" s="129" t="s">
        <v>472</v>
      </c>
      <c r="F8" s="111">
        <v>714</v>
      </c>
      <c r="G8" s="111">
        <v>649</v>
      </c>
      <c r="H8" s="111">
        <v>0</v>
      </c>
      <c r="I8" s="111">
        <v>512</v>
      </c>
      <c r="J8" s="111">
        <v>0</v>
      </c>
      <c r="K8" s="111">
        <f>IFERROR(I8-J8,I8)</f>
        <v>512</v>
      </c>
      <c r="L8" s="233">
        <f t="shared" ref="L8:L80" si="0">IFERROR((G8-K8)/G8, " ")</f>
        <v>0.2110939907550077</v>
      </c>
      <c r="M8" s="56">
        <v>649</v>
      </c>
      <c r="N8" s="57">
        <v>0</v>
      </c>
      <c r="O8" s="58">
        <f t="shared" ref="O8:O71" si="1">K8-N8</f>
        <v>512</v>
      </c>
      <c r="P8" s="16">
        <f>(M8-O8)/M8</f>
        <v>0.2110939907550077</v>
      </c>
      <c r="Q8" s="53">
        <v>649</v>
      </c>
      <c r="R8" s="54">
        <v>0</v>
      </c>
      <c r="S8" s="55">
        <f>K8-R8</f>
        <v>512</v>
      </c>
      <c r="T8" s="14">
        <f>(Q8-S8)/Q8</f>
        <v>0.2110939907550077</v>
      </c>
      <c r="U8" s="56">
        <v>649</v>
      </c>
      <c r="V8" s="341">
        <f>U8-(U8*10%)</f>
        <v>584.1</v>
      </c>
      <c r="W8" s="57">
        <v>0</v>
      </c>
      <c r="X8" s="58">
        <v>513</v>
      </c>
      <c r="Y8" s="16">
        <f t="shared" ref="Y8:Y9" si="2">(V8-X8)/V8</f>
        <v>0.12172573189522345</v>
      </c>
      <c r="Z8" s="53">
        <v>649</v>
      </c>
      <c r="AA8" s="54">
        <v>0</v>
      </c>
      <c r="AB8" s="55">
        <v>513</v>
      </c>
      <c r="AC8" s="14">
        <f>(Z8-AB8)/Z8</f>
        <v>0.20955315870570107</v>
      </c>
    </row>
    <row r="9" spans="1:29" s="4" customFormat="1" ht="12.75" customHeight="1">
      <c r="A9" s="183" t="s">
        <v>117</v>
      </c>
      <c r="B9" s="237" t="s">
        <v>63</v>
      </c>
      <c r="C9" s="238"/>
      <c r="D9" s="240">
        <v>1.38</v>
      </c>
      <c r="E9" s="239" t="s">
        <v>184</v>
      </c>
      <c r="F9" s="142">
        <v>769</v>
      </c>
      <c r="G9" s="112">
        <v>699</v>
      </c>
      <c r="H9" s="112">
        <v>0</v>
      </c>
      <c r="I9" s="105">
        <v>551</v>
      </c>
      <c r="J9" s="112">
        <v>0</v>
      </c>
      <c r="K9" s="142">
        <f>IFERROR(I9-J9,I9)</f>
        <v>551</v>
      </c>
      <c r="L9" s="232">
        <f t="shared" si="0"/>
        <v>0.21173104434907011</v>
      </c>
      <c r="M9" s="81">
        <v>699</v>
      </c>
      <c r="N9" s="82">
        <v>0</v>
      </c>
      <c r="O9" s="84">
        <f t="shared" si="1"/>
        <v>551</v>
      </c>
      <c r="P9" s="18">
        <f t="shared" ref="P9:P81" si="3">(M9-O9)/M9</f>
        <v>0.21173104434907011</v>
      </c>
      <c r="Q9" s="79">
        <v>699</v>
      </c>
      <c r="R9" s="80">
        <v>0</v>
      </c>
      <c r="S9" s="83">
        <f t="shared" ref="S9:S72" si="4">K9-R9</f>
        <v>551</v>
      </c>
      <c r="T9" s="13">
        <f t="shared" ref="T9:T72" si="5">(Q9-S9)/Q9</f>
        <v>0.21173104434907011</v>
      </c>
      <c r="U9" s="81">
        <v>699</v>
      </c>
      <c r="V9" s="373">
        <f t="shared" ref="V9:V72" si="6">U9-(U9*10%)</f>
        <v>629.1</v>
      </c>
      <c r="W9" s="82">
        <v>0</v>
      </c>
      <c r="X9" s="84">
        <v>552</v>
      </c>
      <c r="Y9" s="18">
        <f t="shared" si="2"/>
        <v>0.1225560324272771</v>
      </c>
      <c r="Z9" s="79">
        <v>699</v>
      </c>
      <c r="AA9" s="80">
        <v>0</v>
      </c>
      <c r="AB9" s="83">
        <v>552</v>
      </c>
      <c r="AC9" s="13">
        <f t="shared" ref="AC9:AC72" si="7">(Z9-AB9)/Z9</f>
        <v>0.21030042918454936</v>
      </c>
    </row>
    <row r="10" spans="1:29" s="4" customFormat="1" ht="12.75" customHeight="1">
      <c r="A10" s="185" t="s">
        <v>236</v>
      </c>
      <c r="B10" s="126" t="s">
        <v>63</v>
      </c>
      <c r="C10" s="234"/>
      <c r="D10" s="128">
        <v>2.08</v>
      </c>
      <c r="E10" s="129" t="s">
        <v>241</v>
      </c>
      <c r="F10" s="140">
        <v>1221</v>
      </c>
      <c r="G10" s="111">
        <v>1110</v>
      </c>
      <c r="H10" s="111">
        <v>0</v>
      </c>
      <c r="I10" s="103">
        <v>881</v>
      </c>
      <c r="J10" s="111">
        <v>0</v>
      </c>
      <c r="K10" s="140">
        <f t="shared" ref="K10:K24" si="8">IFERROR(I10-J10,I10)</f>
        <v>881</v>
      </c>
      <c r="L10" s="150">
        <f t="shared" si="0"/>
        <v>0.20630630630630631</v>
      </c>
      <c r="M10" s="167">
        <v>949</v>
      </c>
      <c r="N10" s="164">
        <v>44</v>
      </c>
      <c r="O10" s="58">
        <f t="shared" si="1"/>
        <v>837</v>
      </c>
      <c r="P10" s="16">
        <f t="shared" si="3"/>
        <v>0.11801896733403583</v>
      </c>
      <c r="Q10" s="167">
        <v>999</v>
      </c>
      <c r="R10" s="54">
        <v>0</v>
      </c>
      <c r="S10" s="55">
        <f t="shared" si="4"/>
        <v>881</v>
      </c>
      <c r="T10" s="14">
        <f t="shared" si="5"/>
        <v>0.11811811811811812</v>
      </c>
      <c r="U10" s="167">
        <v>999</v>
      </c>
      <c r="V10" s="327">
        <f t="shared" si="6"/>
        <v>899.1</v>
      </c>
      <c r="W10" s="164">
        <v>87</v>
      </c>
      <c r="X10" s="58">
        <v>796</v>
      </c>
      <c r="Y10" s="16">
        <f>(V10-X10)/V10</f>
        <v>0.11467022578133691</v>
      </c>
      <c r="Z10" s="167">
        <v>999</v>
      </c>
      <c r="AA10" s="54">
        <v>0</v>
      </c>
      <c r="AB10" s="55">
        <v>883</v>
      </c>
      <c r="AC10" s="14">
        <f t="shared" si="7"/>
        <v>0.11611611611611612</v>
      </c>
    </row>
    <row r="11" spans="1:29" s="4" customFormat="1" ht="12.75" customHeight="1" thickBot="1">
      <c r="A11" s="184" t="s">
        <v>384</v>
      </c>
      <c r="B11" s="130" t="s">
        <v>63</v>
      </c>
      <c r="C11" s="134"/>
      <c r="D11" s="131">
        <v>3.12</v>
      </c>
      <c r="E11" s="132" t="s">
        <v>385</v>
      </c>
      <c r="F11" s="141">
        <v>1282</v>
      </c>
      <c r="G11" s="59">
        <v>1165</v>
      </c>
      <c r="H11" s="59">
        <v>0</v>
      </c>
      <c r="I11" s="104">
        <v>940</v>
      </c>
      <c r="J11" s="59">
        <v>20</v>
      </c>
      <c r="K11" s="141">
        <f t="shared" si="8"/>
        <v>920</v>
      </c>
      <c r="L11" s="151">
        <f t="shared" si="0"/>
        <v>0.21030042918454936</v>
      </c>
      <c r="M11" s="166">
        <v>999</v>
      </c>
      <c r="N11" s="162">
        <v>43</v>
      </c>
      <c r="O11" s="65">
        <f t="shared" si="1"/>
        <v>877</v>
      </c>
      <c r="P11" s="17">
        <f t="shared" si="3"/>
        <v>0.12212212212212212</v>
      </c>
      <c r="Q11" s="166">
        <v>1049</v>
      </c>
      <c r="R11" s="61">
        <v>0</v>
      </c>
      <c r="S11" s="62">
        <f t="shared" si="4"/>
        <v>920</v>
      </c>
      <c r="T11" s="15">
        <f t="shared" si="5"/>
        <v>0.12297426120114395</v>
      </c>
      <c r="U11" s="166">
        <v>1110</v>
      </c>
      <c r="V11" s="340">
        <f t="shared" si="6"/>
        <v>999</v>
      </c>
      <c r="W11" s="162">
        <v>43</v>
      </c>
      <c r="X11" s="65">
        <v>880</v>
      </c>
      <c r="Y11" s="17">
        <f t="shared" ref="Y11:Y74" si="9">(V11-X11)/V11</f>
        <v>0.11911911911911911</v>
      </c>
      <c r="Z11" s="166">
        <v>1049</v>
      </c>
      <c r="AA11" s="61">
        <v>0</v>
      </c>
      <c r="AB11" s="62">
        <v>923</v>
      </c>
      <c r="AC11" s="15">
        <f t="shared" si="7"/>
        <v>0.12011439466158245</v>
      </c>
    </row>
    <row r="12" spans="1:29" s="4" customFormat="1" ht="12.75" customHeight="1">
      <c r="A12" s="183" t="s">
        <v>128</v>
      </c>
      <c r="B12" s="237" t="s">
        <v>63</v>
      </c>
      <c r="C12" s="238"/>
      <c r="D12" s="240">
        <v>1.49</v>
      </c>
      <c r="E12" s="239" t="s">
        <v>185</v>
      </c>
      <c r="F12" s="142">
        <v>1429</v>
      </c>
      <c r="G12" s="112">
        <v>1299</v>
      </c>
      <c r="H12" s="112">
        <v>0</v>
      </c>
      <c r="I12" s="105">
        <v>1071</v>
      </c>
      <c r="J12" s="112">
        <v>0</v>
      </c>
      <c r="K12" s="142">
        <f t="shared" si="8"/>
        <v>1071</v>
      </c>
      <c r="L12" s="152">
        <f t="shared" si="0"/>
        <v>0.17551963048498845</v>
      </c>
      <c r="M12" s="81">
        <v>1299</v>
      </c>
      <c r="N12" s="82">
        <v>0</v>
      </c>
      <c r="O12" s="84">
        <f t="shared" si="1"/>
        <v>1071</v>
      </c>
      <c r="P12" s="18">
        <f t="shared" si="3"/>
        <v>0.17551963048498845</v>
      </c>
      <c r="Q12" s="79">
        <v>1299</v>
      </c>
      <c r="R12" s="80">
        <v>0</v>
      </c>
      <c r="S12" s="83">
        <f t="shared" si="4"/>
        <v>1071</v>
      </c>
      <c r="T12" s="13">
        <f t="shared" si="5"/>
        <v>0.17551963048498845</v>
      </c>
      <c r="U12" s="81">
        <v>1299</v>
      </c>
      <c r="V12" s="373">
        <f t="shared" si="6"/>
        <v>1169.0999999999999</v>
      </c>
      <c r="W12" s="82">
        <v>0</v>
      </c>
      <c r="X12" s="84">
        <v>1074</v>
      </c>
      <c r="Y12" s="18">
        <f t="shared" si="9"/>
        <v>8.1344624069797214E-2</v>
      </c>
      <c r="Z12" s="79">
        <v>1299</v>
      </c>
      <c r="AA12" s="80">
        <v>0</v>
      </c>
      <c r="AB12" s="83">
        <v>1074</v>
      </c>
      <c r="AC12" s="13">
        <f t="shared" si="7"/>
        <v>0.17321016166281755</v>
      </c>
    </row>
    <row r="13" spans="1:29" s="4" customFormat="1" ht="12.75" customHeight="1">
      <c r="A13" s="185" t="s">
        <v>288</v>
      </c>
      <c r="B13" s="126" t="s">
        <v>63</v>
      </c>
      <c r="C13" s="127"/>
      <c r="D13" s="128">
        <v>3.12</v>
      </c>
      <c r="E13" s="129" t="s">
        <v>186</v>
      </c>
      <c r="F13" s="140">
        <v>2089</v>
      </c>
      <c r="G13" s="111">
        <v>1899</v>
      </c>
      <c r="H13" s="111">
        <v>1699</v>
      </c>
      <c r="I13" s="103">
        <v>1412</v>
      </c>
      <c r="J13" s="111">
        <v>28</v>
      </c>
      <c r="K13" s="140">
        <f t="shared" si="8"/>
        <v>1384</v>
      </c>
      <c r="L13" s="150">
        <f t="shared" si="0"/>
        <v>0.27119536598209582</v>
      </c>
      <c r="M13" s="167">
        <v>1699</v>
      </c>
      <c r="N13" s="57">
        <v>0</v>
      </c>
      <c r="O13" s="58">
        <f t="shared" si="1"/>
        <v>1384</v>
      </c>
      <c r="P13" s="16">
        <f t="shared" si="3"/>
        <v>0.18540317834020012</v>
      </c>
      <c r="Q13" s="167">
        <v>1699</v>
      </c>
      <c r="R13" s="54">
        <v>0</v>
      </c>
      <c r="S13" s="55">
        <f t="shared" si="4"/>
        <v>1384</v>
      </c>
      <c r="T13" s="14">
        <f t="shared" si="5"/>
        <v>0.18540317834020012</v>
      </c>
      <c r="U13" s="56">
        <v>1899</v>
      </c>
      <c r="V13" s="341">
        <f t="shared" si="6"/>
        <v>1709.1</v>
      </c>
      <c r="W13" s="57">
        <v>0</v>
      </c>
      <c r="X13" s="58">
        <v>1388</v>
      </c>
      <c r="Y13" s="16">
        <f t="shared" si="9"/>
        <v>0.18787666023053065</v>
      </c>
      <c r="Z13" s="167">
        <v>1699</v>
      </c>
      <c r="AA13" s="54">
        <v>0</v>
      </c>
      <c r="AB13" s="55">
        <v>1388</v>
      </c>
      <c r="AC13" s="14">
        <f t="shared" si="7"/>
        <v>0.18304885226603884</v>
      </c>
    </row>
    <row r="14" spans="1:29" s="4" customFormat="1" ht="12.75" customHeight="1" thickBot="1">
      <c r="A14" s="184" t="s">
        <v>146</v>
      </c>
      <c r="B14" s="130" t="s">
        <v>63</v>
      </c>
      <c r="C14" s="134"/>
      <c r="D14" s="131">
        <v>3.12</v>
      </c>
      <c r="E14" s="132" t="s">
        <v>186</v>
      </c>
      <c r="F14" s="141">
        <v>1979</v>
      </c>
      <c r="G14" s="59">
        <v>1799</v>
      </c>
      <c r="H14" s="59">
        <v>1599</v>
      </c>
      <c r="I14" s="104">
        <v>1329</v>
      </c>
      <c r="J14" s="59">
        <v>27</v>
      </c>
      <c r="K14" s="141">
        <f t="shared" si="8"/>
        <v>1302</v>
      </c>
      <c r="L14" s="151">
        <f t="shared" si="0"/>
        <v>0.27626459143968873</v>
      </c>
      <c r="M14" s="166">
        <v>1599</v>
      </c>
      <c r="N14" s="64">
        <v>0</v>
      </c>
      <c r="O14" s="65">
        <f t="shared" si="1"/>
        <v>1302</v>
      </c>
      <c r="P14" s="17">
        <f t="shared" si="3"/>
        <v>0.18574108818011256</v>
      </c>
      <c r="Q14" s="166">
        <v>1599</v>
      </c>
      <c r="R14" s="61">
        <v>0</v>
      </c>
      <c r="S14" s="62">
        <f t="shared" si="4"/>
        <v>1302</v>
      </c>
      <c r="T14" s="15">
        <f t="shared" si="5"/>
        <v>0.18574108818011256</v>
      </c>
      <c r="U14" s="166">
        <v>1666</v>
      </c>
      <c r="V14" s="340">
        <f t="shared" si="6"/>
        <v>1499.4</v>
      </c>
      <c r="W14" s="162">
        <v>43</v>
      </c>
      <c r="X14" s="65">
        <v>1263</v>
      </c>
      <c r="Y14" s="17">
        <f t="shared" si="9"/>
        <v>0.1576630652260905</v>
      </c>
      <c r="Z14" s="166">
        <v>1599</v>
      </c>
      <c r="AA14" s="61">
        <v>0</v>
      </c>
      <c r="AB14" s="62">
        <v>1306</v>
      </c>
      <c r="AC14" s="15">
        <f t="shared" si="7"/>
        <v>0.18323952470293933</v>
      </c>
    </row>
    <row r="15" spans="1:29" s="4" customFormat="1" ht="12.75" customHeight="1">
      <c r="A15" s="183" t="s">
        <v>149</v>
      </c>
      <c r="B15" s="237" t="s">
        <v>63</v>
      </c>
      <c r="C15" s="250"/>
      <c r="D15" s="240">
        <v>3.57</v>
      </c>
      <c r="E15" s="239" t="s">
        <v>248</v>
      </c>
      <c r="F15" s="142">
        <v>4289</v>
      </c>
      <c r="G15" s="112">
        <v>3899</v>
      </c>
      <c r="H15" s="112">
        <v>3599</v>
      </c>
      <c r="I15" s="105">
        <v>2877</v>
      </c>
      <c r="J15" s="112">
        <v>36</v>
      </c>
      <c r="K15" s="142">
        <f t="shared" si="8"/>
        <v>2841</v>
      </c>
      <c r="L15" s="152">
        <f t="shared" si="0"/>
        <v>0.27135162862272377</v>
      </c>
      <c r="M15" s="81">
        <v>3899</v>
      </c>
      <c r="N15" s="82">
        <v>0</v>
      </c>
      <c r="O15" s="84">
        <f t="shared" si="1"/>
        <v>2841</v>
      </c>
      <c r="P15" s="18">
        <f t="shared" si="3"/>
        <v>0.27135162862272377</v>
      </c>
      <c r="Q15" s="79">
        <v>3899</v>
      </c>
      <c r="R15" s="80">
        <v>0</v>
      </c>
      <c r="S15" s="83">
        <f t="shared" si="4"/>
        <v>2841</v>
      </c>
      <c r="T15" s="13">
        <f t="shared" si="5"/>
        <v>0.27135162862272377</v>
      </c>
      <c r="U15" s="81">
        <v>3899</v>
      </c>
      <c r="V15" s="373">
        <f t="shared" si="6"/>
        <v>3509.1</v>
      </c>
      <c r="W15" s="82">
        <v>0</v>
      </c>
      <c r="X15" s="84">
        <v>2850</v>
      </c>
      <c r="Y15" s="18">
        <f t="shared" si="9"/>
        <v>0.18782593827477129</v>
      </c>
      <c r="Z15" s="79">
        <v>3899</v>
      </c>
      <c r="AA15" s="80">
        <v>0</v>
      </c>
      <c r="AB15" s="83">
        <v>2850</v>
      </c>
      <c r="AC15" s="13">
        <f t="shared" si="7"/>
        <v>0.26904334444729416</v>
      </c>
    </row>
    <row r="16" spans="1:29" s="4" customFormat="1" ht="12.75" customHeight="1">
      <c r="A16" s="185" t="s">
        <v>148</v>
      </c>
      <c r="B16" s="126" t="s">
        <v>63</v>
      </c>
      <c r="C16" s="234"/>
      <c r="D16" s="128">
        <v>3.57</v>
      </c>
      <c r="E16" s="129" t="s">
        <v>248</v>
      </c>
      <c r="F16" s="140">
        <v>4179</v>
      </c>
      <c r="G16" s="111">
        <v>3799</v>
      </c>
      <c r="H16" s="111">
        <v>3499</v>
      </c>
      <c r="I16" s="103">
        <v>2796</v>
      </c>
      <c r="J16" s="111">
        <v>35</v>
      </c>
      <c r="K16" s="140">
        <f t="shared" si="8"/>
        <v>2761</v>
      </c>
      <c r="L16" s="150">
        <f t="shared" si="0"/>
        <v>0.2732297973150829</v>
      </c>
      <c r="M16" s="167">
        <v>2799</v>
      </c>
      <c r="N16" s="164">
        <v>560</v>
      </c>
      <c r="O16" s="58">
        <f t="shared" si="1"/>
        <v>2201</v>
      </c>
      <c r="P16" s="16">
        <f t="shared" si="3"/>
        <v>0.2136477313326188</v>
      </c>
      <c r="Q16" s="167">
        <v>3499</v>
      </c>
      <c r="R16" s="54">
        <v>0</v>
      </c>
      <c r="S16" s="55">
        <f t="shared" si="4"/>
        <v>2761</v>
      </c>
      <c r="T16" s="14">
        <f t="shared" si="5"/>
        <v>0.21091740497284939</v>
      </c>
      <c r="U16" s="167">
        <v>2888</v>
      </c>
      <c r="V16" s="327">
        <f t="shared" si="6"/>
        <v>2599.1999999999998</v>
      </c>
      <c r="W16" s="164">
        <v>660</v>
      </c>
      <c r="X16" s="58">
        <v>2109</v>
      </c>
      <c r="Y16" s="16">
        <f t="shared" si="9"/>
        <v>0.18859649122807012</v>
      </c>
      <c r="Z16" s="167">
        <v>3499</v>
      </c>
      <c r="AA16" s="54">
        <v>0</v>
      </c>
      <c r="AB16" s="55">
        <v>2769</v>
      </c>
      <c r="AC16" s="14">
        <f t="shared" si="7"/>
        <v>0.20863103743926836</v>
      </c>
    </row>
    <row r="17" spans="1:29" s="4" customFormat="1" ht="12.75" customHeight="1">
      <c r="A17" s="185" t="s">
        <v>151</v>
      </c>
      <c r="B17" s="126" t="s">
        <v>63</v>
      </c>
      <c r="C17" s="249"/>
      <c r="D17" s="128">
        <v>3.57</v>
      </c>
      <c r="E17" s="129" t="s">
        <v>247</v>
      </c>
      <c r="F17" s="140">
        <v>4729</v>
      </c>
      <c r="G17" s="111">
        <v>4299</v>
      </c>
      <c r="H17" s="111">
        <v>3899</v>
      </c>
      <c r="I17" s="103">
        <v>3117</v>
      </c>
      <c r="J17" s="111">
        <v>0</v>
      </c>
      <c r="K17" s="140">
        <f t="shared" si="8"/>
        <v>3117</v>
      </c>
      <c r="L17" s="150">
        <f t="shared" si="0"/>
        <v>0.27494766224703421</v>
      </c>
      <c r="M17" s="56">
        <v>4299</v>
      </c>
      <c r="N17" s="57">
        <v>0</v>
      </c>
      <c r="O17" s="58">
        <f t="shared" si="1"/>
        <v>3117</v>
      </c>
      <c r="P17" s="16">
        <f t="shared" si="3"/>
        <v>0.27494766224703421</v>
      </c>
      <c r="Q17" s="53">
        <v>4299</v>
      </c>
      <c r="R17" s="54">
        <v>0</v>
      </c>
      <c r="S17" s="55">
        <f t="shared" si="4"/>
        <v>3117</v>
      </c>
      <c r="T17" s="14">
        <f t="shared" si="5"/>
        <v>0.27494766224703421</v>
      </c>
      <c r="U17" s="56">
        <v>4299</v>
      </c>
      <c r="V17" s="341">
        <f t="shared" si="6"/>
        <v>3869.1</v>
      </c>
      <c r="W17" s="57">
        <v>0</v>
      </c>
      <c r="X17" s="58">
        <v>3126</v>
      </c>
      <c r="Y17" s="16">
        <f t="shared" si="9"/>
        <v>0.1920601690315577</v>
      </c>
      <c r="Z17" s="53">
        <v>4299</v>
      </c>
      <c r="AA17" s="54">
        <v>0</v>
      </c>
      <c r="AB17" s="55">
        <v>3126</v>
      </c>
      <c r="AC17" s="14">
        <f t="shared" si="7"/>
        <v>0.27285415212840197</v>
      </c>
    </row>
    <row r="18" spans="1:29" s="4" customFormat="1" ht="12.75" customHeight="1">
      <c r="A18" s="185" t="s">
        <v>150</v>
      </c>
      <c r="B18" s="126" t="s">
        <v>63</v>
      </c>
      <c r="C18" s="249"/>
      <c r="D18" s="128">
        <v>3.57</v>
      </c>
      <c r="E18" s="129" t="s">
        <v>247</v>
      </c>
      <c r="F18" s="140">
        <v>4619</v>
      </c>
      <c r="G18" s="111">
        <v>4199</v>
      </c>
      <c r="H18" s="111">
        <v>3799</v>
      </c>
      <c r="I18" s="103">
        <v>3037</v>
      </c>
      <c r="J18" s="111">
        <v>0</v>
      </c>
      <c r="K18" s="140">
        <f t="shared" si="8"/>
        <v>3037</v>
      </c>
      <c r="L18" s="150">
        <f t="shared" si="0"/>
        <v>0.27673255537032626</v>
      </c>
      <c r="M18" s="167">
        <v>3499</v>
      </c>
      <c r="N18" s="164">
        <v>240</v>
      </c>
      <c r="O18" s="58">
        <f t="shared" si="1"/>
        <v>2797</v>
      </c>
      <c r="P18" s="16">
        <f t="shared" si="3"/>
        <v>0.20062875107173478</v>
      </c>
      <c r="Q18" s="53">
        <v>4199</v>
      </c>
      <c r="R18" s="54">
        <v>0</v>
      </c>
      <c r="S18" s="55">
        <f t="shared" si="4"/>
        <v>3037</v>
      </c>
      <c r="T18" s="14">
        <f t="shared" si="5"/>
        <v>0.27673255537032626</v>
      </c>
      <c r="U18" s="56">
        <v>4199</v>
      </c>
      <c r="V18" s="341">
        <f t="shared" si="6"/>
        <v>3779.1</v>
      </c>
      <c r="W18" s="57">
        <v>0</v>
      </c>
      <c r="X18" s="58">
        <v>3046</v>
      </c>
      <c r="Y18" s="16">
        <f t="shared" si="9"/>
        <v>0.19398798655764599</v>
      </c>
      <c r="Z18" s="53">
        <v>4199</v>
      </c>
      <c r="AA18" s="54">
        <v>0</v>
      </c>
      <c r="AB18" s="55">
        <v>3046</v>
      </c>
      <c r="AC18" s="14">
        <f t="shared" si="7"/>
        <v>0.27458918790188142</v>
      </c>
    </row>
    <row r="19" spans="1:29" s="4" customFormat="1" ht="12.75" customHeight="1">
      <c r="A19" s="185" t="s">
        <v>123</v>
      </c>
      <c r="B19" s="126" t="s">
        <v>63</v>
      </c>
      <c r="C19" s="249"/>
      <c r="D19" s="128">
        <v>3.57</v>
      </c>
      <c r="E19" s="129" t="s">
        <v>250</v>
      </c>
      <c r="F19" s="140">
        <v>5059</v>
      </c>
      <c r="G19" s="111">
        <v>4599</v>
      </c>
      <c r="H19" s="111">
        <v>4199</v>
      </c>
      <c r="I19" s="103">
        <v>3357</v>
      </c>
      <c r="J19" s="111">
        <v>42</v>
      </c>
      <c r="K19" s="140">
        <f t="shared" si="8"/>
        <v>3315</v>
      </c>
      <c r="L19" s="150">
        <f t="shared" si="0"/>
        <v>0.27919112850619698</v>
      </c>
      <c r="M19" s="167">
        <v>3899</v>
      </c>
      <c r="N19" s="164">
        <v>240</v>
      </c>
      <c r="O19" s="58">
        <f t="shared" si="1"/>
        <v>3075</v>
      </c>
      <c r="P19" s="16">
        <f t="shared" si="3"/>
        <v>0.21133624006155424</v>
      </c>
      <c r="Q19" s="167">
        <v>4199</v>
      </c>
      <c r="R19" s="54">
        <v>0</v>
      </c>
      <c r="S19" s="55">
        <f t="shared" si="4"/>
        <v>3315</v>
      </c>
      <c r="T19" s="14">
        <f t="shared" si="5"/>
        <v>0.21052631578947367</v>
      </c>
      <c r="U19" s="167">
        <v>4221</v>
      </c>
      <c r="V19" s="327">
        <f t="shared" si="6"/>
        <v>3798.9</v>
      </c>
      <c r="W19" s="164">
        <v>234</v>
      </c>
      <c r="X19" s="58">
        <v>3090</v>
      </c>
      <c r="Y19" s="16">
        <f t="shared" si="9"/>
        <v>0.18660664929321646</v>
      </c>
      <c r="Z19" s="167">
        <v>4199</v>
      </c>
      <c r="AA19" s="54">
        <v>0</v>
      </c>
      <c r="AB19" s="55">
        <v>3324</v>
      </c>
      <c r="AC19" s="14">
        <f t="shared" si="7"/>
        <v>0.20838294832102883</v>
      </c>
    </row>
    <row r="20" spans="1:29" s="4" customFormat="1" ht="12.75" customHeight="1">
      <c r="A20" s="185" t="s">
        <v>894</v>
      </c>
      <c r="B20" s="126" t="s">
        <v>63</v>
      </c>
      <c r="C20" s="234" t="s">
        <v>887</v>
      </c>
      <c r="D20" s="128">
        <v>3.57</v>
      </c>
      <c r="E20" s="129" t="s">
        <v>897</v>
      </c>
      <c r="F20" s="140">
        <v>3959</v>
      </c>
      <c r="G20" s="111">
        <v>3599</v>
      </c>
      <c r="H20" s="111">
        <v>3299</v>
      </c>
      <c r="I20" s="103">
        <v>2820</v>
      </c>
      <c r="J20" s="111">
        <v>40</v>
      </c>
      <c r="K20" s="140">
        <f t="shared" si="8"/>
        <v>2780</v>
      </c>
      <c r="L20" s="150">
        <f t="shared" si="0"/>
        <v>0.22756321200333426</v>
      </c>
      <c r="M20" s="56">
        <v>3599</v>
      </c>
      <c r="N20" s="57">
        <v>0</v>
      </c>
      <c r="O20" s="58">
        <f t="shared" si="1"/>
        <v>2780</v>
      </c>
      <c r="P20" s="16">
        <f t="shared" si="3"/>
        <v>0.22756321200333426</v>
      </c>
      <c r="Q20" s="53">
        <v>3599</v>
      </c>
      <c r="R20" s="54">
        <v>0</v>
      </c>
      <c r="S20" s="55">
        <f t="shared" si="4"/>
        <v>2780</v>
      </c>
      <c r="T20" s="14">
        <f t="shared" si="5"/>
        <v>0.22756321200333426</v>
      </c>
      <c r="U20" s="56">
        <v>3599</v>
      </c>
      <c r="V20" s="341">
        <f t="shared" si="6"/>
        <v>3239.1</v>
      </c>
      <c r="W20" s="57">
        <v>0</v>
      </c>
      <c r="X20" s="58">
        <v>2780</v>
      </c>
      <c r="Y20" s="16">
        <f t="shared" si="9"/>
        <v>0.14173690222592694</v>
      </c>
      <c r="Z20" s="53">
        <v>3599</v>
      </c>
      <c r="AA20" s="54">
        <v>0</v>
      </c>
      <c r="AB20" s="55">
        <v>2780</v>
      </c>
      <c r="AC20" s="14">
        <f t="shared" si="7"/>
        <v>0.22756321200333426</v>
      </c>
    </row>
    <row r="21" spans="1:29" s="4" customFormat="1" ht="12.75" customHeight="1">
      <c r="A21" s="185" t="s">
        <v>895</v>
      </c>
      <c r="B21" s="126" t="s">
        <v>63</v>
      </c>
      <c r="C21" s="234" t="s">
        <v>887</v>
      </c>
      <c r="D21" s="128">
        <v>3.57</v>
      </c>
      <c r="E21" s="129" t="s">
        <v>897</v>
      </c>
      <c r="F21" s="140">
        <v>3849</v>
      </c>
      <c r="G21" s="111">
        <v>3499</v>
      </c>
      <c r="H21" s="111">
        <v>3199</v>
      </c>
      <c r="I21" s="103">
        <v>2734</v>
      </c>
      <c r="J21" s="111">
        <v>38</v>
      </c>
      <c r="K21" s="140">
        <f t="shared" si="8"/>
        <v>2696</v>
      </c>
      <c r="L21" s="150">
        <f t="shared" si="0"/>
        <v>0.22949414118319519</v>
      </c>
      <c r="M21" s="56">
        <v>3499</v>
      </c>
      <c r="N21" s="57">
        <v>0</v>
      </c>
      <c r="O21" s="58">
        <f t="shared" si="1"/>
        <v>2696</v>
      </c>
      <c r="P21" s="16">
        <f t="shared" si="3"/>
        <v>0.22949414118319519</v>
      </c>
      <c r="Q21" s="53">
        <v>3499</v>
      </c>
      <c r="R21" s="54">
        <v>0</v>
      </c>
      <c r="S21" s="55">
        <f t="shared" si="4"/>
        <v>2696</v>
      </c>
      <c r="T21" s="14">
        <f t="shared" si="5"/>
        <v>0.22949414118319519</v>
      </c>
      <c r="U21" s="56">
        <v>3499</v>
      </c>
      <c r="V21" s="341">
        <f t="shared" si="6"/>
        <v>3149.1</v>
      </c>
      <c r="W21" s="57">
        <v>0</v>
      </c>
      <c r="X21" s="58">
        <v>2696</v>
      </c>
      <c r="Y21" s="16">
        <f t="shared" si="9"/>
        <v>0.14388237909243909</v>
      </c>
      <c r="Z21" s="53">
        <v>3499</v>
      </c>
      <c r="AA21" s="54">
        <v>0</v>
      </c>
      <c r="AB21" s="55">
        <v>2696</v>
      </c>
      <c r="AC21" s="14">
        <f t="shared" si="7"/>
        <v>0.22949414118319519</v>
      </c>
    </row>
    <row r="22" spans="1:29" s="4" customFormat="1" ht="12.75" customHeight="1">
      <c r="A22" s="185" t="s">
        <v>898</v>
      </c>
      <c r="B22" s="126" t="s">
        <v>63</v>
      </c>
      <c r="C22" s="234" t="s">
        <v>887</v>
      </c>
      <c r="D22" s="128">
        <v>3.57</v>
      </c>
      <c r="E22" s="129" t="s">
        <v>900</v>
      </c>
      <c r="F22" s="140">
        <v>4619</v>
      </c>
      <c r="G22" s="111">
        <v>4199</v>
      </c>
      <c r="H22" s="111">
        <v>3799</v>
      </c>
      <c r="I22" s="103">
        <v>3247</v>
      </c>
      <c r="J22" s="111">
        <v>42</v>
      </c>
      <c r="K22" s="140">
        <f t="shared" si="8"/>
        <v>3205</v>
      </c>
      <c r="L22" s="150">
        <f t="shared" si="0"/>
        <v>0.23672302929268874</v>
      </c>
      <c r="M22" s="56">
        <v>4199</v>
      </c>
      <c r="N22" s="57">
        <v>0</v>
      </c>
      <c r="O22" s="58">
        <f t="shared" si="1"/>
        <v>3205</v>
      </c>
      <c r="P22" s="16">
        <f t="shared" si="3"/>
        <v>0.23672302929268874</v>
      </c>
      <c r="Q22" s="53">
        <v>4199</v>
      </c>
      <c r="R22" s="54">
        <v>0</v>
      </c>
      <c r="S22" s="55">
        <f t="shared" si="4"/>
        <v>3205</v>
      </c>
      <c r="T22" s="14">
        <f t="shared" si="5"/>
        <v>0.23672302929268874</v>
      </c>
      <c r="U22" s="56">
        <v>4199</v>
      </c>
      <c r="V22" s="341">
        <f t="shared" si="6"/>
        <v>3779.1</v>
      </c>
      <c r="W22" s="57">
        <v>0</v>
      </c>
      <c r="X22" s="58">
        <v>3205</v>
      </c>
      <c r="Y22" s="16">
        <f t="shared" si="9"/>
        <v>0.15191447699187635</v>
      </c>
      <c r="Z22" s="53">
        <v>4199</v>
      </c>
      <c r="AA22" s="54">
        <v>0</v>
      </c>
      <c r="AB22" s="55">
        <v>3205</v>
      </c>
      <c r="AC22" s="14">
        <f t="shared" si="7"/>
        <v>0.23672302929268874</v>
      </c>
    </row>
    <row r="23" spans="1:29" s="4" customFormat="1" ht="12.75" customHeight="1">
      <c r="A23" s="185" t="s">
        <v>899</v>
      </c>
      <c r="B23" s="126" t="s">
        <v>63</v>
      </c>
      <c r="C23" s="234" t="s">
        <v>887</v>
      </c>
      <c r="D23" s="128">
        <v>3.57</v>
      </c>
      <c r="E23" s="129" t="s">
        <v>900</v>
      </c>
      <c r="F23" s="140">
        <v>4509</v>
      </c>
      <c r="G23" s="111">
        <v>4099</v>
      </c>
      <c r="H23" s="111">
        <v>3699</v>
      </c>
      <c r="I23" s="103">
        <v>3163</v>
      </c>
      <c r="J23" s="111">
        <v>40</v>
      </c>
      <c r="K23" s="140">
        <f t="shared" si="8"/>
        <v>3123</v>
      </c>
      <c r="L23" s="150">
        <f t="shared" si="0"/>
        <v>0.23810685533056844</v>
      </c>
      <c r="M23" s="56">
        <v>4099</v>
      </c>
      <c r="N23" s="57">
        <v>0</v>
      </c>
      <c r="O23" s="58">
        <f t="shared" si="1"/>
        <v>3123</v>
      </c>
      <c r="P23" s="16">
        <f t="shared" si="3"/>
        <v>0.23810685533056844</v>
      </c>
      <c r="Q23" s="53">
        <v>4099</v>
      </c>
      <c r="R23" s="54">
        <v>0</v>
      </c>
      <c r="S23" s="55">
        <f t="shared" si="4"/>
        <v>3123</v>
      </c>
      <c r="T23" s="14">
        <f t="shared" si="5"/>
        <v>0.23810685533056844</v>
      </c>
      <c r="U23" s="56">
        <v>4099</v>
      </c>
      <c r="V23" s="341">
        <f t="shared" si="6"/>
        <v>3689.1</v>
      </c>
      <c r="W23" s="57">
        <v>0</v>
      </c>
      <c r="X23" s="58">
        <v>3123</v>
      </c>
      <c r="Y23" s="16">
        <f t="shared" si="9"/>
        <v>0.15345206147840934</v>
      </c>
      <c r="Z23" s="53">
        <v>4099</v>
      </c>
      <c r="AA23" s="54">
        <v>0</v>
      </c>
      <c r="AB23" s="55">
        <v>3123</v>
      </c>
      <c r="AC23" s="14">
        <f t="shared" si="7"/>
        <v>0.23810685533056844</v>
      </c>
    </row>
    <row r="24" spans="1:29" s="4" customFormat="1" ht="12.75" customHeight="1">
      <c r="A24" s="185" t="s">
        <v>122</v>
      </c>
      <c r="B24" s="126" t="s">
        <v>63</v>
      </c>
      <c r="C24" s="249"/>
      <c r="D24" s="128">
        <v>3.57</v>
      </c>
      <c r="E24" s="129" t="s">
        <v>430</v>
      </c>
      <c r="F24" s="140">
        <v>4949</v>
      </c>
      <c r="G24" s="111">
        <v>4499</v>
      </c>
      <c r="H24" s="111">
        <v>4099</v>
      </c>
      <c r="I24" s="103">
        <v>3277</v>
      </c>
      <c r="J24" s="111">
        <v>41</v>
      </c>
      <c r="K24" s="140">
        <f t="shared" si="8"/>
        <v>3236</v>
      </c>
      <c r="L24" s="150">
        <f t="shared" si="0"/>
        <v>0.28072905090020006</v>
      </c>
      <c r="M24" s="167">
        <v>3099</v>
      </c>
      <c r="N24" s="164">
        <v>800</v>
      </c>
      <c r="O24" s="58">
        <f t="shared" si="1"/>
        <v>2436</v>
      </c>
      <c r="P24" s="16">
        <f t="shared" si="3"/>
        <v>0.21393998063891578</v>
      </c>
      <c r="Q24" s="167">
        <v>4099</v>
      </c>
      <c r="R24" s="54">
        <v>0</v>
      </c>
      <c r="S24" s="55">
        <f t="shared" si="4"/>
        <v>3236</v>
      </c>
      <c r="T24" s="14">
        <f t="shared" si="5"/>
        <v>0.2105391558916809</v>
      </c>
      <c r="U24" s="167">
        <v>3332</v>
      </c>
      <c r="V24" s="327">
        <f t="shared" si="6"/>
        <v>2998.8</v>
      </c>
      <c r="W24" s="164">
        <v>814</v>
      </c>
      <c r="X24" s="58">
        <v>2431</v>
      </c>
      <c r="Y24" s="16">
        <f t="shared" si="9"/>
        <v>0.18934240362811797</v>
      </c>
      <c r="Z24" s="167">
        <v>4099</v>
      </c>
      <c r="AA24" s="54">
        <v>0</v>
      </c>
      <c r="AB24" s="55">
        <v>3245</v>
      </c>
      <c r="AC24" s="14">
        <f t="shared" si="7"/>
        <v>0.20834349841424737</v>
      </c>
    </row>
    <row r="25" spans="1:29" s="4" customFormat="1" ht="12.75" customHeight="1">
      <c r="A25" s="185" t="s">
        <v>473</v>
      </c>
      <c r="B25" s="126" t="s">
        <v>63</v>
      </c>
      <c r="C25" s="234"/>
      <c r="D25" s="128">
        <v>3.57</v>
      </c>
      <c r="E25" s="129" t="s">
        <v>475</v>
      </c>
      <c r="F25" s="140">
        <v>2859</v>
      </c>
      <c r="G25" s="111">
        <v>2599</v>
      </c>
      <c r="H25" s="111">
        <v>2399</v>
      </c>
      <c r="I25" s="103">
        <v>2045</v>
      </c>
      <c r="J25" s="111">
        <v>26</v>
      </c>
      <c r="K25" s="140">
        <f t="shared" ref="K25:K94" si="10">IFERROR(I25-J25,I25)</f>
        <v>2019</v>
      </c>
      <c r="L25" s="150">
        <f t="shared" si="0"/>
        <v>0.22316275490573298</v>
      </c>
      <c r="M25" s="56">
        <v>2599</v>
      </c>
      <c r="N25" s="57">
        <v>0</v>
      </c>
      <c r="O25" s="58">
        <f t="shared" si="1"/>
        <v>2019</v>
      </c>
      <c r="P25" s="16">
        <f t="shared" si="3"/>
        <v>0.22316275490573298</v>
      </c>
      <c r="Q25" s="53">
        <v>2599</v>
      </c>
      <c r="R25" s="54">
        <v>0</v>
      </c>
      <c r="S25" s="55">
        <f t="shared" si="4"/>
        <v>2019</v>
      </c>
      <c r="T25" s="14">
        <f t="shared" si="5"/>
        <v>0.22316275490573298</v>
      </c>
      <c r="U25" s="56">
        <v>2599</v>
      </c>
      <c r="V25" s="341">
        <f t="shared" si="6"/>
        <v>2339.1</v>
      </c>
      <c r="W25" s="57">
        <v>0</v>
      </c>
      <c r="X25" s="58">
        <v>2019</v>
      </c>
      <c r="Y25" s="16">
        <f t="shared" si="9"/>
        <v>0.13684750545081439</v>
      </c>
      <c r="Z25" s="53">
        <v>2599</v>
      </c>
      <c r="AA25" s="54">
        <v>0</v>
      </c>
      <c r="AB25" s="55">
        <v>2019</v>
      </c>
      <c r="AC25" s="14">
        <f t="shared" si="7"/>
        <v>0.22316275490573298</v>
      </c>
    </row>
    <row r="26" spans="1:29" s="4" customFormat="1" ht="12.75" customHeight="1">
      <c r="A26" s="185" t="s">
        <v>474</v>
      </c>
      <c r="B26" s="126" t="s">
        <v>63</v>
      </c>
      <c r="C26" s="234"/>
      <c r="D26" s="128">
        <v>3.57</v>
      </c>
      <c r="E26" s="129" t="s">
        <v>475</v>
      </c>
      <c r="F26" s="140">
        <v>2749</v>
      </c>
      <c r="G26" s="111">
        <v>2499</v>
      </c>
      <c r="H26" s="111">
        <v>2299</v>
      </c>
      <c r="I26" s="103">
        <v>1960</v>
      </c>
      <c r="J26" s="111">
        <v>25</v>
      </c>
      <c r="K26" s="140">
        <f t="shared" si="10"/>
        <v>1935</v>
      </c>
      <c r="L26" s="150">
        <f t="shared" si="0"/>
        <v>0.22569027611044418</v>
      </c>
      <c r="M26" s="167">
        <v>1799</v>
      </c>
      <c r="N26" s="164">
        <v>425</v>
      </c>
      <c r="O26" s="58">
        <f t="shared" si="1"/>
        <v>1510</v>
      </c>
      <c r="P26" s="16">
        <f t="shared" si="3"/>
        <v>0.16064480266814898</v>
      </c>
      <c r="Q26" s="167">
        <v>2299</v>
      </c>
      <c r="R26" s="54">
        <v>0</v>
      </c>
      <c r="S26" s="55">
        <f t="shared" si="4"/>
        <v>1935</v>
      </c>
      <c r="T26" s="14">
        <f t="shared" si="5"/>
        <v>0.15832970856894302</v>
      </c>
      <c r="U26" s="167">
        <v>1999</v>
      </c>
      <c r="V26" s="327">
        <f t="shared" si="6"/>
        <v>1799.1</v>
      </c>
      <c r="W26" s="164">
        <v>375</v>
      </c>
      <c r="X26" s="58">
        <v>1565</v>
      </c>
      <c r="Y26" s="16">
        <f t="shared" si="9"/>
        <v>0.13012061586348725</v>
      </c>
      <c r="Z26" s="167">
        <v>2299</v>
      </c>
      <c r="AA26" s="54">
        <v>0</v>
      </c>
      <c r="AB26" s="55">
        <v>1940</v>
      </c>
      <c r="AC26" s="14">
        <f t="shared" si="7"/>
        <v>0.15615484993475423</v>
      </c>
    </row>
    <row r="27" spans="1:29" s="4" customFormat="1" ht="12.75" customHeight="1">
      <c r="A27" s="185" t="s">
        <v>476</v>
      </c>
      <c r="B27" s="126" t="s">
        <v>63</v>
      </c>
      <c r="C27" s="234"/>
      <c r="D27" s="128">
        <v>3.57</v>
      </c>
      <c r="E27" s="129" t="s">
        <v>478</v>
      </c>
      <c r="F27" s="140">
        <v>3299</v>
      </c>
      <c r="G27" s="111">
        <v>2999</v>
      </c>
      <c r="H27" s="111">
        <v>2699</v>
      </c>
      <c r="I27" s="103">
        <v>2301</v>
      </c>
      <c r="J27" s="111">
        <v>0</v>
      </c>
      <c r="K27" s="140">
        <f t="shared" si="10"/>
        <v>2301</v>
      </c>
      <c r="L27" s="150">
        <f t="shared" si="0"/>
        <v>0.23274424808269423</v>
      </c>
      <c r="M27" s="56">
        <v>2999</v>
      </c>
      <c r="N27" s="57">
        <v>0</v>
      </c>
      <c r="O27" s="58">
        <f t="shared" si="1"/>
        <v>2301</v>
      </c>
      <c r="P27" s="16">
        <f t="shared" si="3"/>
        <v>0.23274424808269423</v>
      </c>
      <c r="Q27" s="53">
        <v>2999</v>
      </c>
      <c r="R27" s="54">
        <v>0</v>
      </c>
      <c r="S27" s="55">
        <f t="shared" si="4"/>
        <v>2301</v>
      </c>
      <c r="T27" s="14">
        <f t="shared" si="5"/>
        <v>0.23274424808269423</v>
      </c>
      <c r="U27" s="56">
        <v>2999</v>
      </c>
      <c r="V27" s="341">
        <f t="shared" si="6"/>
        <v>2699.1</v>
      </c>
      <c r="W27" s="57">
        <v>0</v>
      </c>
      <c r="X27" s="58">
        <v>2301</v>
      </c>
      <c r="Y27" s="16">
        <f t="shared" si="9"/>
        <v>0.14749360898077135</v>
      </c>
      <c r="Z27" s="53">
        <v>2999</v>
      </c>
      <c r="AA27" s="54">
        <v>0</v>
      </c>
      <c r="AB27" s="55">
        <v>2301</v>
      </c>
      <c r="AC27" s="14">
        <f t="shared" si="7"/>
        <v>0.23274424808269423</v>
      </c>
    </row>
    <row r="28" spans="1:29" s="4" customFormat="1" ht="12.75" customHeight="1">
      <c r="A28" s="185" t="s">
        <v>477</v>
      </c>
      <c r="B28" s="126" t="s">
        <v>63</v>
      </c>
      <c r="C28" s="234"/>
      <c r="D28" s="128">
        <v>3.57</v>
      </c>
      <c r="E28" s="129" t="s">
        <v>478</v>
      </c>
      <c r="F28" s="140">
        <v>3189</v>
      </c>
      <c r="G28" s="111">
        <v>2899</v>
      </c>
      <c r="H28" s="111">
        <v>2599</v>
      </c>
      <c r="I28" s="103">
        <v>2215</v>
      </c>
      <c r="J28" s="111">
        <v>0</v>
      </c>
      <c r="K28" s="140">
        <f t="shared" si="10"/>
        <v>2215</v>
      </c>
      <c r="L28" s="150">
        <f t="shared" si="0"/>
        <v>0.23594342876854088</v>
      </c>
      <c r="M28" s="167">
        <v>1999</v>
      </c>
      <c r="N28" s="164">
        <v>510</v>
      </c>
      <c r="O28" s="58">
        <f t="shared" si="1"/>
        <v>1705</v>
      </c>
      <c r="P28" s="16">
        <f t="shared" si="3"/>
        <v>0.14707353676838419</v>
      </c>
      <c r="Q28" s="167">
        <v>2199</v>
      </c>
      <c r="R28" s="164">
        <v>340</v>
      </c>
      <c r="S28" s="55">
        <f t="shared" si="4"/>
        <v>1875</v>
      </c>
      <c r="T28" s="14">
        <f t="shared" si="5"/>
        <v>0.14733969986357434</v>
      </c>
      <c r="U28" s="167">
        <v>2221</v>
      </c>
      <c r="V28" s="327">
        <f t="shared" si="6"/>
        <v>1998.9</v>
      </c>
      <c r="W28" s="164">
        <v>454</v>
      </c>
      <c r="X28" s="58">
        <v>1768</v>
      </c>
      <c r="Y28" s="16">
        <f t="shared" si="9"/>
        <v>0.11551353244284361</v>
      </c>
      <c r="Z28" s="53">
        <v>2899</v>
      </c>
      <c r="AA28" s="54">
        <v>0</v>
      </c>
      <c r="AB28" s="55">
        <v>2222</v>
      </c>
      <c r="AC28" s="14">
        <f t="shared" si="7"/>
        <v>0.2335288030355295</v>
      </c>
    </row>
    <row r="29" spans="1:29" s="4" customFormat="1" ht="12.75" customHeight="1">
      <c r="A29" s="185" t="s">
        <v>479</v>
      </c>
      <c r="B29" s="126" t="s">
        <v>63</v>
      </c>
      <c r="C29" s="234"/>
      <c r="D29" s="128">
        <v>3.57</v>
      </c>
      <c r="E29" s="129" t="s">
        <v>480</v>
      </c>
      <c r="F29" s="140">
        <v>3519</v>
      </c>
      <c r="G29" s="111">
        <v>3199</v>
      </c>
      <c r="H29" s="111">
        <v>2899</v>
      </c>
      <c r="I29" s="103">
        <v>2421</v>
      </c>
      <c r="J29" s="111">
        <v>0</v>
      </c>
      <c r="K29" s="140">
        <f t="shared" si="10"/>
        <v>2421</v>
      </c>
      <c r="L29" s="150">
        <f t="shared" si="0"/>
        <v>0.2432010003125977</v>
      </c>
      <c r="M29" s="56">
        <v>3199</v>
      </c>
      <c r="N29" s="57">
        <v>0</v>
      </c>
      <c r="O29" s="58">
        <f t="shared" si="1"/>
        <v>2421</v>
      </c>
      <c r="P29" s="16">
        <f t="shared" si="3"/>
        <v>0.2432010003125977</v>
      </c>
      <c r="Q29" s="53">
        <v>3199</v>
      </c>
      <c r="R29" s="54">
        <v>0</v>
      </c>
      <c r="S29" s="55">
        <f t="shared" si="4"/>
        <v>2421</v>
      </c>
      <c r="T29" s="14">
        <f t="shared" si="5"/>
        <v>0.2432010003125977</v>
      </c>
      <c r="U29" s="56">
        <v>3199</v>
      </c>
      <c r="V29" s="341">
        <f t="shared" si="6"/>
        <v>2879.1</v>
      </c>
      <c r="W29" s="57">
        <v>0</v>
      </c>
      <c r="X29" s="58">
        <v>2429</v>
      </c>
      <c r="Y29" s="16">
        <f t="shared" si="9"/>
        <v>0.15633357646486748</v>
      </c>
      <c r="Z29" s="53">
        <v>3199</v>
      </c>
      <c r="AA29" s="54">
        <v>0</v>
      </c>
      <c r="AB29" s="55">
        <v>2429</v>
      </c>
      <c r="AC29" s="14">
        <f t="shared" si="7"/>
        <v>0.24070021881838075</v>
      </c>
    </row>
    <row r="30" spans="1:29" s="4" customFormat="1" ht="12.75" customHeight="1">
      <c r="A30" s="185" t="s">
        <v>481</v>
      </c>
      <c r="B30" s="126" t="s">
        <v>63</v>
      </c>
      <c r="C30" s="234"/>
      <c r="D30" s="128">
        <v>3.57</v>
      </c>
      <c r="E30" s="129" t="s">
        <v>483</v>
      </c>
      <c r="F30" s="140">
        <v>3959</v>
      </c>
      <c r="G30" s="111">
        <v>3599</v>
      </c>
      <c r="H30" s="111">
        <v>3299</v>
      </c>
      <c r="I30" s="103">
        <v>2710</v>
      </c>
      <c r="J30" s="111">
        <v>0</v>
      </c>
      <c r="K30" s="140">
        <f t="shared" si="10"/>
        <v>2710</v>
      </c>
      <c r="L30" s="150">
        <f t="shared" si="0"/>
        <v>0.24701305918310643</v>
      </c>
      <c r="M30" s="56">
        <v>3599</v>
      </c>
      <c r="N30" s="57">
        <v>0</v>
      </c>
      <c r="O30" s="58">
        <f t="shared" si="1"/>
        <v>2710</v>
      </c>
      <c r="P30" s="16">
        <f t="shared" si="3"/>
        <v>0.24701305918310643</v>
      </c>
      <c r="Q30" s="53">
        <v>3599</v>
      </c>
      <c r="R30" s="54">
        <v>0</v>
      </c>
      <c r="S30" s="55">
        <f t="shared" si="4"/>
        <v>2710</v>
      </c>
      <c r="T30" s="14">
        <f t="shared" si="5"/>
        <v>0.24701305918310643</v>
      </c>
      <c r="U30" s="56">
        <v>3599</v>
      </c>
      <c r="V30" s="341">
        <f t="shared" si="6"/>
        <v>3239.1</v>
      </c>
      <c r="W30" s="57">
        <v>0</v>
      </c>
      <c r="X30" s="58">
        <v>2710</v>
      </c>
      <c r="Y30" s="16">
        <f t="shared" si="9"/>
        <v>0.16334784353678489</v>
      </c>
      <c r="Z30" s="53">
        <v>3599</v>
      </c>
      <c r="AA30" s="54">
        <v>0</v>
      </c>
      <c r="AB30" s="55">
        <v>2710</v>
      </c>
      <c r="AC30" s="14">
        <f t="shared" si="7"/>
        <v>0.24701305918310643</v>
      </c>
    </row>
    <row r="31" spans="1:29" s="4" customFormat="1" ht="12.75" customHeight="1">
      <c r="A31" s="185" t="s">
        <v>482</v>
      </c>
      <c r="B31" s="126" t="s">
        <v>63</v>
      </c>
      <c r="C31" s="234"/>
      <c r="D31" s="128">
        <v>3.57</v>
      </c>
      <c r="E31" s="129" t="s">
        <v>483</v>
      </c>
      <c r="F31" s="140">
        <v>3849</v>
      </c>
      <c r="G31" s="111">
        <v>3499</v>
      </c>
      <c r="H31" s="111">
        <v>3199</v>
      </c>
      <c r="I31" s="103">
        <v>2628</v>
      </c>
      <c r="J31" s="111">
        <v>0</v>
      </c>
      <c r="K31" s="140">
        <f t="shared" si="10"/>
        <v>2628</v>
      </c>
      <c r="L31" s="150">
        <f t="shared" si="0"/>
        <v>0.2489282652186339</v>
      </c>
      <c r="M31" s="167">
        <v>2399</v>
      </c>
      <c r="N31" s="164">
        <v>660</v>
      </c>
      <c r="O31" s="58">
        <f t="shared" si="1"/>
        <v>1968</v>
      </c>
      <c r="P31" s="16">
        <f t="shared" si="3"/>
        <v>0.17965819091288038</v>
      </c>
      <c r="Q31" s="167">
        <v>2399</v>
      </c>
      <c r="R31" s="164">
        <v>656</v>
      </c>
      <c r="S31" s="55">
        <f t="shared" si="4"/>
        <v>1972</v>
      </c>
      <c r="T31" s="14">
        <f t="shared" si="5"/>
        <v>0.17799082951229678</v>
      </c>
      <c r="U31" s="167">
        <v>2666</v>
      </c>
      <c r="V31" s="327">
        <f t="shared" si="6"/>
        <v>2399.4</v>
      </c>
      <c r="W31" s="164">
        <v>597</v>
      </c>
      <c r="X31" s="58">
        <v>2039</v>
      </c>
      <c r="Y31" s="16">
        <f t="shared" si="9"/>
        <v>0.15020421772109696</v>
      </c>
      <c r="Z31" s="167">
        <v>3199</v>
      </c>
      <c r="AA31" s="54">
        <v>0</v>
      </c>
      <c r="AB31" s="55">
        <v>2636</v>
      </c>
      <c r="AC31" s="14">
        <f t="shared" si="7"/>
        <v>0.17599249765551736</v>
      </c>
    </row>
    <row r="32" spans="1:29" s="4" customFormat="1" ht="12.75" customHeight="1">
      <c r="A32" s="185" t="s">
        <v>889</v>
      </c>
      <c r="B32" s="126" t="s">
        <v>63</v>
      </c>
      <c r="C32" s="234" t="s">
        <v>887</v>
      </c>
      <c r="D32" s="128">
        <v>3.57</v>
      </c>
      <c r="E32" s="129" t="s">
        <v>890</v>
      </c>
      <c r="F32" s="140">
        <v>3409</v>
      </c>
      <c r="G32" s="111">
        <v>3099</v>
      </c>
      <c r="H32" s="111">
        <v>2799</v>
      </c>
      <c r="I32" s="103">
        <v>2393</v>
      </c>
      <c r="J32" s="111">
        <v>44</v>
      </c>
      <c r="K32" s="140">
        <f t="shared" si="10"/>
        <v>2349</v>
      </c>
      <c r="L32" s="150">
        <f t="shared" si="0"/>
        <v>0.2420135527589545</v>
      </c>
      <c r="M32" s="56">
        <v>3099</v>
      </c>
      <c r="N32" s="57">
        <v>0</v>
      </c>
      <c r="O32" s="58">
        <f t="shared" si="1"/>
        <v>2349</v>
      </c>
      <c r="P32" s="16">
        <f t="shared" si="3"/>
        <v>0.2420135527589545</v>
      </c>
      <c r="Q32" s="53">
        <v>3099</v>
      </c>
      <c r="R32" s="54">
        <v>0</v>
      </c>
      <c r="S32" s="55">
        <f t="shared" si="4"/>
        <v>2349</v>
      </c>
      <c r="T32" s="14">
        <f t="shared" si="5"/>
        <v>0.2420135527589545</v>
      </c>
      <c r="U32" s="56">
        <v>3099</v>
      </c>
      <c r="V32" s="341">
        <f t="shared" si="6"/>
        <v>2789.1</v>
      </c>
      <c r="W32" s="57">
        <v>0</v>
      </c>
      <c r="X32" s="58">
        <v>2349</v>
      </c>
      <c r="Y32" s="16">
        <f t="shared" si="9"/>
        <v>0.15779283639883832</v>
      </c>
      <c r="Z32" s="53">
        <v>3099</v>
      </c>
      <c r="AA32" s="54">
        <v>0</v>
      </c>
      <c r="AB32" s="55">
        <v>2349</v>
      </c>
      <c r="AC32" s="14">
        <f t="shared" si="7"/>
        <v>0.2420135527589545</v>
      </c>
    </row>
    <row r="33" spans="1:29" s="4" customFormat="1" ht="12.75" customHeight="1">
      <c r="A33" s="185" t="s">
        <v>153</v>
      </c>
      <c r="B33" s="126" t="s">
        <v>63</v>
      </c>
      <c r="C33" s="234"/>
      <c r="D33" s="128">
        <v>4.16</v>
      </c>
      <c r="E33" s="129" t="s">
        <v>249</v>
      </c>
      <c r="F33" s="140">
        <v>4619</v>
      </c>
      <c r="G33" s="111">
        <v>4199</v>
      </c>
      <c r="H33" s="111">
        <v>3799</v>
      </c>
      <c r="I33" s="103">
        <v>3037</v>
      </c>
      <c r="J33" s="111">
        <v>38</v>
      </c>
      <c r="K33" s="140">
        <f t="shared" si="10"/>
        <v>2999</v>
      </c>
      <c r="L33" s="150">
        <f t="shared" si="0"/>
        <v>0.28578232912598239</v>
      </c>
      <c r="M33" s="56">
        <v>4199</v>
      </c>
      <c r="N33" s="57">
        <v>0</v>
      </c>
      <c r="O33" s="58">
        <f t="shared" si="1"/>
        <v>2999</v>
      </c>
      <c r="P33" s="16">
        <f t="shared" si="3"/>
        <v>0.28578232912598239</v>
      </c>
      <c r="Q33" s="53">
        <v>4199</v>
      </c>
      <c r="R33" s="54">
        <v>0</v>
      </c>
      <c r="S33" s="55">
        <f t="shared" si="4"/>
        <v>2999</v>
      </c>
      <c r="T33" s="14">
        <f t="shared" si="5"/>
        <v>0.28578232912598239</v>
      </c>
      <c r="U33" s="56">
        <v>4199</v>
      </c>
      <c r="V33" s="341">
        <f t="shared" si="6"/>
        <v>3779.1</v>
      </c>
      <c r="W33" s="57">
        <v>0</v>
      </c>
      <c r="X33" s="58">
        <v>3008</v>
      </c>
      <c r="Y33" s="16">
        <f t="shared" si="9"/>
        <v>0.20404329073059721</v>
      </c>
      <c r="Z33" s="53">
        <v>4199</v>
      </c>
      <c r="AA33" s="54">
        <v>0</v>
      </c>
      <c r="AB33" s="55">
        <v>3008</v>
      </c>
      <c r="AC33" s="14">
        <f t="shared" si="7"/>
        <v>0.28363896165753749</v>
      </c>
    </row>
    <row r="34" spans="1:29" s="4" customFormat="1" ht="12.75" customHeight="1">
      <c r="A34" s="185" t="s">
        <v>152</v>
      </c>
      <c r="B34" s="126" t="s">
        <v>63</v>
      </c>
      <c r="C34" s="234"/>
      <c r="D34" s="128">
        <v>4.16</v>
      </c>
      <c r="E34" s="129" t="s">
        <v>249</v>
      </c>
      <c r="F34" s="140">
        <v>4509</v>
      </c>
      <c r="G34" s="111">
        <v>4099</v>
      </c>
      <c r="H34" s="111">
        <v>3699</v>
      </c>
      <c r="I34" s="103">
        <v>2957</v>
      </c>
      <c r="J34" s="111">
        <v>37</v>
      </c>
      <c r="K34" s="140">
        <f t="shared" si="10"/>
        <v>2920</v>
      </c>
      <c r="L34" s="150">
        <f t="shared" si="0"/>
        <v>0.28763112954379116</v>
      </c>
      <c r="M34" s="167">
        <v>3299</v>
      </c>
      <c r="N34" s="164">
        <v>320</v>
      </c>
      <c r="O34" s="58">
        <f t="shared" si="1"/>
        <v>2600</v>
      </c>
      <c r="P34" s="16">
        <f t="shared" si="3"/>
        <v>0.21188238860260686</v>
      </c>
      <c r="Q34" s="167">
        <v>3699</v>
      </c>
      <c r="R34" s="54">
        <v>0</v>
      </c>
      <c r="S34" s="55">
        <f t="shared" si="4"/>
        <v>2920</v>
      </c>
      <c r="T34" s="14">
        <f t="shared" si="5"/>
        <v>0.21059745877264124</v>
      </c>
      <c r="U34" s="167">
        <v>3443</v>
      </c>
      <c r="V34" s="327">
        <f t="shared" si="6"/>
        <v>3098.7</v>
      </c>
      <c r="W34" s="164">
        <v>410</v>
      </c>
      <c r="X34" s="58">
        <v>2519</v>
      </c>
      <c r="Y34" s="16">
        <f t="shared" si="9"/>
        <v>0.18707845225417105</v>
      </c>
      <c r="Z34" s="167">
        <v>3699</v>
      </c>
      <c r="AA34" s="54">
        <v>0</v>
      </c>
      <c r="AB34" s="55">
        <v>2929</v>
      </c>
      <c r="AC34" s="14">
        <f t="shared" si="7"/>
        <v>0.20816436874831035</v>
      </c>
    </row>
    <row r="35" spans="1:29" s="4" customFormat="1" ht="12.75" customHeight="1">
      <c r="A35" s="185" t="s">
        <v>125</v>
      </c>
      <c r="B35" s="126" t="s">
        <v>63</v>
      </c>
      <c r="C35" s="249"/>
      <c r="D35" s="128">
        <v>4.16</v>
      </c>
      <c r="E35" s="129" t="s">
        <v>251</v>
      </c>
      <c r="F35" s="140">
        <v>4949</v>
      </c>
      <c r="G35" s="111">
        <v>4499</v>
      </c>
      <c r="H35" s="111">
        <v>4099</v>
      </c>
      <c r="I35" s="103">
        <v>3277</v>
      </c>
      <c r="J35" s="111">
        <v>41</v>
      </c>
      <c r="K35" s="140">
        <f t="shared" si="10"/>
        <v>3236</v>
      </c>
      <c r="L35" s="150">
        <f t="shared" si="0"/>
        <v>0.28072905090020006</v>
      </c>
      <c r="M35" s="167">
        <v>3899</v>
      </c>
      <c r="N35" s="164">
        <v>160</v>
      </c>
      <c r="O35" s="58">
        <f t="shared" si="1"/>
        <v>3076</v>
      </c>
      <c r="P35" s="16">
        <f t="shared" si="3"/>
        <v>0.21107976404206208</v>
      </c>
      <c r="Q35" s="167">
        <v>4099</v>
      </c>
      <c r="R35" s="54">
        <v>0</v>
      </c>
      <c r="S35" s="55">
        <f t="shared" si="4"/>
        <v>3236</v>
      </c>
      <c r="T35" s="14">
        <f t="shared" si="5"/>
        <v>0.2105391558916809</v>
      </c>
      <c r="U35" s="56">
        <v>4499</v>
      </c>
      <c r="V35" s="341">
        <f t="shared" si="6"/>
        <v>4049.1</v>
      </c>
      <c r="W35" s="57">
        <v>0</v>
      </c>
      <c r="X35" s="58">
        <v>3245</v>
      </c>
      <c r="Y35" s="16">
        <f t="shared" si="9"/>
        <v>0.19858734039663134</v>
      </c>
      <c r="Z35" s="167">
        <v>4099</v>
      </c>
      <c r="AA35" s="54">
        <v>0</v>
      </c>
      <c r="AB35" s="55">
        <v>3245</v>
      </c>
      <c r="AC35" s="14">
        <f t="shared" si="7"/>
        <v>0.20834349841424737</v>
      </c>
    </row>
    <row r="36" spans="1:29" s="4" customFormat="1" ht="12.75" customHeight="1">
      <c r="A36" s="185" t="s">
        <v>124</v>
      </c>
      <c r="B36" s="126" t="s">
        <v>63</v>
      </c>
      <c r="C36" s="249"/>
      <c r="D36" s="128">
        <v>4.16</v>
      </c>
      <c r="E36" s="129" t="s">
        <v>251</v>
      </c>
      <c r="F36" s="140">
        <v>4839</v>
      </c>
      <c r="G36" s="111">
        <v>4399</v>
      </c>
      <c r="H36" s="111">
        <v>3999</v>
      </c>
      <c r="I36" s="103">
        <v>3197</v>
      </c>
      <c r="J36" s="111">
        <v>40</v>
      </c>
      <c r="K36" s="140">
        <f t="shared" si="10"/>
        <v>3157</v>
      </c>
      <c r="L36" s="150">
        <f t="shared" si="0"/>
        <v>0.28233689474880652</v>
      </c>
      <c r="M36" s="167">
        <v>3499</v>
      </c>
      <c r="N36" s="164">
        <v>400</v>
      </c>
      <c r="O36" s="58">
        <f t="shared" si="1"/>
        <v>2757</v>
      </c>
      <c r="P36" s="16">
        <f t="shared" si="3"/>
        <v>0.2120605887396399</v>
      </c>
      <c r="Q36" s="167">
        <v>3999</v>
      </c>
      <c r="R36" s="54">
        <v>0</v>
      </c>
      <c r="S36" s="55">
        <f t="shared" si="4"/>
        <v>3157</v>
      </c>
      <c r="T36" s="14">
        <f t="shared" si="5"/>
        <v>0.2105526381595399</v>
      </c>
      <c r="U36" s="167">
        <v>3666</v>
      </c>
      <c r="V36" s="327">
        <f t="shared" si="6"/>
        <v>3299.4</v>
      </c>
      <c r="W36" s="164">
        <v>485</v>
      </c>
      <c r="X36" s="58">
        <v>2681</v>
      </c>
      <c r="Y36" s="16">
        <f t="shared" si="9"/>
        <v>0.18742801721525129</v>
      </c>
      <c r="Z36" s="167">
        <v>3999</v>
      </c>
      <c r="AA36" s="54">
        <v>0</v>
      </c>
      <c r="AB36" s="55">
        <v>3166</v>
      </c>
      <c r="AC36" s="14">
        <f t="shared" si="7"/>
        <v>0.20830207551887972</v>
      </c>
    </row>
    <row r="37" spans="1:29" s="4" customFormat="1" ht="12.75" customHeight="1">
      <c r="A37" s="185" t="s">
        <v>893</v>
      </c>
      <c r="B37" s="126" t="s">
        <v>63</v>
      </c>
      <c r="C37" s="234" t="s">
        <v>887</v>
      </c>
      <c r="D37" s="128">
        <v>4.54</v>
      </c>
      <c r="E37" s="129" t="s">
        <v>896</v>
      </c>
      <c r="F37" s="140">
        <v>3739</v>
      </c>
      <c r="G37" s="111">
        <v>3399</v>
      </c>
      <c r="H37" s="111">
        <v>3099</v>
      </c>
      <c r="I37" s="103">
        <v>2650</v>
      </c>
      <c r="J37" s="111">
        <v>48</v>
      </c>
      <c r="K37" s="140">
        <f t="shared" si="10"/>
        <v>2602</v>
      </c>
      <c r="L37" s="150">
        <f t="shared" si="0"/>
        <v>0.23448072962636068</v>
      </c>
      <c r="M37" s="56">
        <v>3399</v>
      </c>
      <c r="N37" s="57">
        <v>0</v>
      </c>
      <c r="O37" s="58">
        <f t="shared" si="1"/>
        <v>2602</v>
      </c>
      <c r="P37" s="16">
        <f t="shared" si="3"/>
        <v>0.23448072962636068</v>
      </c>
      <c r="Q37" s="53">
        <v>3399</v>
      </c>
      <c r="R37" s="54">
        <v>0</v>
      </c>
      <c r="S37" s="55">
        <f t="shared" si="4"/>
        <v>2602</v>
      </c>
      <c r="T37" s="14">
        <f t="shared" si="5"/>
        <v>0.23448072962636068</v>
      </c>
      <c r="U37" s="56">
        <v>3399</v>
      </c>
      <c r="V37" s="341">
        <f t="shared" si="6"/>
        <v>3059.1</v>
      </c>
      <c r="W37" s="57">
        <v>0</v>
      </c>
      <c r="X37" s="58">
        <v>2602</v>
      </c>
      <c r="Y37" s="16">
        <f t="shared" si="9"/>
        <v>0.14942303291817852</v>
      </c>
      <c r="Z37" s="53">
        <v>3399</v>
      </c>
      <c r="AA37" s="54">
        <v>0</v>
      </c>
      <c r="AB37" s="55">
        <v>2602</v>
      </c>
      <c r="AC37" s="14">
        <f t="shared" si="7"/>
        <v>0.23448072962636068</v>
      </c>
    </row>
    <row r="38" spans="1:29" s="4" customFormat="1" ht="12.75" customHeight="1">
      <c r="A38" s="185" t="s">
        <v>891</v>
      </c>
      <c r="B38" s="126" t="s">
        <v>63</v>
      </c>
      <c r="C38" s="234" t="s">
        <v>887</v>
      </c>
      <c r="D38" s="128">
        <v>4.54</v>
      </c>
      <c r="E38" s="129" t="s">
        <v>892</v>
      </c>
      <c r="F38" s="140">
        <v>4399</v>
      </c>
      <c r="G38" s="111">
        <v>3999</v>
      </c>
      <c r="H38" s="111">
        <v>3599</v>
      </c>
      <c r="I38" s="103">
        <v>3077</v>
      </c>
      <c r="J38" s="111">
        <v>48</v>
      </c>
      <c r="K38" s="140">
        <f t="shared" si="10"/>
        <v>3029</v>
      </c>
      <c r="L38" s="150">
        <f t="shared" si="0"/>
        <v>0.24256064016004</v>
      </c>
      <c r="M38" s="56">
        <v>3999</v>
      </c>
      <c r="N38" s="57">
        <v>0</v>
      </c>
      <c r="O38" s="58">
        <f t="shared" si="1"/>
        <v>3029</v>
      </c>
      <c r="P38" s="16">
        <f t="shared" si="3"/>
        <v>0.24256064016004</v>
      </c>
      <c r="Q38" s="53">
        <v>3999</v>
      </c>
      <c r="R38" s="54">
        <v>0</v>
      </c>
      <c r="S38" s="55">
        <f t="shared" si="4"/>
        <v>3029</v>
      </c>
      <c r="T38" s="14">
        <f t="shared" si="5"/>
        <v>0.24256064016004</v>
      </c>
      <c r="U38" s="56">
        <v>3999</v>
      </c>
      <c r="V38" s="341">
        <f t="shared" si="6"/>
        <v>3599.1</v>
      </c>
      <c r="W38" s="57">
        <v>0</v>
      </c>
      <c r="X38" s="58">
        <v>3029</v>
      </c>
      <c r="Y38" s="16">
        <f t="shared" si="9"/>
        <v>0.15840071128893332</v>
      </c>
      <c r="Z38" s="53">
        <v>3999</v>
      </c>
      <c r="AA38" s="54">
        <v>0</v>
      </c>
      <c r="AB38" s="55">
        <v>3029</v>
      </c>
      <c r="AC38" s="14">
        <f t="shared" si="7"/>
        <v>0.24256064016004</v>
      </c>
    </row>
    <row r="39" spans="1:29" s="4" customFormat="1" ht="12.75" customHeight="1">
      <c r="A39" s="185" t="s">
        <v>357</v>
      </c>
      <c r="B39" s="126" t="s">
        <v>63</v>
      </c>
      <c r="C39" s="234"/>
      <c r="D39" s="128">
        <v>3.57</v>
      </c>
      <c r="E39" s="129" t="s">
        <v>359</v>
      </c>
      <c r="F39" s="140">
        <v>3849</v>
      </c>
      <c r="G39" s="111">
        <v>3499</v>
      </c>
      <c r="H39" s="111">
        <v>3199</v>
      </c>
      <c r="I39" s="103">
        <v>2552</v>
      </c>
      <c r="J39" s="111">
        <v>0</v>
      </c>
      <c r="K39" s="140">
        <f t="shared" si="10"/>
        <v>2552</v>
      </c>
      <c r="L39" s="150">
        <f t="shared" si="0"/>
        <v>0.2706487567876536</v>
      </c>
      <c r="M39" s="56">
        <v>3499</v>
      </c>
      <c r="N39" s="57">
        <v>0</v>
      </c>
      <c r="O39" s="58">
        <f t="shared" si="1"/>
        <v>2552</v>
      </c>
      <c r="P39" s="16">
        <f t="shared" si="3"/>
        <v>0.2706487567876536</v>
      </c>
      <c r="Q39" s="53">
        <v>3499</v>
      </c>
      <c r="R39" s="54">
        <v>0</v>
      </c>
      <c r="S39" s="55">
        <f t="shared" si="4"/>
        <v>2552</v>
      </c>
      <c r="T39" s="14">
        <f t="shared" si="5"/>
        <v>0.2706487567876536</v>
      </c>
      <c r="U39" s="56">
        <v>3499</v>
      </c>
      <c r="V39" s="341">
        <f t="shared" si="6"/>
        <v>3149.1</v>
      </c>
      <c r="W39" s="57">
        <v>0</v>
      </c>
      <c r="X39" s="58">
        <v>2559</v>
      </c>
      <c r="Y39" s="16">
        <f t="shared" si="9"/>
        <v>0.18738687243974467</v>
      </c>
      <c r="Z39" s="53">
        <v>3499</v>
      </c>
      <c r="AA39" s="54">
        <v>0</v>
      </c>
      <c r="AB39" s="55">
        <v>2559</v>
      </c>
      <c r="AC39" s="14">
        <f t="shared" si="7"/>
        <v>0.26864818519577022</v>
      </c>
    </row>
    <row r="40" spans="1:29" s="4" customFormat="1" ht="12.75" customHeight="1">
      <c r="A40" s="185" t="s">
        <v>358</v>
      </c>
      <c r="B40" s="126" t="s">
        <v>63</v>
      </c>
      <c r="C40" s="234"/>
      <c r="D40" s="128">
        <v>3.57</v>
      </c>
      <c r="E40" s="129" t="s">
        <v>359</v>
      </c>
      <c r="F40" s="140">
        <v>3739</v>
      </c>
      <c r="G40" s="111">
        <v>3399</v>
      </c>
      <c r="H40" s="111">
        <v>3099</v>
      </c>
      <c r="I40" s="103">
        <v>2471</v>
      </c>
      <c r="J40" s="111">
        <v>0</v>
      </c>
      <c r="K40" s="140">
        <f t="shared" si="10"/>
        <v>2471</v>
      </c>
      <c r="L40" s="150">
        <f t="shared" si="0"/>
        <v>0.27302147690497203</v>
      </c>
      <c r="M40" s="167">
        <v>3099</v>
      </c>
      <c r="N40" s="57">
        <v>0</v>
      </c>
      <c r="O40" s="58">
        <f t="shared" si="1"/>
        <v>2471</v>
      </c>
      <c r="P40" s="16">
        <f t="shared" si="3"/>
        <v>0.2026460148434979</v>
      </c>
      <c r="Q40" s="53">
        <v>3399</v>
      </c>
      <c r="R40" s="54">
        <v>0</v>
      </c>
      <c r="S40" s="55">
        <f t="shared" si="4"/>
        <v>2471</v>
      </c>
      <c r="T40" s="14">
        <f t="shared" si="5"/>
        <v>0.27302147690497203</v>
      </c>
      <c r="U40" s="56">
        <v>3399</v>
      </c>
      <c r="V40" s="341">
        <f t="shared" si="6"/>
        <v>3059.1</v>
      </c>
      <c r="W40" s="57">
        <v>0</v>
      </c>
      <c r="X40" s="58">
        <v>2478</v>
      </c>
      <c r="Y40" s="16">
        <f t="shared" si="9"/>
        <v>0.18995783073452974</v>
      </c>
      <c r="Z40" s="53">
        <v>3399</v>
      </c>
      <c r="AA40" s="54">
        <v>0</v>
      </c>
      <c r="AB40" s="55">
        <v>2478</v>
      </c>
      <c r="AC40" s="14">
        <f t="shared" si="7"/>
        <v>0.27096204766107679</v>
      </c>
    </row>
    <row r="41" spans="1:29" s="4" customFormat="1" ht="12.75" customHeight="1">
      <c r="A41" s="185" t="s">
        <v>156</v>
      </c>
      <c r="B41" s="126" t="s">
        <v>63</v>
      </c>
      <c r="C41" s="249"/>
      <c r="D41" s="128">
        <v>3.57</v>
      </c>
      <c r="E41" s="129" t="s">
        <v>245</v>
      </c>
      <c r="F41" s="140">
        <v>4949</v>
      </c>
      <c r="G41" s="111">
        <v>4499</v>
      </c>
      <c r="H41" s="111">
        <v>4099</v>
      </c>
      <c r="I41" s="103">
        <v>3277</v>
      </c>
      <c r="J41" s="111">
        <v>0</v>
      </c>
      <c r="K41" s="140">
        <f t="shared" si="10"/>
        <v>3277</v>
      </c>
      <c r="L41" s="150">
        <f t="shared" si="0"/>
        <v>0.27161591464769946</v>
      </c>
      <c r="M41" s="56">
        <v>4499</v>
      </c>
      <c r="N41" s="57">
        <v>0</v>
      </c>
      <c r="O41" s="58">
        <f t="shared" si="1"/>
        <v>3277</v>
      </c>
      <c r="P41" s="16">
        <f t="shared" si="3"/>
        <v>0.27161591464769946</v>
      </c>
      <c r="Q41" s="53">
        <v>4499</v>
      </c>
      <c r="R41" s="54">
        <v>0</v>
      </c>
      <c r="S41" s="55">
        <f t="shared" si="4"/>
        <v>3277</v>
      </c>
      <c r="T41" s="14">
        <f t="shared" si="5"/>
        <v>0.27161591464769946</v>
      </c>
      <c r="U41" s="56">
        <v>4499</v>
      </c>
      <c r="V41" s="341">
        <f t="shared" si="6"/>
        <v>4049.1</v>
      </c>
      <c r="W41" s="57">
        <v>0</v>
      </c>
      <c r="X41" s="58">
        <v>3286</v>
      </c>
      <c r="Y41" s="16">
        <f t="shared" si="9"/>
        <v>0.1884616334494085</v>
      </c>
      <c r="Z41" s="53">
        <v>4499</v>
      </c>
      <c r="AA41" s="54">
        <v>0</v>
      </c>
      <c r="AB41" s="55">
        <v>3286</v>
      </c>
      <c r="AC41" s="14">
        <f t="shared" si="7"/>
        <v>0.26961547010446768</v>
      </c>
    </row>
    <row r="42" spans="1:29" s="4" customFormat="1" ht="12.75" customHeight="1">
      <c r="A42" s="185" t="s">
        <v>155</v>
      </c>
      <c r="B42" s="126" t="s">
        <v>63</v>
      </c>
      <c r="C42" s="249"/>
      <c r="D42" s="128">
        <v>3.57</v>
      </c>
      <c r="E42" s="129" t="s">
        <v>245</v>
      </c>
      <c r="F42" s="140">
        <v>4839</v>
      </c>
      <c r="G42" s="111">
        <v>4399</v>
      </c>
      <c r="H42" s="111">
        <v>3999</v>
      </c>
      <c r="I42" s="103">
        <v>3197</v>
      </c>
      <c r="J42" s="111">
        <v>0</v>
      </c>
      <c r="K42" s="140">
        <f t="shared" si="10"/>
        <v>3197</v>
      </c>
      <c r="L42" s="150">
        <f t="shared" si="0"/>
        <v>0.27324391907251649</v>
      </c>
      <c r="M42" s="167">
        <v>3499</v>
      </c>
      <c r="N42" s="164">
        <v>400</v>
      </c>
      <c r="O42" s="58">
        <f t="shared" si="1"/>
        <v>2797</v>
      </c>
      <c r="P42" s="16">
        <f t="shared" si="3"/>
        <v>0.20062875107173478</v>
      </c>
      <c r="Q42" s="167">
        <v>3999</v>
      </c>
      <c r="R42" s="54">
        <v>0</v>
      </c>
      <c r="S42" s="55">
        <f t="shared" si="4"/>
        <v>3197</v>
      </c>
      <c r="T42" s="14">
        <f t="shared" si="5"/>
        <v>0.20055013753438358</v>
      </c>
      <c r="U42" s="167">
        <v>3666</v>
      </c>
      <c r="V42" s="327">
        <f t="shared" si="6"/>
        <v>3299.4</v>
      </c>
      <c r="W42" s="164">
        <v>485</v>
      </c>
      <c r="X42" s="58">
        <v>2721</v>
      </c>
      <c r="Y42" s="16">
        <f t="shared" si="9"/>
        <v>0.17530460083651575</v>
      </c>
      <c r="Z42" s="167">
        <v>3999</v>
      </c>
      <c r="AA42" s="54">
        <v>0</v>
      </c>
      <c r="AB42" s="55">
        <v>3206</v>
      </c>
      <c r="AC42" s="14">
        <f t="shared" si="7"/>
        <v>0.19829957489372343</v>
      </c>
    </row>
    <row r="43" spans="1:29" s="4" customFormat="1" ht="12.75" customHeight="1">
      <c r="A43" s="185" t="s">
        <v>158</v>
      </c>
      <c r="B43" s="126" t="s">
        <v>63</v>
      </c>
      <c r="C43" s="249"/>
      <c r="D43" s="128">
        <v>3.57</v>
      </c>
      <c r="E43" s="129" t="s">
        <v>244</v>
      </c>
      <c r="F43" s="140">
        <v>5279</v>
      </c>
      <c r="G43" s="111">
        <v>4799</v>
      </c>
      <c r="H43" s="111">
        <v>4399</v>
      </c>
      <c r="I43" s="103">
        <v>3516</v>
      </c>
      <c r="J43" s="111">
        <v>44</v>
      </c>
      <c r="K43" s="140">
        <f t="shared" si="10"/>
        <v>3472</v>
      </c>
      <c r="L43" s="150">
        <f t="shared" si="0"/>
        <v>0.27651594082100439</v>
      </c>
      <c r="M43" s="56">
        <v>4799</v>
      </c>
      <c r="N43" s="57">
        <v>0</v>
      </c>
      <c r="O43" s="58">
        <f t="shared" si="1"/>
        <v>3472</v>
      </c>
      <c r="P43" s="16">
        <f t="shared" si="3"/>
        <v>0.27651594082100439</v>
      </c>
      <c r="Q43" s="53">
        <v>4799</v>
      </c>
      <c r="R43" s="54">
        <v>0</v>
      </c>
      <c r="S43" s="55">
        <f t="shared" si="4"/>
        <v>3472</v>
      </c>
      <c r="T43" s="14">
        <f t="shared" si="5"/>
        <v>0.27651594082100439</v>
      </c>
      <c r="U43" s="56">
        <v>4799</v>
      </c>
      <c r="V43" s="341">
        <f t="shared" si="6"/>
        <v>4319.1000000000004</v>
      </c>
      <c r="W43" s="57">
        <v>0</v>
      </c>
      <c r="X43" s="58">
        <v>3483</v>
      </c>
      <c r="Y43" s="16">
        <f t="shared" si="9"/>
        <v>0.19358199624921865</v>
      </c>
      <c r="Z43" s="53">
        <v>4799</v>
      </c>
      <c r="AA43" s="54">
        <v>0</v>
      </c>
      <c r="AB43" s="55">
        <v>3483</v>
      </c>
      <c r="AC43" s="14">
        <f t="shared" si="7"/>
        <v>0.27422379662429675</v>
      </c>
    </row>
    <row r="44" spans="1:29" s="4" customFormat="1" ht="12.75" customHeight="1">
      <c r="A44" s="185" t="s">
        <v>157</v>
      </c>
      <c r="B44" s="126" t="s">
        <v>63</v>
      </c>
      <c r="C44" s="249"/>
      <c r="D44" s="128">
        <v>3.57</v>
      </c>
      <c r="E44" s="129" t="s">
        <v>244</v>
      </c>
      <c r="F44" s="140">
        <v>5169</v>
      </c>
      <c r="G44" s="111">
        <v>4699</v>
      </c>
      <c r="H44" s="111">
        <v>4299</v>
      </c>
      <c r="I44" s="103">
        <v>3437</v>
      </c>
      <c r="J44" s="111">
        <v>43</v>
      </c>
      <c r="K44" s="140">
        <f t="shared" si="10"/>
        <v>3394</v>
      </c>
      <c r="L44" s="150">
        <f t="shared" si="0"/>
        <v>0.27771866354543517</v>
      </c>
      <c r="M44" s="167">
        <v>3799</v>
      </c>
      <c r="N44" s="164">
        <v>400</v>
      </c>
      <c r="O44" s="58">
        <f t="shared" si="1"/>
        <v>2994</v>
      </c>
      <c r="P44" s="16">
        <f t="shared" si="3"/>
        <v>0.21189786785996315</v>
      </c>
      <c r="Q44" s="167">
        <v>4299</v>
      </c>
      <c r="R44" s="54">
        <v>0</v>
      </c>
      <c r="S44" s="55">
        <f t="shared" si="4"/>
        <v>3394</v>
      </c>
      <c r="T44" s="14">
        <f t="shared" si="5"/>
        <v>0.21051407304024192</v>
      </c>
      <c r="U44" s="167">
        <v>4110</v>
      </c>
      <c r="V44" s="327">
        <f t="shared" si="6"/>
        <v>3699</v>
      </c>
      <c r="W44" s="164">
        <v>398</v>
      </c>
      <c r="X44" s="58">
        <v>3005</v>
      </c>
      <c r="Y44" s="16">
        <f t="shared" si="9"/>
        <v>0.18761827520951607</v>
      </c>
      <c r="Z44" s="167">
        <v>4299</v>
      </c>
      <c r="AA44" s="54">
        <v>0</v>
      </c>
      <c r="AB44" s="55">
        <v>3403</v>
      </c>
      <c r="AC44" s="14">
        <f t="shared" si="7"/>
        <v>0.20842056292160968</v>
      </c>
    </row>
    <row r="45" spans="1:29" s="4" customFormat="1" ht="12.75" customHeight="1">
      <c r="A45" s="185" t="s">
        <v>355</v>
      </c>
      <c r="B45" s="126" t="s">
        <v>63</v>
      </c>
      <c r="C45" s="234"/>
      <c r="D45" s="128">
        <v>4.16</v>
      </c>
      <c r="E45" s="129" t="s">
        <v>360</v>
      </c>
      <c r="F45" s="140">
        <v>3739</v>
      </c>
      <c r="G45" s="111">
        <v>3399</v>
      </c>
      <c r="H45" s="111">
        <v>3099</v>
      </c>
      <c r="I45" s="103">
        <v>2472</v>
      </c>
      <c r="J45" s="111">
        <v>0</v>
      </c>
      <c r="K45" s="140">
        <f t="shared" si="10"/>
        <v>2472</v>
      </c>
      <c r="L45" s="150">
        <f t="shared" si="0"/>
        <v>0.27272727272727271</v>
      </c>
      <c r="M45" s="56">
        <v>3399</v>
      </c>
      <c r="N45" s="57">
        <v>0</v>
      </c>
      <c r="O45" s="58">
        <f t="shared" si="1"/>
        <v>2472</v>
      </c>
      <c r="P45" s="16">
        <f t="shared" si="3"/>
        <v>0.27272727272727271</v>
      </c>
      <c r="Q45" s="53">
        <v>3399</v>
      </c>
      <c r="R45" s="54">
        <v>0</v>
      </c>
      <c r="S45" s="55">
        <f t="shared" si="4"/>
        <v>2472</v>
      </c>
      <c r="T45" s="14">
        <f t="shared" si="5"/>
        <v>0.27272727272727271</v>
      </c>
      <c r="U45" s="56">
        <v>3399</v>
      </c>
      <c r="V45" s="341">
        <f t="shared" si="6"/>
        <v>3059.1</v>
      </c>
      <c r="W45" s="57">
        <v>0</v>
      </c>
      <c r="X45" s="58">
        <v>2479</v>
      </c>
      <c r="Y45" s="16">
        <f t="shared" si="9"/>
        <v>0.18963093720375271</v>
      </c>
      <c r="Z45" s="53">
        <v>3399</v>
      </c>
      <c r="AA45" s="54">
        <v>0</v>
      </c>
      <c r="AB45" s="55">
        <v>2479</v>
      </c>
      <c r="AC45" s="14">
        <f t="shared" si="7"/>
        <v>0.27066784348337747</v>
      </c>
    </row>
    <row r="46" spans="1:29" s="4" customFormat="1" ht="12.75" customHeight="1">
      <c r="A46" s="185" t="s">
        <v>356</v>
      </c>
      <c r="B46" s="126" t="s">
        <v>63</v>
      </c>
      <c r="C46" s="234"/>
      <c r="D46" s="128">
        <v>4.16</v>
      </c>
      <c r="E46" s="129" t="s">
        <v>360</v>
      </c>
      <c r="F46" s="140">
        <v>3629</v>
      </c>
      <c r="G46" s="111">
        <v>3299</v>
      </c>
      <c r="H46" s="111">
        <v>2999</v>
      </c>
      <c r="I46" s="103">
        <v>2391</v>
      </c>
      <c r="J46" s="111">
        <v>0</v>
      </c>
      <c r="K46" s="140">
        <f t="shared" si="10"/>
        <v>2391</v>
      </c>
      <c r="L46" s="150">
        <f t="shared" si="0"/>
        <v>0.27523491967262809</v>
      </c>
      <c r="M46" s="167">
        <v>2999</v>
      </c>
      <c r="N46" s="57">
        <v>0</v>
      </c>
      <c r="O46" s="58">
        <f t="shared" si="1"/>
        <v>2391</v>
      </c>
      <c r="P46" s="16">
        <f t="shared" si="3"/>
        <v>0.20273424474824941</v>
      </c>
      <c r="Q46" s="167">
        <v>2999</v>
      </c>
      <c r="R46" s="54">
        <v>0</v>
      </c>
      <c r="S46" s="55">
        <f t="shared" si="4"/>
        <v>2391</v>
      </c>
      <c r="T46" s="14">
        <f t="shared" si="5"/>
        <v>0.20273424474824941</v>
      </c>
      <c r="U46" s="56">
        <v>3299</v>
      </c>
      <c r="V46" s="341">
        <f t="shared" si="6"/>
        <v>2969.1</v>
      </c>
      <c r="W46" s="57">
        <v>0</v>
      </c>
      <c r="X46" s="58">
        <v>2398</v>
      </c>
      <c r="Y46" s="16">
        <f t="shared" si="9"/>
        <v>0.19234784951668854</v>
      </c>
      <c r="Z46" s="167">
        <v>2999</v>
      </c>
      <c r="AA46" s="54">
        <v>0</v>
      </c>
      <c r="AB46" s="55">
        <v>2398</v>
      </c>
      <c r="AC46" s="14">
        <f t="shared" si="7"/>
        <v>0.20040013337779261</v>
      </c>
    </row>
    <row r="47" spans="1:29" s="4" customFormat="1" ht="12.75" customHeight="1">
      <c r="A47" s="185" t="s">
        <v>352</v>
      </c>
      <c r="B47" s="126" t="s">
        <v>63</v>
      </c>
      <c r="C47" s="234"/>
      <c r="D47" s="128">
        <v>4.16</v>
      </c>
      <c r="E47" s="129" t="s">
        <v>354</v>
      </c>
      <c r="F47" s="140">
        <v>4399</v>
      </c>
      <c r="G47" s="111">
        <v>3999</v>
      </c>
      <c r="H47" s="111">
        <v>3599</v>
      </c>
      <c r="I47" s="103">
        <v>2874</v>
      </c>
      <c r="J47" s="111">
        <v>0</v>
      </c>
      <c r="K47" s="140">
        <f t="shared" si="10"/>
        <v>2874</v>
      </c>
      <c r="L47" s="150">
        <f t="shared" si="0"/>
        <v>0.28132033008252061</v>
      </c>
      <c r="M47" s="56">
        <v>3999</v>
      </c>
      <c r="N47" s="57">
        <v>0</v>
      </c>
      <c r="O47" s="58">
        <f t="shared" si="1"/>
        <v>2874</v>
      </c>
      <c r="P47" s="16">
        <f t="shared" si="3"/>
        <v>0.28132033008252061</v>
      </c>
      <c r="Q47" s="53">
        <v>3999</v>
      </c>
      <c r="R47" s="54">
        <v>0</v>
      </c>
      <c r="S47" s="55">
        <f t="shared" si="4"/>
        <v>2874</v>
      </c>
      <c r="T47" s="14">
        <f t="shared" si="5"/>
        <v>0.28132033008252061</v>
      </c>
      <c r="U47" s="56">
        <v>3999</v>
      </c>
      <c r="V47" s="341">
        <f t="shared" si="6"/>
        <v>3599.1</v>
      </c>
      <c r="W47" s="57">
        <v>0</v>
      </c>
      <c r="X47" s="58">
        <v>2883</v>
      </c>
      <c r="Y47" s="16">
        <f t="shared" si="9"/>
        <v>0.19896640826873382</v>
      </c>
      <c r="Z47" s="53">
        <v>3999</v>
      </c>
      <c r="AA47" s="54">
        <v>0</v>
      </c>
      <c r="AB47" s="55">
        <v>2883</v>
      </c>
      <c r="AC47" s="14">
        <f t="shared" si="7"/>
        <v>0.27906976744186046</v>
      </c>
    </row>
    <row r="48" spans="1:29" s="4" customFormat="1" ht="12.75" customHeight="1">
      <c r="A48" s="185" t="s">
        <v>353</v>
      </c>
      <c r="B48" s="126" t="s">
        <v>63</v>
      </c>
      <c r="C48" s="234"/>
      <c r="D48" s="128">
        <v>4.16</v>
      </c>
      <c r="E48" s="129" t="s">
        <v>354</v>
      </c>
      <c r="F48" s="140">
        <v>4289</v>
      </c>
      <c r="G48" s="111">
        <v>3899</v>
      </c>
      <c r="H48" s="111">
        <v>3499</v>
      </c>
      <c r="I48" s="103">
        <v>2796</v>
      </c>
      <c r="J48" s="111">
        <v>0</v>
      </c>
      <c r="K48" s="140">
        <f t="shared" si="10"/>
        <v>2796</v>
      </c>
      <c r="L48" s="150">
        <f t="shared" si="0"/>
        <v>0.28289304949987176</v>
      </c>
      <c r="M48" s="167">
        <v>3499</v>
      </c>
      <c r="N48" s="57">
        <v>0</v>
      </c>
      <c r="O48" s="58">
        <f t="shared" si="1"/>
        <v>2796</v>
      </c>
      <c r="P48" s="16">
        <f t="shared" si="3"/>
        <v>0.20091454701343242</v>
      </c>
      <c r="Q48" s="53">
        <v>3899</v>
      </c>
      <c r="R48" s="54">
        <v>0</v>
      </c>
      <c r="S48" s="55">
        <f t="shared" si="4"/>
        <v>2796</v>
      </c>
      <c r="T48" s="14">
        <f t="shared" si="5"/>
        <v>0.28289304949987176</v>
      </c>
      <c r="U48" s="56">
        <v>3899</v>
      </c>
      <c r="V48" s="341">
        <f t="shared" si="6"/>
        <v>3509.1</v>
      </c>
      <c r="W48" s="57">
        <v>0</v>
      </c>
      <c r="X48" s="58">
        <v>2804</v>
      </c>
      <c r="Y48" s="16">
        <f t="shared" si="9"/>
        <v>0.20093471260437146</v>
      </c>
      <c r="Z48" s="53">
        <v>3899</v>
      </c>
      <c r="AA48" s="54">
        <v>0</v>
      </c>
      <c r="AB48" s="55">
        <v>2804</v>
      </c>
      <c r="AC48" s="14">
        <f t="shared" si="7"/>
        <v>0.28084124134393434</v>
      </c>
    </row>
    <row r="49" spans="1:29" s="4" customFormat="1" ht="12.75" customHeight="1">
      <c r="A49" s="185" t="s">
        <v>484</v>
      </c>
      <c r="B49" s="126" t="s">
        <v>63</v>
      </c>
      <c r="C49" s="234"/>
      <c r="D49" s="128">
        <v>4.16</v>
      </c>
      <c r="E49" s="129" t="s">
        <v>486</v>
      </c>
      <c r="F49" s="140">
        <v>2932</v>
      </c>
      <c r="G49" s="111">
        <v>2665</v>
      </c>
      <c r="H49" s="111">
        <v>0</v>
      </c>
      <c r="I49" s="103">
        <v>2151</v>
      </c>
      <c r="J49" s="111">
        <v>27</v>
      </c>
      <c r="K49" s="140">
        <f t="shared" si="10"/>
        <v>2124</v>
      </c>
      <c r="L49" s="150">
        <f t="shared" si="0"/>
        <v>0.20300187617260787</v>
      </c>
      <c r="M49" s="56">
        <v>2665</v>
      </c>
      <c r="N49" s="57">
        <v>0</v>
      </c>
      <c r="O49" s="58">
        <f t="shared" si="1"/>
        <v>2124</v>
      </c>
      <c r="P49" s="16">
        <f t="shared" si="3"/>
        <v>0.20300187617260787</v>
      </c>
      <c r="Q49" s="53">
        <v>2665</v>
      </c>
      <c r="R49" s="54">
        <v>0</v>
      </c>
      <c r="S49" s="55">
        <f t="shared" si="4"/>
        <v>2124</v>
      </c>
      <c r="T49" s="14">
        <f t="shared" si="5"/>
        <v>0.20300187617260787</v>
      </c>
      <c r="U49" s="56">
        <v>2665</v>
      </c>
      <c r="V49" s="341">
        <f t="shared" si="6"/>
        <v>2398.5</v>
      </c>
      <c r="W49" s="57">
        <v>0</v>
      </c>
      <c r="X49" s="58">
        <v>2124</v>
      </c>
      <c r="Y49" s="16">
        <f t="shared" si="9"/>
        <v>0.11444652908067542</v>
      </c>
      <c r="Z49" s="53">
        <v>2665</v>
      </c>
      <c r="AA49" s="54">
        <v>0</v>
      </c>
      <c r="AB49" s="55">
        <v>2124</v>
      </c>
      <c r="AC49" s="14">
        <f t="shared" si="7"/>
        <v>0.20300187617260787</v>
      </c>
    </row>
    <row r="50" spans="1:29" s="4" customFormat="1" ht="12.75" customHeight="1">
      <c r="A50" s="185" t="s">
        <v>485</v>
      </c>
      <c r="B50" s="126" t="s">
        <v>63</v>
      </c>
      <c r="C50" s="234"/>
      <c r="D50" s="128">
        <v>4.16</v>
      </c>
      <c r="E50" s="129" t="s">
        <v>486</v>
      </c>
      <c r="F50" s="140">
        <v>2809</v>
      </c>
      <c r="G50" s="111">
        <v>2554</v>
      </c>
      <c r="H50" s="111">
        <v>0</v>
      </c>
      <c r="I50" s="103">
        <v>2061</v>
      </c>
      <c r="J50" s="111">
        <v>26</v>
      </c>
      <c r="K50" s="140">
        <f t="shared" si="10"/>
        <v>2035</v>
      </c>
      <c r="L50" s="150">
        <f t="shared" si="0"/>
        <v>0.20321064996084573</v>
      </c>
      <c r="M50" s="167">
        <v>1999</v>
      </c>
      <c r="N50" s="164">
        <v>262</v>
      </c>
      <c r="O50" s="58">
        <f t="shared" si="1"/>
        <v>1773</v>
      </c>
      <c r="P50" s="16">
        <f t="shared" si="3"/>
        <v>0.11305652826413207</v>
      </c>
      <c r="Q50" s="167">
        <v>2299</v>
      </c>
      <c r="R50" s="54">
        <v>0</v>
      </c>
      <c r="S50" s="55">
        <f t="shared" si="4"/>
        <v>2035</v>
      </c>
      <c r="T50" s="14">
        <f t="shared" si="5"/>
        <v>0.11483253588516747</v>
      </c>
      <c r="U50" s="167">
        <v>2221</v>
      </c>
      <c r="V50" s="327">
        <f t="shared" si="6"/>
        <v>1998.9</v>
      </c>
      <c r="W50" s="164">
        <v>262</v>
      </c>
      <c r="X50" s="58">
        <v>1779</v>
      </c>
      <c r="Y50" s="16">
        <f t="shared" si="9"/>
        <v>0.11001050577817804</v>
      </c>
      <c r="Z50" s="167">
        <v>2299</v>
      </c>
      <c r="AA50" s="54">
        <v>0</v>
      </c>
      <c r="AB50" s="55">
        <v>2041</v>
      </c>
      <c r="AC50" s="14">
        <f t="shared" si="7"/>
        <v>0.11222270552414093</v>
      </c>
    </row>
    <row r="51" spans="1:29" s="4" customFormat="1" ht="12.75" customHeight="1">
      <c r="A51" s="185" t="s">
        <v>487</v>
      </c>
      <c r="B51" s="126" t="s">
        <v>63</v>
      </c>
      <c r="C51" s="234"/>
      <c r="D51" s="128">
        <v>4.16</v>
      </c>
      <c r="E51" s="129" t="s">
        <v>488</v>
      </c>
      <c r="F51" s="140">
        <v>4399</v>
      </c>
      <c r="G51" s="111">
        <v>3999</v>
      </c>
      <c r="H51" s="111">
        <v>3599</v>
      </c>
      <c r="I51" s="103">
        <v>2999</v>
      </c>
      <c r="J51" s="111">
        <v>0</v>
      </c>
      <c r="K51" s="140">
        <f t="shared" si="10"/>
        <v>2999</v>
      </c>
      <c r="L51" s="150">
        <f t="shared" si="0"/>
        <v>0.25006251562890724</v>
      </c>
      <c r="M51" s="167">
        <v>3199</v>
      </c>
      <c r="N51" s="164">
        <v>334</v>
      </c>
      <c r="O51" s="58">
        <f t="shared" si="1"/>
        <v>2665</v>
      </c>
      <c r="P51" s="16">
        <f t="shared" si="3"/>
        <v>0.16692716473898092</v>
      </c>
      <c r="Q51" s="167">
        <v>3599</v>
      </c>
      <c r="R51" s="54">
        <v>0</v>
      </c>
      <c r="S51" s="55">
        <f t="shared" si="4"/>
        <v>2999</v>
      </c>
      <c r="T51" s="14">
        <f t="shared" si="5"/>
        <v>0.16671297582661851</v>
      </c>
      <c r="U51" s="167">
        <v>3221</v>
      </c>
      <c r="V51" s="327">
        <f t="shared" si="6"/>
        <v>2898.9</v>
      </c>
      <c r="W51" s="164">
        <v>505</v>
      </c>
      <c r="X51" s="58">
        <v>2503</v>
      </c>
      <c r="Y51" s="16">
        <f t="shared" si="9"/>
        <v>0.13656904343026668</v>
      </c>
      <c r="Z51" s="167">
        <v>3599</v>
      </c>
      <c r="AA51" s="54">
        <v>0</v>
      </c>
      <c r="AB51" s="55">
        <v>3008</v>
      </c>
      <c r="AC51" s="14">
        <f t="shared" si="7"/>
        <v>0.16421228118921924</v>
      </c>
    </row>
    <row r="52" spans="1:29" s="4" customFormat="1" ht="12.75" customHeight="1">
      <c r="A52" s="185" t="s">
        <v>160</v>
      </c>
      <c r="B52" s="126" t="s">
        <v>63</v>
      </c>
      <c r="C52" s="249"/>
      <c r="D52" s="128">
        <v>4.54</v>
      </c>
      <c r="E52" s="129" t="s">
        <v>246</v>
      </c>
      <c r="F52" s="140">
        <v>4839</v>
      </c>
      <c r="G52" s="111">
        <v>4399</v>
      </c>
      <c r="H52" s="111">
        <v>3999</v>
      </c>
      <c r="I52" s="103">
        <v>3197</v>
      </c>
      <c r="J52" s="111">
        <v>40</v>
      </c>
      <c r="K52" s="140">
        <f t="shared" si="10"/>
        <v>3157</v>
      </c>
      <c r="L52" s="150">
        <f t="shared" si="0"/>
        <v>0.28233689474880652</v>
      </c>
      <c r="M52" s="167">
        <v>3499</v>
      </c>
      <c r="N52" s="164">
        <v>400</v>
      </c>
      <c r="O52" s="58">
        <f t="shared" si="1"/>
        <v>2757</v>
      </c>
      <c r="P52" s="16">
        <f t="shared" si="3"/>
        <v>0.2120605887396399</v>
      </c>
      <c r="Q52" s="167">
        <v>3999</v>
      </c>
      <c r="R52" s="54">
        <v>0</v>
      </c>
      <c r="S52" s="55">
        <f t="shared" si="4"/>
        <v>3157</v>
      </c>
      <c r="T52" s="14">
        <f t="shared" si="5"/>
        <v>0.2105526381595399</v>
      </c>
      <c r="U52" s="167">
        <v>3554</v>
      </c>
      <c r="V52" s="327">
        <f t="shared" si="6"/>
        <v>3198.6</v>
      </c>
      <c r="W52" s="164">
        <v>568</v>
      </c>
      <c r="X52" s="58">
        <v>2598</v>
      </c>
      <c r="Y52" s="16">
        <f t="shared" si="9"/>
        <v>0.18776964922153438</v>
      </c>
      <c r="Z52" s="167">
        <v>3999</v>
      </c>
      <c r="AA52" s="54">
        <v>0</v>
      </c>
      <c r="AB52" s="55">
        <v>3166</v>
      </c>
      <c r="AC52" s="14">
        <f t="shared" si="7"/>
        <v>0.20830207551887972</v>
      </c>
    </row>
    <row r="53" spans="1:29" s="4" customFormat="1" ht="12.75" customHeight="1">
      <c r="A53" s="185" t="s">
        <v>159</v>
      </c>
      <c r="B53" s="126" t="s">
        <v>63</v>
      </c>
      <c r="C53" s="249"/>
      <c r="D53" s="128">
        <v>4.54</v>
      </c>
      <c r="E53" s="129" t="s">
        <v>246</v>
      </c>
      <c r="F53" s="140">
        <v>4729</v>
      </c>
      <c r="G53" s="111">
        <v>4299</v>
      </c>
      <c r="H53" s="111">
        <v>3899</v>
      </c>
      <c r="I53" s="103">
        <v>3117</v>
      </c>
      <c r="J53" s="111">
        <v>39</v>
      </c>
      <c r="K53" s="140">
        <f t="shared" si="10"/>
        <v>3078</v>
      </c>
      <c r="L53" s="150">
        <f t="shared" si="0"/>
        <v>0.28401953942777391</v>
      </c>
      <c r="M53" s="167">
        <v>3399</v>
      </c>
      <c r="N53" s="164">
        <v>400</v>
      </c>
      <c r="O53" s="58">
        <f t="shared" si="1"/>
        <v>2678</v>
      </c>
      <c r="P53" s="16">
        <f t="shared" si="3"/>
        <v>0.21212121212121213</v>
      </c>
      <c r="Q53" s="167">
        <v>3899</v>
      </c>
      <c r="R53" s="54">
        <v>0</v>
      </c>
      <c r="S53" s="55">
        <f t="shared" si="4"/>
        <v>3078</v>
      </c>
      <c r="T53" s="14">
        <f t="shared" si="5"/>
        <v>0.21056681200307772</v>
      </c>
      <c r="U53" s="167">
        <v>3443</v>
      </c>
      <c r="V53" s="327">
        <f t="shared" si="6"/>
        <v>3098.7</v>
      </c>
      <c r="W53" s="164">
        <v>600</v>
      </c>
      <c r="X53" s="58">
        <v>2487</v>
      </c>
      <c r="Y53" s="16">
        <f t="shared" si="9"/>
        <v>0.19740536353954879</v>
      </c>
      <c r="Z53" s="167">
        <v>3899</v>
      </c>
      <c r="AA53" s="54">
        <v>0</v>
      </c>
      <c r="AB53" s="55">
        <v>3087</v>
      </c>
      <c r="AC53" s="14">
        <f t="shared" si="7"/>
        <v>0.20825852782764812</v>
      </c>
    </row>
    <row r="54" spans="1:29" s="4" customFormat="1" ht="12.75" customHeight="1">
      <c r="A54" s="185" t="s">
        <v>162</v>
      </c>
      <c r="B54" s="126" t="s">
        <v>63</v>
      </c>
      <c r="C54" s="249"/>
      <c r="D54" s="128">
        <v>4.54</v>
      </c>
      <c r="E54" s="129" t="s">
        <v>243</v>
      </c>
      <c r="F54" s="140">
        <v>5169</v>
      </c>
      <c r="G54" s="111">
        <v>4699</v>
      </c>
      <c r="H54" s="111">
        <v>4299</v>
      </c>
      <c r="I54" s="103">
        <v>3436</v>
      </c>
      <c r="J54" s="111">
        <v>0</v>
      </c>
      <c r="K54" s="140">
        <f t="shared" si="10"/>
        <v>3436</v>
      </c>
      <c r="L54" s="150">
        <f t="shared" si="0"/>
        <v>0.26878059161523726</v>
      </c>
      <c r="M54" s="56">
        <v>4699</v>
      </c>
      <c r="N54" s="57">
        <v>0</v>
      </c>
      <c r="O54" s="58">
        <f t="shared" si="1"/>
        <v>3436</v>
      </c>
      <c r="P54" s="16">
        <f t="shared" si="3"/>
        <v>0.26878059161523726</v>
      </c>
      <c r="Q54" s="53">
        <v>4699</v>
      </c>
      <c r="R54" s="54">
        <v>0</v>
      </c>
      <c r="S54" s="55">
        <f t="shared" si="4"/>
        <v>3436</v>
      </c>
      <c r="T54" s="14">
        <f t="shared" si="5"/>
        <v>0.26878059161523726</v>
      </c>
      <c r="U54" s="56">
        <v>4699</v>
      </c>
      <c r="V54" s="341">
        <f t="shared" si="6"/>
        <v>4229.1000000000004</v>
      </c>
      <c r="W54" s="57">
        <v>0</v>
      </c>
      <c r="X54" s="58">
        <v>3446</v>
      </c>
      <c r="Y54" s="16">
        <f t="shared" si="9"/>
        <v>0.1851694213898939</v>
      </c>
      <c r="Z54" s="53">
        <v>4699</v>
      </c>
      <c r="AA54" s="54">
        <v>0</v>
      </c>
      <c r="AB54" s="55">
        <v>3446</v>
      </c>
      <c r="AC54" s="14">
        <f t="shared" si="7"/>
        <v>0.26665247925090446</v>
      </c>
    </row>
    <row r="55" spans="1:29" s="4" customFormat="1" ht="12.75" customHeight="1" thickBot="1">
      <c r="A55" s="184" t="s">
        <v>161</v>
      </c>
      <c r="B55" s="130" t="s">
        <v>63</v>
      </c>
      <c r="C55" s="36"/>
      <c r="D55" s="131">
        <v>4.54</v>
      </c>
      <c r="E55" s="132" t="s">
        <v>243</v>
      </c>
      <c r="F55" s="141">
        <v>5059</v>
      </c>
      <c r="G55" s="59">
        <v>4599</v>
      </c>
      <c r="H55" s="59">
        <v>4199</v>
      </c>
      <c r="I55" s="104">
        <v>3357</v>
      </c>
      <c r="J55" s="59">
        <v>0</v>
      </c>
      <c r="K55" s="141">
        <f t="shared" si="10"/>
        <v>3357</v>
      </c>
      <c r="L55" s="151">
        <f t="shared" si="0"/>
        <v>0.27005870841487278</v>
      </c>
      <c r="M55" s="166">
        <v>3699</v>
      </c>
      <c r="N55" s="162">
        <v>400</v>
      </c>
      <c r="O55" s="65">
        <f t="shared" si="1"/>
        <v>2957</v>
      </c>
      <c r="P55" s="17">
        <f t="shared" si="3"/>
        <v>0.20059475533928089</v>
      </c>
      <c r="Q55" s="166">
        <v>4199</v>
      </c>
      <c r="R55" s="61">
        <v>0</v>
      </c>
      <c r="S55" s="62">
        <f t="shared" si="4"/>
        <v>3357</v>
      </c>
      <c r="T55" s="15">
        <f t="shared" si="5"/>
        <v>0.20052393427006429</v>
      </c>
      <c r="U55" s="166">
        <v>3999</v>
      </c>
      <c r="V55" s="340">
        <f t="shared" si="6"/>
        <v>3599.1</v>
      </c>
      <c r="W55" s="162">
        <v>400</v>
      </c>
      <c r="X55" s="65">
        <v>2966</v>
      </c>
      <c r="Y55" s="17">
        <f t="shared" si="9"/>
        <v>0.17590508738295682</v>
      </c>
      <c r="Z55" s="166">
        <v>4199</v>
      </c>
      <c r="AA55" s="61">
        <v>0</v>
      </c>
      <c r="AB55" s="62">
        <v>3366</v>
      </c>
      <c r="AC55" s="15">
        <f t="shared" si="7"/>
        <v>0.19838056680161945</v>
      </c>
    </row>
    <row r="56" spans="1:29" s="4" customFormat="1" ht="12.75" customHeight="1">
      <c r="A56" s="186" t="s">
        <v>109</v>
      </c>
      <c r="B56" s="245" t="s">
        <v>63</v>
      </c>
      <c r="C56" s="271"/>
      <c r="D56" s="246">
        <v>3.57</v>
      </c>
      <c r="E56" s="247" t="s">
        <v>187</v>
      </c>
      <c r="F56" s="139">
        <v>2529</v>
      </c>
      <c r="G56" s="112">
        <v>2299</v>
      </c>
      <c r="H56" s="116">
        <v>2099</v>
      </c>
      <c r="I56" s="107">
        <v>1673</v>
      </c>
      <c r="J56" s="116">
        <v>22</v>
      </c>
      <c r="K56" s="139">
        <f t="shared" si="10"/>
        <v>1651</v>
      </c>
      <c r="L56" s="153">
        <f t="shared" si="0"/>
        <v>0.28186167899086562</v>
      </c>
      <c r="M56" s="120">
        <v>2299</v>
      </c>
      <c r="N56" s="121">
        <v>0</v>
      </c>
      <c r="O56" s="122">
        <f t="shared" si="1"/>
        <v>1651</v>
      </c>
      <c r="P56" s="123">
        <f t="shared" si="3"/>
        <v>0.28186167899086562</v>
      </c>
      <c r="Q56" s="117">
        <v>2299</v>
      </c>
      <c r="R56" s="118">
        <v>0</v>
      </c>
      <c r="S56" s="119">
        <f t="shared" si="4"/>
        <v>1651</v>
      </c>
      <c r="T56" s="181">
        <f t="shared" si="5"/>
        <v>0.28186167899086562</v>
      </c>
      <c r="U56" s="120">
        <v>2299</v>
      </c>
      <c r="V56" s="374">
        <f t="shared" si="6"/>
        <v>2069.1</v>
      </c>
      <c r="W56" s="121">
        <v>0</v>
      </c>
      <c r="X56" s="122">
        <v>1651</v>
      </c>
      <c r="Y56" s="123">
        <f t="shared" si="9"/>
        <v>0.20206853221207285</v>
      </c>
      <c r="Z56" s="117">
        <v>2299</v>
      </c>
      <c r="AA56" s="118">
        <v>0</v>
      </c>
      <c r="AB56" s="119">
        <v>1651</v>
      </c>
      <c r="AC56" s="181">
        <f t="shared" si="7"/>
        <v>0.28186167899086562</v>
      </c>
    </row>
    <row r="57" spans="1:29" s="4" customFormat="1" ht="12.75" customHeight="1">
      <c r="A57" s="185" t="s">
        <v>132</v>
      </c>
      <c r="B57" s="126" t="s">
        <v>63</v>
      </c>
      <c r="C57" s="234"/>
      <c r="D57" s="128">
        <v>3.57</v>
      </c>
      <c r="E57" s="129" t="s">
        <v>188</v>
      </c>
      <c r="F57" s="140">
        <v>3189</v>
      </c>
      <c r="G57" s="112">
        <v>2899</v>
      </c>
      <c r="H57" s="111">
        <v>2599</v>
      </c>
      <c r="I57" s="103">
        <v>2190</v>
      </c>
      <c r="J57" s="111">
        <v>0</v>
      </c>
      <c r="K57" s="140">
        <f t="shared" si="10"/>
        <v>2190</v>
      </c>
      <c r="L57" s="150">
        <f t="shared" si="0"/>
        <v>0.24456709210072439</v>
      </c>
      <c r="M57" s="56">
        <v>2899</v>
      </c>
      <c r="N57" s="57">
        <v>0</v>
      </c>
      <c r="O57" s="58">
        <f t="shared" si="1"/>
        <v>2190</v>
      </c>
      <c r="P57" s="16">
        <f t="shared" si="3"/>
        <v>0.24456709210072439</v>
      </c>
      <c r="Q57" s="53">
        <v>2899</v>
      </c>
      <c r="R57" s="54">
        <v>0</v>
      </c>
      <c r="S57" s="55">
        <f t="shared" si="4"/>
        <v>2190</v>
      </c>
      <c r="T57" s="14">
        <f t="shared" si="5"/>
        <v>0.24456709210072439</v>
      </c>
      <c r="U57" s="56">
        <v>2899</v>
      </c>
      <c r="V57" s="341">
        <f t="shared" si="6"/>
        <v>2609.1</v>
      </c>
      <c r="W57" s="57">
        <v>0</v>
      </c>
      <c r="X57" s="58">
        <v>2190</v>
      </c>
      <c r="Y57" s="16">
        <f t="shared" si="9"/>
        <v>0.16063010233413819</v>
      </c>
      <c r="Z57" s="53">
        <v>2899</v>
      </c>
      <c r="AA57" s="54">
        <v>0</v>
      </c>
      <c r="AB57" s="55">
        <v>2190</v>
      </c>
      <c r="AC57" s="14">
        <f t="shared" si="7"/>
        <v>0.24456709210072439</v>
      </c>
    </row>
    <row r="58" spans="1:29" s="4" customFormat="1" ht="12.75" customHeight="1">
      <c r="A58" s="185" t="s">
        <v>107</v>
      </c>
      <c r="B58" s="126" t="s">
        <v>63</v>
      </c>
      <c r="C58" s="249"/>
      <c r="D58" s="128">
        <v>3.57</v>
      </c>
      <c r="E58" s="129" t="s">
        <v>189</v>
      </c>
      <c r="F58" s="140">
        <v>3299</v>
      </c>
      <c r="G58" s="111">
        <v>2999</v>
      </c>
      <c r="H58" s="111">
        <v>2699</v>
      </c>
      <c r="I58" s="103">
        <v>2157</v>
      </c>
      <c r="J58" s="111">
        <v>27</v>
      </c>
      <c r="K58" s="140">
        <f t="shared" si="10"/>
        <v>2130</v>
      </c>
      <c r="L58" s="150">
        <f t="shared" si="0"/>
        <v>0.28976325441813938</v>
      </c>
      <c r="M58" s="167">
        <v>2699</v>
      </c>
      <c r="N58" s="57">
        <v>0</v>
      </c>
      <c r="O58" s="58">
        <f t="shared" si="1"/>
        <v>2130</v>
      </c>
      <c r="P58" s="16">
        <f t="shared" si="3"/>
        <v>0.2108188217858466</v>
      </c>
      <c r="Q58" s="167">
        <v>2699</v>
      </c>
      <c r="R58" s="54">
        <v>0</v>
      </c>
      <c r="S58" s="55">
        <f t="shared" si="4"/>
        <v>2130</v>
      </c>
      <c r="T58" s="14">
        <f t="shared" si="5"/>
        <v>0.2108188217858466</v>
      </c>
      <c r="U58" s="56">
        <v>2999</v>
      </c>
      <c r="V58" s="341">
        <f t="shared" si="6"/>
        <v>2699.1</v>
      </c>
      <c r="W58" s="57">
        <v>0</v>
      </c>
      <c r="X58" s="58">
        <v>2137</v>
      </c>
      <c r="Y58" s="16">
        <f t="shared" si="9"/>
        <v>0.20825460338631394</v>
      </c>
      <c r="Z58" s="167">
        <v>2699</v>
      </c>
      <c r="AA58" s="54">
        <v>0</v>
      </c>
      <c r="AB58" s="55">
        <v>2137</v>
      </c>
      <c r="AC58" s="14">
        <f t="shared" si="7"/>
        <v>0.20822526861800666</v>
      </c>
    </row>
    <row r="59" spans="1:29" s="4" customFormat="1" ht="12.75" customHeight="1">
      <c r="A59" s="185" t="s">
        <v>108</v>
      </c>
      <c r="B59" s="126" t="s">
        <v>63</v>
      </c>
      <c r="C59" s="249"/>
      <c r="D59" s="128">
        <v>3.57</v>
      </c>
      <c r="E59" s="129" t="s">
        <v>189</v>
      </c>
      <c r="F59" s="140">
        <v>3189</v>
      </c>
      <c r="G59" s="111">
        <v>2899</v>
      </c>
      <c r="H59" s="111">
        <v>2599</v>
      </c>
      <c r="I59" s="103">
        <v>2078</v>
      </c>
      <c r="J59" s="111">
        <v>26</v>
      </c>
      <c r="K59" s="140">
        <f t="shared" si="10"/>
        <v>2052</v>
      </c>
      <c r="L59" s="150">
        <f t="shared" si="0"/>
        <v>0.29216971369437739</v>
      </c>
      <c r="M59" s="167">
        <v>2599</v>
      </c>
      <c r="N59" s="57">
        <v>0</v>
      </c>
      <c r="O59" s="58">
        <f t="shared" si="1"/>
        <v>2052</v>
      </c>
      <c r="P59" s="16">
        <f t="shared" si="3"/>
        <v>0.21046556367833782</v>
      </c>
      <c r="Q59" s="167">
        <v>2599</v>
      </c>
      <c r="R59" s="54">
        <v>0</v>
      </c>
      <c r="S59" s="55">
        <f t="shared" si="4"/>
        <v>2052</v>
      </c>
      <c r="T59" s="14">
        <f t="shared" si="5"/>
        <v>0.21046556367833782</v>
      </c>
      <c r="U59" s="56">
        <v>2899</v>
      </c>
      <c r="V59" s="341">
        <f t="shared" si="6"/>
        <v>2609.1</v>
      </c>
      <c r="W59" s="57">
        <v>0</v>
      </c>
      <c r="X59" s="58">
        <v>2058</v>
      </c>
      <c r="Y59" s="16">
        <f t="shared" si="9"/>
        <v>0.21122226054961479</v>
      </c>
      <c r="Z59" s="167">
        <v>2599</v>
      </c>
      <c r="AA59" s="54">
        <v>0</v>
      </c>
      <c r="AB59" s="55">
        <v>2058</v>
      </c>
      <c r="AC59" s="14">
        <f t="shared" si="7"/>
        <v>0.20815698345517505</v>
      </c>
    </row>
    <row r="60" spans="1:29" s="4" customFormat="1" ht="12.75" customHeight="1">
      <c r="A60" s="185" t="s">
        <v>120</v>
      </c>
      <c r="B60" s="126" t="s">
        <v>63</v>
      </c>
      <c r="C60" s="249"/>
      <c r="D60" s="128">
        <v>3.57</v>
      </c>
      <c r="E60" s="129" t="s">
        <v>190</v>
      </c>
      <c r="F60" s="140">
        <v>3959</v>
      </c>
      <c r="G60" s="111">
        <v>3599</v>
      </c>
      <c r="H60" s="111">
        <v>3299</v>
      </c>
      <c r="I60" s="103">
        <v>2710</v>
      </c>
      <c r="J60" s="111">
        <v>34</v>
      </c>
      <c r="K60" s="140">
        <f t="shared" si="10"/>
        <v>2676</v>
      </c>
      <c r="L60" s="150">
        <f t="shared" si="0"/>
        <v>0.25646012781328148</v>
      </c>
      <c r="M60" s="56">
        <v>3599</v>
      </c>
      <c r="N60" s="57">
        <v>0</v>
      </c>
      <c r="O60" s="58">
        <f t="shared" si="1"/>
        <v>2676</v>
      </c>
      <c r="P60" s="16">
        <f t="shared" si="3"/>
        <v>0.25646012781328148</v>
      </c>
      <c r="Q60" s="53">
        <v>3599</v>
      </c>
      <c r="R60" s="54">
        <v>0</v>
      </c>
      <c r="S60" s="55">
        <f t="shared" si="4"/>
        <v>2676</v>
      </c>
      <c r="T60" s="14">
        <f t="shared" si="5"/>
        <v>0.25646012781328148</v>
      </c>
      <c r="U60" s="56">
        <v>3599</v>
      </c>
      <c r="V60" s="341">
        <f t="shared" si="6"/>
        <v>3239.1</v>
      </c>
      <c r="W60" s="57">
        <v>0</v>
      </c>
      <c r="X60" s="58">
        <v>2676</v>
      </c>
      <c r="Y60" s="16">
        <f t="shared" si="9"/>
        <v>0.17384458645920162</v>
      </c>
      <c r="Z60" s="53">
        <v>3599</v>
      </c>
      <c r="AA60" s="54">
        <v>0</v>
      </c>
      <c r="AB60" s="55">
        <v>2676</v>
      </c>
      <c r="AC60" s="14">
        <f t="shared" si="7"/>
        <v>0.25646012781328148</v>
      </c>
    </row>
    <row r="61" spans="1:29" s="4" customFormat="1" ht="12.75" customHeight="1">
      <c r="A61" s="185" t="s">
        <v>106</v>
      </c>
      <c r="B61" s="126" t="s">
        <v>63</v>
      </c>
      <c r="C61" s="249"/>
      <c r="D61" s="128">
        <v>3.57</v>
      </c>
      <c r="E61" s="129" t="s">
        <v>190</v>
      </c>
      <c r="F61" s="140">
        <v>3849</v>
      </c>
      <c r="G61" s="111">
        <v>3499</v>
      </c>
      <c r="H61" s="111">
        <v>3199</v>
      </c>
      <c r="I61" s="103">
        <v>2629</v>
      </c>
      <c r="J61" s="111">
        <v>33</v>
      </c>
      <c r="K61" s="140">
        <f t="shared" si="10"/>
        <v>2596</v>
      </c>
      <c r="L61" s="150">
        <f t="shared" si="0"/>
        <v>0.25807373535295797</v>
      </c>
      <c r="M61" s="56">
        <v>3499</v>
      </c>
      <c r="N61" s="57">
        <v>0</v>
      </c>
      <c r="O61" s="58">
        <f t="shared" si="1"/>
        <v>2596</v>
      </c>
      <c r="P61" s="16">
        <f t="shared" si="3"/>
        <v>0.25807373535295797</v>
      </c>
      <c r="Q61" s="53">
        <v>3499</v>
      </c>
      <c r="R61" s="54">
        <v>0</v>
      </c>
      <c r="S61" s="55">
        <f t="shared" si="4"/>
        <v>2596</v>
      </c>
      <c r="T61" s="14">
        <f t="shared" si="5"/>
        <v>0.25807373535295797</v>
      </c>
      <c r="U61" s="56">
        <v>3499</v>
      </c>
      <c r="V61" s="341">
        <f t="shared" si="6"/>
        <v>3149.1</v>
      </c>
      <c r="W61" s="57">
        <v>0</v>
      </c>
      <c r="X61" s="58">
        <v>2596</v>
      </c>
      <c r="Y61" s="16">
        <f t="shared" si="9"/>
        <v>0.17563748372550886</v>
      </c>
      <c r="Z61" s="53">
        <v>3499</v>
      </c>
      <c r="AA61" s="54">
        <v>0</v>
      </c>
      <c r="AB61" s="55">
        <v>2596</v>
      </c>
      <c r="AC61" s="14">
        <f t="shared" si="7"/>
        <v>0.25807373535295797</v>
      </c>
    </row>
    <row r="62" spans="1:29" s="4" customFormat="1" ht="12.75" customHeight="1">
      <c r="A62" s="185" t="s">
        <v>6</v>
      </c>
      <c r="B62" s="126" t="s">
        <v>63</v>
      </c>
      <c r="C62" s="249"/>
      <c r="D62" s="128">
        <v>2.08</v>
      </c>
      <c r="E62" s="129" t="s">
        <v>191</v>
      </c>
      <c r="F62" s="140">
        <v>2309</v>
      </c>
      <c r="G62" s="111">
        <v>2099</v>
      </c>
      <c r="H62" s="111">
        <v>0</v>
      </c>
      <c r="I62" s="103">
        <v>1664</v>
      </c>
      <c r="J62" s="111">
        <v>22</v>
      </c>
      <c r="K62" s="140">
        <f t="shared" si="10"/>
        <v>1642</v>
      </c>
      <c r="L62" s="150">
        <f t="shared" si="0"/>
        <v>0.2177227251071939</v>
      </c>
      <c r="M62" s="56">
        <v>2099</v>
      </c>
      <c r="N62" s="57">
        <v>0</v>
      </c>
      <c r="O62" s="58">
        <f t="shared" si="1"/>
        <v>1642</v>
      </c>
      <c r="P62" s="16">
        <f t="shared" si="3"/>
        <v>0.2177227251071939</v>
      </c>
      <c r="Q62" s="53">
        <v>2099</v>
      </c>
      <c r="R62" s="54">
        <v>0</v>
      </c>
      <c r="S62" s="55">
        <f t="shared" si="4"/>
        <v>1642</v>
      </c>
      <c r="T62" s="14">
        <f t="shared" si="5"/>
        <v>0.2177227251071939</v>
      </c>
      <c r="U62" s="56">
        <v>2099</v>
      </c>
      <c r="V62" s="341">
        <f t="shared" si="6"/>
        <v>1889.1</v>
      </c>
      <c r="W62" s="57">
        <v>0</v>
      </c>
      <c r="X62" s="58">
        <v>1646</v>
      </c>
      <c r="Y62" s="16">
        <f t="shared" si="9"/>
        <v>0.12868561748980992</v>
      </c>
      <c r="Z62" s="53">
        <v>2099</v>
      </c>
      <c r="AA62" s="54">
        <v>0</v>
      </c>
      <c r="AB62" s="55">
        <v>1646</v>
      </c>
      <c r="AC62" s="14">
        <f t="shared" si="7"/>
        <v>0.21581705574082896</v>
      </c>
    </row>
    <row r="63" spans="1:29" s="4" customFormat="1" ht="12.75" customHeight="1">
      <c r="A63" s="185" t="s">
        <v>81</v>
      </c>
      <c r="B63" s="126" t="s">
        <v>63</v>
      </c>
      <c r="C63" s="249"/>
      <c r="D63" s="128">
        <v>2.08</v>
      </c>
      <c r="E63" s="129" t="s">
        <v>140</v>
      </c>
      <c r="F63" s="140">
        <v>2419</v>
      </c>
      <c r="G63" s="111">
        <v>2199</v>
      </c>
      <c r="H63" s="111">
        <v>1999</v>
      </c>
      <c r="I63" s="103">
        <v>1686</v>
      </c>
      <c r="J63" s="111">
        <v>0</v>
      </c>
      <c r="K63" s="140">
        <f t="shared" si="10"/>
        <v>1686</v>
      </c>
      <c r="L63" s="150">
        <f t="shared" si="0"/>
        <v>0.23328785811732605</v>
      </c>
      <c r="M63" s="167">
        <v>1999</v>
      </c>
      <c r="N63" s="57">
        <v>0</v>
      </c>
      <c r="O63" s="58">
        <f t="shared" si="1"/>
        <v>1686</v>
      </c>
      <c r="P63" s="16">
        <f t="shared" si="3"/>
        <v>0.15657828914457228</v>
      </c>
      <c r="Q63" s="167">
        <v>1999</v>
      </c>
      <c r="R63" s="54">
        <v>0</v>
      </c>
      <c r="S63" s="55">
        <f t="shared" si="4"/>
        <v>1686</v>
      </c>
      <c r="T63" s="14">
        <f t="shared" si="5"/>
        <v>0.15657828914457228</v>
      </c>
      <c r="U63" s="167">
        <v>1888</v>
      </c>
      <c r="V63" s="327">
        <f t="shared" si="6"/>
        <v>1699.2</v>
      </c>
      <c r="W63" s="164">
        <v>205</v>
      </c>
      <c r="X63" s="58">
        <v>1486</v>
      </c>
      <c r="Y63" s="16">
        <f t="shared" si="9"/>
        <v>0.12547080979284372</v>
      </c>
      <c r="Z63" s="167">
        <v>1999</v>
      </c>
      <c r="AA63" s="54">
        <v>0</v>
      </c>
      <c r="AB63" s="55">
        <v>1691</v>
      </c>
      <c r="AC63" s="14">
        <f t="shared" si="7"/>
        <v>0.15407703851925963</v>
      </c>
    </row>
    <row r="64" spans="1:29" s="4" customFormat="1" ht="12.75" customHeight="1">
      <c r="A64" s="185" t="s">
        <v>136</v>
      </c>
      <c r="B64" s="126" t="s">
        <v>63</v>
      </c>
      <c r="C64" s="249"/>
      <c r="D64" s="128">
        <v>3.12</v>
      </c>
      <c r="E64" s="129" t="s">
        <v>141</v>
      </c>
      <c r="F64" s="140">
        <v>2419</v>
      </c>
      <c r="G64" s="111">
        <v>2199</v>
      </c>
      <c r="H64" s="111">
        <v>0</v>
      </c>
      <c r="I64" s="103">
        <v>1698</v>
      </c>
      <c r="J64" s="111">
        <v>22</v>
      </c>
      <c r="K64" s="140">
        <f t="shared" si="10"/>
        <v>1676</v>
      </c>
      <c r="L64" s="150">
        <f t="shared" si="0"/>
        <v>0.23783537971805366</v>
      </c>
      <c r="M64" s="56">
        <v>2199</v>
      </c>
      <c r="N64" s="57">
        <v>0</v>
      </c>
      <c r="O64" s="58">
        <f t="shared" si="1"/>
        <v>1676</v>
      </c>
      <c r="P64" s="16">
        <f t="shared" si="3"/>
        <v>0.23783537971805366</v>
      </c>
      <c r="Q64" s="53">
        <v>2199</v>
      </c>
      <c r="R64" s="54">
        <v>0</v>
      </c>
      <c r="S64" s="55">
        <f t="shared" si="4"/>
        <v>1676</v>
      </c>
      <c r="T64" s="14">
        <f t="shared" si="5"/>
        <v>0.23783537971805366</v>
      </c>
      <c r="U64" s="56">
        <v>2199</v>
      </c>
      <c r="V64" s="341">
        <f t="shared" si="6"/>
        <v>1979.1</v>
      </c>
      <c r="W64" s="57">
        <v>0</v>
      </c>
      <c r="X64" s="58">
        <v>1682</v>
      </c>
      <c r="Y64" s="16">
        <f t="shared" si="9"/>
        <v>0.15011874084179674</v>
      </c>
      <c r="Z64" s="53">
        <v>2199</v>
      </c>
      <c r="AA64" s="54">
        <v>0</v>
      </c>
      <c r="AB64" s="55">
        <v>1682</v>
      </c>
      <c r="AC64" s="14">
        <f t="shared" si="7"/>
        <v>0.23510686675761711</v>
      </c>
    </row>
    <row r="65" spans="1:29" s="4" customFormat="1" ht="12.75" customHeight="1">
      <c r="A65" s="185" t="s">
        <v>235</v>
      </c>
      <c r="B65" s="126" t="s">
        <v>63</v>
      </c>
      <c r="C65" s="234"/>
      <c r="D65" s="128">
        <v>3.12</v>
      </c>
      <c r="E65" s="129" t="s">
        <v>141</v>
      </c>
      <c r="F65" s="140">
        <v>3299</v>
      </c>
      <c r="G65" s="111">
        <v>2999</v>
      </c>
      <c r="H65" s="111">
        <v>2699</v>
      </c>
      <c r="I65" s="103">
        <v>2243</v>
      </c>
      <c r="J65" s="111">
        <v>29</v>
      </c>
      <c r="K65" s="140">
        <f t="shared" si="10"/>
        <v>2214</v>
      </c>
      <c r="L65" s="150">
        <f t="shared" si="0"/>
        <v>0.26175391797265757</v>
      </c>
      <c r="M65" s="167">
        <v>2699</v>
      </c>
      <c r="N65" s="57">
        <v>0</v>
      </c>
      <c r="O65" s="58">
        <f t="shared" si="1"/>
        <v>2214</v>
      </c>
      <c r="P65" s="16">
        <f t="shared" si="3"/>
        <v>0.17969618377176733</v>
      </c>
      <c r="Q65" s="167">
        <v>2699</v>
      </c>
      <c r="R65" s="54">
        <v>0</v>
      </c>
      <c r="S65" s="55">
        <f t="shared" si="4"/>
        <v>2214</v>
      </c>
      <c r="T65" s="14">
        <f t="shared" si="5"/>
        <v>0.17969618377176733</v>
      </c>
      <c r="U65" s="56">
        <v>2999</v>
      </c>
      <c r="V65" s="341">
        <f t="shared" si="6"/>
        <v>2699.1</v>
      </c>
      <c r="W65" s="57">
        <v>0</v>
      </c>
      <c r="X65" s="58">
        <v>2221</v>
      </c>
      <c r="Y65" s="16">
        <f t="shared" si="9"/>
        <v>0.17713311844688967</v>
      </c>
      <c r="Z65" s="167">
        <v>2699</v>
      </c>
      <c r="AA65" s="54">
        <v>0</v>
      </c>
      <c r="AB65" s="55">
        <v>2221</v>
      </c>
      <c r="AC65" s="14">
        <f t="shared" si="7"/>
        <v>0.17710263060392739</v>
      </c>
    </row>
    <row r="66" spans="1:29" s="4" customFormat="1" ht="12.75" customHeight="1">
      <c r="A66" s="185" t="s">
        <v>133</v>
      </c>
      <c r="B66" s="126" t="s">
        <v>63</v>
      </c>
      <c r="C66" s="249"/>
      <c r="D66" s="128">
        <v>3.12</v>
      </c>
      <c r="E66" s="129" t="s">
        <v>192</v>
      </c>
      <c r="F66" s="140">
        <v>3189</v>
      </c>
      <c r="G66" s="111">
        <v>2899</v>
      </c>
      <c r="H66" s="111">
        <v>2599</v>
      </c>
      <c r="I66" s="103">
        <v>2160</v>
      </c>
      <c r="J66" s="111">
        <v>28</v>
      </c>
      <c r="K66" s="140">
        <f t="shared" si="10"/>
        <v>2132</v>
      </c>
      <c r="L66" s="150">
        <f t="shared" si="0"/>
        <v>0.26457399103139012</v>
      </c>
      <c r="M66" s="167">
        <v>2599</v>
      </c>
      <c r="N66" s="57">
        <v>0</v>
      </c>
      <c r="O66" s="58">
        <f t="shared" si="1"/>
        <v>2132</v>
      </c>
      <c r="P66" s="16">
        <f t="shared" si="3"/>
        <v>0.17968449403616776</v>
      </c>
      <c r="Q66" s="167">
        <v>2599</v>
      </c>
      <c r="R66" s="54">
        <v>0</v>
      </c>
      <c r="S66" s="55">
        <f t="shared" si="4"/>
        <v>2132</v>
      </c>
      <c r="T66" s="14">
        <f t="shared" si="5"/>
        <v>0.17968449403616776</v>
      </c>
      <c r="U66" s="56">
        <v>2899</v>
      </c>
      <c r="V66" s="341">
        <f t="shared" si="6"/>
        <v>2609.1</v>
      </c>
      <c r="W66" s="57">
        <v>0</v>
      </c>
      <c r="X66" s="58">
        <v>2139</v>
      </c>
      <c r="Y66" s="16">
        <f t="shared" si="9"/>
        <v>0.18017707255375415</v>
      </c>
      <c r="Z66" s="167">
        <v>2599</v>
      </c>
      <c r="AA66" s="54">
        <v>0</v>
      </c>
      <c r="AB66" s="55">
        <v>2139</v>
      </c>
      <c r="AC66" s="14">
        <f t="shared" si="7"/>
        <v>0.17699115044247787</v>
      </c>
    </row>
    <row r="67" spans="1:29" s="4" customFormat="1" ht="12.75" customHeight="1">
      <c r="A67" s="185" t="s">
        <v>121</v>
      </c>
      <c r="B67" s="126" t="s">
        <v>63</v>
      </c>
      <c r="C67" s="249"/>
      <c r="D67" s="128">
        <v>3.57</v>
      </c>
      <c r="E67" s="129" t="s">
        <v>193</v>
      </c>
      <c r="F67" s="140">
        <v>3849</v>
      </c>
      <c r="G67" s="111">
        <v>3499</v>
      </c>
      <c r="H67" s="111">
        <v>3199</v>
      </c>
      <c r="I67" s="103">
        <v>2628</v>
      </c>
      <c r="J67" s="111">
        <v>33</v>
      </c>
      <c r="K67" s="140">
        <f t="shared" si="10"/>
        <v>2595</v>
      </c>
      <c r="L67" s="150">
        <f t="shared" si="0"/>
        <v>0.25835953129465561</v>
      </c>
      <c r="M67" s="56">
        <v>3499</v>
      </c>
      <c r="N67" s="57">
        <v>0</v>
      </c>
      <c r="O67" s="58">
        <f t="shared" si="1"/>
        <v>2595</v>
      </c>
      <c r="P67" s="16">
        <f t="shared" si="3"/>
        <v>0.25835953129465561</v>
      </c>
      <c r="Q67" s="53">
        <v>3499</v>
      </c>
      <c r="R67" s="54">
        <v>0</v>
      </c>
      <c r="S67" s="55">
        <f t="shared" si="4"/>
        <v>2595</v>
      </c>
      <c r="T67" s="14">
        <f t="shared" si="5"/>
        <v>0.25835953129465561</v>
      </c>
      <c r="U67" s="56">
        <v>3499</v>
      </c>
      <c r="V67" s="341">
        <f t="shared" si="6"/>
        <v>3149.1</v>
      </c>
      <c r="W67" s="57">
        <v>0</v>
      </c>
      <c r="X67" s="58">
        <v>2595</v>
      </c>
      <c r="Y67" s="16">
        <f t="shared" si="9"/>
        <v>0.17595503477183955</v>
      </c>
      <c r="Z67" s="53">
        <v>3499</v>
      </c>
      <c r="AA67" s="54">
        <v>0</v>
      </c>
      <c r="AB67" s="55">
        <v>2595</v>
      </c>
      <c r="AC67" s="14">
        <f t="shared" si="7"/>
        <v>0.25835953129465561</v>
      </c>
    </row>
    <row r="68" spans="1:29" s="4" customFormat="1" ht="12.75" customHeight="1">
      <c r="A68" s="185" t="s">
        <v>102</v>
      </c>
      <c r="B68" s="126" t="s">
        <v>63</v>
      </c>
      <c r="C68" s="249"/>
      <c r="D68" s="128">
        <v>4.16</v>
      </c>
      <c r="E68" s="129" t="s">
        <v>193</v>
      </c>
      <c r="F68" s="140">
        <v>3739</v>
      </c>
      <c r="G68" s="111">
        <v>3399</v>
      </c>
      <c r="H68" s="111">
        <v>3099</v>
      </c>
      <c r="I68" s="103">
        <v>2545</v>
      </c>
      <c r="J68" s="111">
        <v>32</v>
      </c>
      <c r="K68" s="140">
        <f t="shared" si="10"/>
        <v>2513</v>
      </c>
      <c r="L68" s="150">
        <f t="shared" si="0"/>
        <v>0.26066490144160048</v>
      </c>
      <c r="M68" s="56">
        <v>3399</v>
      </c>
      <c r="N68" s="57">
        <v>0</v>
      </c>
      <c r="O68" s="58">
        <f t="shared" si="1"/>
        <v>2513</v>
      </c>
      <c r="P68" s="16">
        <f t="shared" si="3"/>
        <v>0.26066490144160048</v>
      </c>
      <c r="Q68" s="53">
        <v>3399</v>
      </c>
      <c r="R68" s="54">
        <v>0</v>
      </c>
      <c r="S68" s="55">
        <f t="shared" si="4"/>
        <v>2513</v>
      </c>
      <c r="T68" s="14">
        <f t="shared" si="5"/>
        <v>0.26066490144160048</v>
      </c>
      <c r="U68" s="56">
        <v>3399</v>
      </c>
      <c r="V68" s="341">
        <f t="shared" si="6"/>
        <v>3059.1</v>
      </c>
      <c r="W68" s="57">
        <v>0</v>
      </c>
      <c r="X68" s="58">
        <v>2513</v>
      </c>
      <c r="Y68" s="16">
        <f t="shared" si="9"/>
        <v>0.17851655715733383</v>
      </c>
      <c r="Z68" s="53">
        <v>3399</v>
      </c>
      <c r="AA68" s="54">
        <v>0</v>
      </c>
      <c r="AB68" s="55">
        <v>2513</v>
      </c>
      <c r="AC68" s="14">
        <f t="shared" si="7"/>
        <v>0.26066490144160048</v>
      </c>
    </row>
    <row r="69" spans="1:29" s="4" customFormat="1" ht="12.75" customHeight="1">
      <c r="A69" s="185" t="s">
        <v>98</v>
      </c>
      <c r="B69" s="126" t="s">
        <v>63</v>
      </c>
      <c r="C69" s="249"/>
      <c r="D69" s="128">
        <v>4.16</v>
      </c>
      <c r="E69" s="129" t="s">
        <v>194</v>
      </c>
      <c r="F69" s="140">
        <v>3189</v>
      </c>
      <c r="G69" s="111">
        <v>2899</v>
      </c>
      <c r="H69" s="111">
        <v>2599</v>
      </c>
      <c r="I69" s="103">
        <v>2190</v>
      </c>
      <c r="J69" s="111">
        <v>28</v>
      </c>
      <c r="K69" s="140">
        <f t="shared" si="10"/>
        <v>2162</v>
      </c>
      <c r="L69" s="150">
        <f t="shared" si="0"/>
        <v>0.25422559503276992</v>
      </c>
      <c r="M69" s="167">
        <v>2599</v>
      </c>
      <c r="N69" s="57">
        <v>0</v>
      </c>
      <c r="O69" s="58">
        <f t="shared" si="1"/>
        <v>2162</v>
      </c>
      <c r="P69" s="16">
        <f t="shared" si="3"/>
        <v>0.16814159292035399</v>
      </c>
      <c r="Q69" s="167">
        <v>2599</v>
      </c>
      <c r="R69" s="54">
        <v>0</v>
      </c>
      <c r="S69" s="55">
        <f t="shared" si="4"/>
        <v>2162</v>
      </c>
      <c r="T69" s="14">
        <f t="shared" si="5"/>
        <v>0.16814159292035399</v>
      </c>
      <c r="U69" s="56">
        <v>2899</v>
      </c>
      <c r="V69" s="341">
        <f t="shared" si="6"/>
        <v>2609.1</v>
      </c>
      <c r="W69" s="57">
        <v>0</v>
      </c>
      <c r="X69" s="58">
        <v>2169</v>
      </c>
      <c r="Y69" s="16">
        <f t="shared" si="9"/>
        <v>0.16867885477750946</v>
      </c>
      <c r="Z69" s="167">
        <v>2599</v>
      </c>
      <c r="AA69" s="54">
        <v>0</v>
      </c>
      <c r="AB69" s="55">
        <v>2169</v>
      </c>
      <c r="AC69" s="14">
        <f t="shared" si="7"/>
        <v>0.1654482493266641</v>
      </c>
    </row>
    <row r="70" spans="1:29" s="4" customFormat="1" ht="12.75" customHeight="1">
      <c r="A70" s="185" t="s">
        <v>99</v>
      </c>
      <c r="B70" s="126" t="s">
        <v>63</v>
      </c>
      <c r="C70" s="249"/>
      <c r="D70" s="128">
        <v>4.16</v>
      </c>
      <c r="E70" s="129" t="s">
        <v>194</v>
      </c>
      <c r="F70" s="140">
        <v>3079</v>
      </c>
      <c r="G70" s="111">
        <v>2799</v>
      </c>
      <c r="H70" s="111">
        <v>2499</v>
      </c>
      <c r="I70" s="103">
        <v>2107</v>
      </c>
      <c r="J70" s="111">
        <v>27</v>
      </c>
      <c r="K70" s="140">
        <f t="shared" si="10"/>
        <v>2080</v>
      </c>
      <c r="L70" s="150">
        <f t="shared" si="0"/>
        <v>0.25687745623436942</v>
      </c>
      <c r="M70" s="167">
        <v>2099</v>
      </c>
      <c r="N70" s="164">
        <v>340</v>
      </c>
      <c r="O70" s="58">
        <f t="shared" si="1"/>
        <v>1740</v>
      </c>
      <c r="P70" s="16">
        <f t="shared" si="3"/>
        <v>0.17103382563125297</v>
      </c>
      <c r="Q70" s="167">
        <v>2099</v>
      </c>
      <c r="R70" s="164">
        <v>337</v>
      </c>
      <c r="S70" s="55">
        <f t="shared" si="4"/>
        <v>1743</v>
      </c>
      <c r="T70" s="14">
        <f t="shared" si="5"/>
        <v>0.16960457360647926</v>
      </c>
      <c r="U70" s="167">
        <v>2332</v>
      </c>
      <c r="V70" s="327">
        <f t="shared" si="6"/>
        <v>2098.8000000000002</v>
      </c>
      <c r="W70" s="164">
        <v>278</v>
      </c>
      <c r="X70" s="58">
        <v>1808</v>
      </c>
      <c r="Y70" s="16">
        <f t="shared" si="9"/>
        <v>0.13855536497045939</v>
      </c>
      <c r="Z70" s="167">
        <v>2499</v>
      </c>
      <c r="AA70" s="54">
        <v>0</v>
      </c>
      <c r="AB70" s="55">
        <v>2086</v>
      </c>
      <c r="AC70" s="14">
        <f t="shared" si="7"/>
        <v>0.16526610644257703</v>
      </c>
    </row>
    <row r="71" spans="1:29" s="4" customFormat="1" ht="12.75" customHeight="1">
      <c r="A71" s="185" t="s">
        <v>129</v>
      </c>
      <c r="B71" s="126" t="s">
        <v>63</v>
      </c>
      <c r="C71" s="249"/>
      <c r="D71" s="128">
        <v>3.84</v>
      </c>
      <c r="E71" s="129" t="s">
        <v>195</v>
      </c>
      <c r="F71" s="140">
        <v>3079</v>
      </c>
      <c r="G71" s="111">
        <v>2799</v>
      </c>
      <c r="H71" s="111">
        <v>2499</v>
      </c>
      <c r="I71" s="103">
        <v>2077</v>
      </c>
      <c r="J71" s="111">
        <v>27</v>
      </c>
      <c r="K71" s="140">
        <f t="shared" si="10"/>
        <v>2050</v>
      </c>
      <c r="L71" s="150">
        <f t="shared" si="0"/>
        <v>0.26759556984637373</v>
      </c>
      <c r="M71" s="56">
        <v>2799</v>
      </c>
      <c r="N71" s="57">
        <v>0</v>
      </c>
      <c r="O71" s="58">
        <f t="shared" si="1"/>
        <v>2050</v>
      </c>
      <c r="P71" s="16">
        <f t="shared" si="3"/>
        <v>0.26759556984637373</v>
      </c>
      <c r="Q71" s="53">
        <v>2799</v>
      </c>
      <c r="R71" s="54">
        <v>0</v>
      </c>
      <c r="S71" s="55">
        <f t="shared" si="4"/>
        <v>2050</v>
      </c>
      <c r="T71" s="14">
        <f t="shared" si="5"/>
        <v>0.26759556984637373</v>
      </c>
      <c r="U71" s="56">
        <v>2799</v>
      </c>
      <c r="V71" s="341">
        <f t="shared" si="6"/>
        <v>2519.1</v>
      </c>
      <c r="W71" s="57">
        <v>0</v>
      </c>
      <c r="X71" s="58">
        <v>2050</v>
      </c>
      <c r="Y71" s="16">
        <f t="shared" si="9"/>
        <v>0.1862172998293041</v>
      </c>
      <c r="Z71" s="53">
        <v>2799</v>
      </c>
      <c r="AA71" s="54">
        <v>0</v>
      </c>
      <c r="AB71" s="55">
        <v>2050</v>
      </c>
      <c r="AC71" s="14">
        <f t="shared" si="7"/>
        <v>0.26759556984637373</v>
      </c>
    </row>
    <row r="72" spans="1:29" s="4" customFormat="1" ht="12.75" customHeight="1">
      <c r="A72" s="185" t="s">
        <v>60</v>
      </c>
      <c r="B72" s="126" t="s">
        <v>63</v>
      </c>
      <c r="C72" s="248" t="s">
        <v>884</v>
      </c>
      <c r="D72" s="128">
        <v>4.16</v>
      </c>
      <c r="E72" s="129" t="s">
        <v>196</v>
      </c>
      <c r="F72" s="140">
        <v>3409</v>
      </c>
      <c r="G72" s="111">
        <v>3099</v>
      </c>
      <c r="H72" s="111">
        <v>2799</v>
      </c>
      <c r="I72" s="103">
        <v>2293</v>
      </c>
      <c r="J72" s="111">
        <v>29</v>
      </c>
      <c r="K72" s="140">
        <f t="shared" si="10"/>
        <v>2264</v>
      </c>
      <c r="L72" s="150">
        <f t="shared" si="0"/>
        <v>0.26944175540496934</v>
      </c>
      <c r="M72" s="56">
        <v>3099</v>
      </c>
      <c r="N72" s="57">
        <v>0</v>
      </c>
      <c r="O72" s="58">
        <f t="shared" ref="O72:O135" si="11">K72-N72</f>
        <v>2264</v>
      </c>
      <c r="P72" s="16">
        <f t="shared" si="3"/>
        <v>0.26944175540496934</v>
      </c>
      <c r="Q72" s="53">
        <v>3099</v>
      </c>
      <c r="R72" s="54">
        <v>0</v>
      </c>
      <c r="S72" s="55">
        <f t="shared" si="4"/>
        <v>2264</v>
      </c>
      <c r="T72" s="14">
        <f t="shared" si="5"/>
        <v>0.26944175540496934</v>
      </c>
      <c r="U72" s="56">
        <v>3099</v>
      </c>
      <c r="V72" s="341">
        <f t="shared" si="6"/>
        <v>2789.1</v>
      </c>
      <c r="W72" s="57">
        <v>0</v>
      </c>
      <c r="X72" s="58">
        <v>2271</v>
      </c>
      <c r="Y72" s="16">
        <f t="shared" si="9"/>
        <v>0.18575884693987305</v>
      </c>
      <c r="Z72" s="53">
        <v>3099</v>
      </c>
      <c r="AA72" s="54">
        <v>0</v>
      </c>
      <c r="AB72" s="55">
        <v>2271</v>
      </c>
      <c r="AC72" s="14">
        <f t="shared" si="7"/>
        <v>0.26718296224588578</v>
      </c>
    </row>
    <row r="73" spans="1:29" s="4" customFormat="1" ht="12.75" customHeight="1">
      <c r="A73" s="187" t="s">
        <v>61</v>
      </c>
      <c r="B73" s="263" t="s">
        <v>63</v>
      </c>
      <c r="C73" s="248" t="s">
        <v>884</v>
      </c>
      <c r="D73" s="235">
        <v>4.16</v>
      </c>
      <c r="E73" s="236" t="s">
        <v>196</v>
      </c>
      <c r="F73" s="174">
        <v>3299</v>
      </c>
      <c r="G73" s="111">
        <v>2999</v>
      </c>
      <c r="H73" s="173">
        <v>2699</v>
      </c>
      <c r="I73" s="177">
        <v>2212</v>
      </c>
      <c r="J73" s="173">
        <v>28</v>
      </c>
      <c r="K73" s="174">
        <f t="shared" si="10"/>
        <v>2184</v>
      </c>
      <c r="L73" s="175">
        <f t="shared" si="0"/>
        <v>0.27175725241747251</v>
      </c>
      <c r="M73" s="286">
        <v>2699</v>
      </c>
      <c r="N73" s="276">
        <v>0</v>
      </c>
      <c r="O73" s="277">
        <f t="shared" si="11"/>
        <v>2184</v>
      </c>
      <c r="P73" s="278">
        <f t="shared" si="3"/>
        <v>0.1908114116339385</v>
      </c>
      <c r="Q73" s="286">
        <v>2699</v>
      </c>
      <c r="R73" s="280">
        <v>0</v>
      </c>
      <c r="S73" s="281">
        <f t="shared" ref="S73:S136" si="12">K73-R73</f>
        <v>2184</v>
      </c>
      <c r="T73" s="282">
        <f t="shared" ref="T73:T136" si="13">(Q73-S73)/Q73</f>
        <v>0.1908114116339385</v>
      </c>
      <c r="U73" s="286">
        <v>2554</v>
      </c>
      <c r="V73" s="329">
        <f t="shared" ref="V73:V136" si="14">U73-(U73*10%)</f>
        <v>2298.6</v>
      </c>
      <c r="W73" s="284">
        <v>268</v>
      </c>
      <c r="X73" s="277">
        <v>1923</v>
      </c>
      <c r="Y73" s="278">
        <f t="shared" si="9"/>
        <v>0.16340381101540064</v>
      </c>
      <c r="Z73" s="286">
        <v>2699</v>
      </c>
      <c r="AA73" s="280">
        <v>0</v>
      </c>
      <c r="AB73" s="281">
        <v>2191</v>
      </c>
      <c r="AC73" s="282">
        <f t="shared" ref="AC73:AC136" si="15">(Z73-AB73)/Z73</f>
        <v>0.18821785846609856</v>
      </c>
    </row>
    <row r="74" spans="1:29" s="4" customFormat="1" ht="12.75" customHeight="1">
      <c r="A74" s="319" t="s">
        <v>885</v>
      </c>
      <c r="B74" s="263" t="s">
        <v>63</v>
      </c>
      <c r="C74" s="234" t="s">
        <v>887</v>
      </c>
      <c r="D74" s="128">
        <v>4.16</v>
      </c>
      <c r="E74" s="323" t="s">
        <v>888</v>
      </c>
      <c r="F74" s="324">
        <v>3189</v>
      </c>
      <c r="G74" s="285">
        <v>2899</v>
      </c>
      <c r="H74" s="285">
        <v>2599</v>
      </c>
      <c r="I74" s="325">
        <v>2223</v>
      </c>
      <c r="J74" s="285">
        <v>48</v>
      </c>
      <c r="K74" s="324">
        <f t="shared" si="10"/>
        <v>2175</v>
      </c>
      <c r="L74" s="326">
        <f t="shared" si="0"/>
        <v>0.24974129010003449</v>
      </c>
      <c r="M74" s="283">
        <v>2899</v>
      </c>
      <c r="N74" s="276">
        <v>0</v>
      </c>
      <c r="O74" s="277">
        <f t="shared" si="11"/>
        <v>2175</v>
      </c>
      <c r="P74" s="278">
        <f t="shared" si="3"/>
        <v>0.24974129010003449</v>
      </c>
      <c r="Q74" s="287">
        <v>2899</v>
      </c>
      <c r="R74" s="280">
        <v>0</v>
      </c>
      <c r="S74" s="281">
        <f t="shared" si="12"/>
        <v>2175</v>
      </c>
      <c r="T74" s="282">
        <f t="shared" si="13"/>
        <v>0.24974129010003449</v>
      </c>
      <c r="U74" s="283">
        <v>2899</v>
      </c>
      <c r="V74" s="375">
        <f t="shared" si="14"/>
        <v>2609.1</v>
      </c>
      <c r="W74" s="276">
        <v>0</v>
      </c>
      <c r="X74" s="58">
        <v>2175</v>
      </c>
      <c r="Y74" s="278">
        <f t="shared" si="9"/>
        <v>0.16637921122226051</v>
      </c>
      <c r="Z74" s="287">
        <v>2899</v>
      </c>
      <c r="AA74" s="280">
        <v>0</v>
      </c>
      <c r="AB74" s="281">
        <v>2175</v>
      </c>
      <c r="AC74" s="282">
        <f t="shared" si="15"/>
        <v>0.24974129010003449</v>
      </c>
    </row>
    <row r="75" spans="1:29" s="4" customFormat="1" ht="12.75" customHeight="1">
      <c r="A75" s="319" t="s">
        <v>886</v>
      </c>
      <c r="B75" s="263" t="s">
        <v>63</v>
      </c>
      <c r="C75" s="234" t="s">
        <v>887</v>
      </c>
      <c r="D75" s="235">
        <v>4.16</v>
      </c>
      <c r="E75" s="323" t="s">
        <v>888</v>
      </c>
      <c r="F75" s="324">
        <v>3079</v>
      </c>
      <c r="G75" s="285">
        <v>2799</v>
      </c>
      <c r="H75" s="285">
        <v>2499</v>
      </c>
      <c r="I75" s="325">
        <v>2137</v>
      </c>
      <c r="J75" s="285">
        <v>38</v>
      </c>
      <c r="K75" s="324">
        <f t="shared" si="10"/>
        <v>2099</v>
      </c>
      <c r="L75" s="326">
        <f t="shared" si="0"/>
        <v>0.25008931761343339</v>
      </c>
      <c r="M75" s="283">
        <v>2799</v>
      </c>
      <c r="N75" s="276">
        <v>0</v>
      </c>
      <c r="O75" s="277">
        <f t="shared" si="11"/>
        <v>2099</v>
      </c>
      <c r="P75" s="278">
        <f t="shared" si="3"/>
        <v>0.25008931761343339</v>
      </c>
      <c r="Q75" s="287">
        <v>2799</v>
      </c>
      <c r="R75" s="280">
        <v>0</v>
      </c>
      <c r="S75" s="281">
        <f t="shared" si="12"/>
        <v>2099</v>
      </c>
      <c r="T75" s="282">
        <f t="shared" si="13"/>
        <v>0.25008931761343339</v>
      </c>
      <c r="U75" s="283">
        <v>2799</v>
      </c>
      <c r="V75" s="375">
        <f t="shared" si="14"/>
        <v>2519.1</v>
      </c>
      <c r="W75" s="276">
        <v>0</v>
      </c>
      <c r="X75" s="58">
        <v>2099</v>
      </c>
      <c r="Y75" s="278">
        <f t="shared" ref="Y75:Y138" si="16">(V75-X75)/V75</f>
        <v>0.16676590845937039</v>
      </c>
      <c r="Z75" s="287">
        <v>2799</v>
      </c>
      <c r="AA75" s="280">
        <v>0</v>
      </c>
      <c r="AB75" s="281">
        <v>2099</v>
      </c>
      <c r="AC75" s="282">
        <f t="shared" si="15"/>
        <v>0.25008931761343339</v>
      </c>
    </row>
    <row r="76" spans="1:29" s="4" customFormat="1" ht="12.75" customHeight="1">
      <c r="A76" s="185" t="s">
        <v>349</v>
      </c>
      <c r="B76" s="126" t="s">
        <v>63</v>
      </c>
      <c r="C76" s="234"/>
      <c r="D76" s="128">
        <v>4.16</v>
      </c>
      <c r="E76" s="129" t="s">
        <v>351</v>
      </c>
      <c r="F76" s="140">
        <v>2565</v>
      </c>
      <c r="G76" s="173">
        <v>2332</v>
      </c>
      <c r="H76" s="111">
        <v>0</v>
      </c>
      <c r="I76" s="103">
        <v>1855</v>
      </c>
      <c r="J76" s="111">
        <v>0</v>
      </c>
      <c r="K76" s="111">
        <f t="shared" si="10"/>
        <v>1855</v>
      </c>
      <c r="L76" s="150">
        <f t="shared" si="0"/>
        <v>0.20454545454545456</v>
      </c>
      <c r="M76" s="167">
        <v>1999</v>
      </c>
      <c r="N76" s="164">
        <v>85</v>
      </c>
      <c r="O76" s="58">
        <f t="shared" si="11"/>
        <v>1770</v>
      </c>
      <c r="P76" s="16">
        <f t="shared" si="3"/>
        <v>0.11455727863931967</v>
      </c>
      <c r="Q76" s="167">
        <v>2099</v>
      </c>
      <c r="R76" s="54">
        <v>0</v>
      </c>
      <c r="S76" s="55">
        <f t="shared" si="12"/>
        <v>1855</v>
      </c>
      <c r="T76" s="14">
        <f t="shared" si="13"/>
        <v>0.11624583134826108</v>
      </c>
      <c r="U76" s="167">
        <v>2221</v>
      </c>
      <c r="V76" s="327">
        <f t="shared" si="14"/>
        <v>1998.9</v>
      </c>
      <c r="W76" s="164">
        <v>85</v>
      </c>
      <c r="X76" s="58">
        <v>1776</v>
      </c>
      <c r="Y76" s="16">
        <f t="shared" si="16"/>
        <v>0.11151133123217774</v>
      </c>
      <c r="Z76" s="167">
        <v>2099</v>
      </c>
      <c r="AA76" s="54">
        <v>0</v>
      </c>
      <c r="AB76" s="55">
        <v>1861</v>
      </c>
      <c r="AC76" s="14">
        <f t="shared" si="15"/>
        <v>0.11338732729871367</v>
      </c>
    </row>
    <row r="77" spans="1:29" s="4" customFormat="1" ht="12.75" customHeight="1">
      <c r="A77" s="187" t="s">
        <v>350</v>
      </c>
      <c r="B77" s="263" t="s">
        <v>63</v>
      </c>
      <c r="C77" s="267"/>
      <c r="D77" s="235">
        <v>4.16</v>
      </c>
      <c r="E77" s="236" t="s">
        <v>351</v>
      </c>
      <c r="F77" s="174">
        <v>2443</v>
      </c>
      <c r="G77" s="111">
        <v>2221</v>
      </c>
      <c r="H77" s="173">
        <v>0</v>
      </c>
      <c r="I77" s="177">
        <v>1767</v>
      </c>
      <c r="J77" s="173">
        <v>0</v>
      </c>
      <c r="K77" s="173">
        <f t="shared" si="10"/>
        <v>1767</v>
      </c>
      <c r="L77" s="175">
        <f t="shared" si="0"/>
        <v>0.20441242683475913</v>
      </c>
      <c r="M77" s="286">
        <v>1899</v>
      </c>
      <c r="N77" s="284">
        <v>85</v>
      </c>
      <c r="O77" s="277">
        <f t="shared" si="11"/>
        <v>1682</v>
      </c>
      <c r="P77" s="278">
        <f t="shared" si="3"/>
        <v>0.11427066877303844</v>
      </c>
      <c r="Q77" s="286">
        <v>1999</v>
      </c>
      <c r="R77" s="280">
        <v>0</v>
      </c>
      <c r="S77" s="281">
        <f t="shared" si="12"/>
        <v>1767</v>
      </c>
      <c r="T77" s="282">
        <f t="shared" si="13"/>
        <v>0.11605802901450725</v>
      </c>
      <c r="U77" s="286">
        <v>2110</v>
      </c>
      <c r="V77" s="329">
        <f t="shared" si="14"/>
        <v>1899</v>
      </c>
      <c r="W77" s="284">
        <v>85</v>
      </c>
      <c r="X77" s="277">
        <v>1687</v>
      </c>
      <c r="Y77" s="278">
        <f t="shared" si="16"/>
        <v>0.11163770405476567</v>
      </c>
      <c r="Z77" s="286">
        <v>1999</v>
      </c>
      <c r="AA77" s="280">
        <v>0</v>
      </c>
      <c r="AB77" s="281">
        <v>1772</v>
      </c>
      <c r="AC77" s="282">
        <f t="shared" si="15"/>
        <v>0.1135567783891946</v>
      </c>
    </row>
    <row r="78" spans="1:29" s="4" customFormat="1" ht="12.75" customHeight="1" thickBot="1">
      <c r="A78" s="184" t="s">
        <v>386</v>
      </c>
      <c r="B78" s="130" t="s">
        <v>63</v>
      </c>
      <c r="C78" s="134"/>
      <c r="D78" s="131">
        <v>4.16</v>
      </c>
      <c r="E78" s="132" t="s">
        <v>387</v>
      </c>
      <c r="F78" s="141">
        <v>2321</v>
      </c>
      <c r="G78" s="59">
        <v>2110</v>
      </c>
      <c r="H78" s="59">
        <v>0</v>
      </c>
      <c r="I78" s="104">
        <v>1704</v>
      </c>
      <c r="J78" s="59">
        <v>0</v>
      </c>
      <c r="K78" s="141">
        <f t="shared" si="10"/>
        <v>1704</v>
      </c>
      <c r="L78" s="151">
        <f t="shared" si="0"/>
        <v>0.1924170616113744</v>
      </c>
      <c r="M78" s="166">
        <v>1799</v>
      </c>
      <c r="N78" s="162">
        <v>87</v>
      </c>
      <c r="O78" s="65">
        <f t="shared" si="11"/>
        <v>1617</v>
      </c>
      <c r="P78" s="17">
        <f t="shared" si="3"/>
        <v>0.10116731517509728</v>
      </c>
      <c r="Q78" s="166">
        <v>1899</v>
      </c>
      <c r="R78" s="61">
        <v>0</v>
      </c>
      <c r="S78" s="62">
        <f t="shared" si="12"/>
        <v>1704</v>
      </c>
      <c r="T78" s="15">
        <f t="shared" si="13"/>
        <v>0.10268562401263823</v>
      </c>
      <c r="U78" s="166">
        <v>1999</v>
      </c>
      <c r="V78" s="340">
        <f t="shared" si="14"/>
        <v>1799.1</v>
      </c>
      <c r="W78" s="162">
        <v>87</v>
      </c>
      <c r="X78" s="65">
        <v>1622</v>
      </c>
      <c r="Y78" s="17">
        <f t="shared" si="16"/>
        <v>9.8438107942860273E-2</v>
      </c>
      <c r="Z78" s="166">
        <v>1899</v>
      </c>
      <c r="AA78" s="61">
        <v>0</v>
      </c>
      <c r="AB78" s="62">
        <v>1709</v>
      </c>
      <c r="AC78" s="15">
        <f t="shared" si="15"/>
        <v>0.10005265929436545</v>
      </c>
    </row>
    <row r="79" spans="1:29" s="4" customFormat="1" ht="12.75" customHeight="1">
      <c r="A79" s="183" t="s">
        <v>154</v>
      </c>
      <c r="B79" s="237" t="s">
        <v>63</v>
      </c>
      <c r="C79" s="238"/>
      <c r="D79" s="240" t="s">
        <v>242</v>
      </c>
      <c r="E79" s="239" t="s">
        <v>142</v>
      </c>
      <c r="F79" s="142">
        <v>2749</v>
      </c>
      <c r="G79" s="112">
        <v>2499</v>
      </c>
      <c r="H79" s="112">
        <v>2299</v>
      </c>
      <c r="I79" s="105">
        <v>1861</v>
      </c>
      <c r="J79" s="112">
        <v>0</v>
      </c>
      <c r="K79" s="142">
        <f t="shared" si="10"/>
        <v>1861</v>
      </c>
      <c r="L79" s="152">
        <f t="shared" si="0"/>
        <v>0.25530212084833931</v>
      </c>
      <c r="M79" s="168">
        <v>2299</v>
      </c>
      <c r="N79" s="82">
        <v>0</v>
      </c>
      <c r="O79" s="84">
        <f t="shared" si="11"/>
        <v>1861</v>
      </c>
      <c r="P79" s="18">
        <f t="shared" si="3"/>
        <v>0.19051761635493694</v>
      </c>
      <c r="Q79" s="168">
        <v>2299</v>
      </c>
      <c r="R79" s="80">
        <v>0</v>
      </c>
      <c r="S79" s="83">
        <f t="shared" si="12"/>
        <v>1861</v>
      </c>
      <c r="T79" s="13">
        <f t="shared" si="13"/>
        <v>0.19051761635493694</v>
      </c>
      <c r="U79" s="168">
        <v>2443</v>
      </c>
      <c r="V79" s="328">
        <f t="shared" si="14"/>
        <v>2198.6999999999998</v>
      </c>
      <c r="W79" s="163">
        <v>26</v>
      </c>
      <c r="X79" s="84">
        <v>1841</v>
      </c>
      <c r="Y79" s="18">
        <f t="shared" si="16"/>
        <v>0.16268704234320272</v>
      </c>
      <c r="Z79" s="168">
        <v>2299</v>
      </c>
      <c r="AA79" s="80">
        <v>0</v>
      </c>
      <c r="AB79" s="83">
        <v>1867</v>
      </c>
      <c r="AC79" s="13">
        <f t="shared" si="15"/>
        <v>0.18790778599391039</v>
      </c>
    </row>
    <row r="80" spans="1:29" s="4" customFormat="1" ht="12.75" customHeight="1">
      <c r="A80" s="183" t="s">
        <v>346</v>
      </c>
      <c r="B80" s="126" t="s">
        <v>63</v>
      </c>
      <c r="C80" s="234"/>
      <c r="D80" s="128" t="s">
        <v>242</v>
      </c>
      <c r="E80" s="239" t="s">
        <v>348</v>
      </c>
      <c r="F80" s="142">
        <v>3629</v>
      </c>
      <c r="G80" s="112">
        <v>3299</v>
      </c>
      <c r="H80" s="112">
        <v>2999</v>
      </c>
      <c r="I80" s="105">
        <v>2392</v>
      </c>
      <c r="J80" s="112">
        <v>0</v>
      </c>
      <c r="K80" s="142">
        <f t="shared" si="10"/>
        <v>2392</v>
      </c>
      <c r="L80" s="152">
        <f t="shared" si="0"/>
        <v>0.27493179751439828</v>
      </c>
      <c r="M80" s="56">
        <v>3299</v>
      </c>
      <c r="N80" s="57">
        <v>0</v>
      </c>
      <c r="O80" s="58">
        <f t="shared" si="11"/>
        <v>2392</v>
      </c>
      <c r="P80" s="16">
        <f t="shared" si="3"/>
        <v>0.27493179751439828</v>
      </c>
      <c r="Q80" s="53">
        <v>3299</v>
      </c>
      <c r="R80" s="54">
        <v>0</v>
      </c>
      <c r="S80" s="55">
        <f t="shared" si="12"/>
        <v>2392</v>
      </c>
      <c r="T80" s="14">
        <f t="shared" si="13"/>
        <v>0.27493179751439828</v>
      </c>
      <c r="U80" s="56">
        <v>3299</v>
      </c>
      <c r="V80" s="341">
        <f t="shared" si="14"/>
        <v>2969.1</v>
      </c>
      <c r="W80" s="57">
        <v>0</v>
      </c>
      <c r="X80" s="58">
        <v>2399</v>
      </c>
      <c r="Y80" s="16">
        <f t="shared" si="16"/>
        <v>0.19201104711865546</v>
      </c>
      <c r="Z80" s="53">
        <v>3299</v>
      </c>
      <c r="AA80" s="54">
        <v>0</v>
      </c>
      <c r="AB80" s="55">
        <v>2399</v>
      </c>
      <c r="AC80" s="14">
        <f t="shared" si="15"/>
        <v>0.27280994240678996</v>
      </c>
    </row>
    <row r="81" spans="1:29" s="4" customFormat="1" ht="12.75" customHeight="1">
      <c r="A81" s="183" t="s">
        <v>347</v>
      </c>
      <c r="B81" s="126" t="s">
        <v>63</v>
      </c>
      <c r="C81" s="234"/>
      <c r="D81" s="128" t="s">
        <v>242</v>
      </c>
      <c r="E81" s="239" t="s">
        <v>348</v>
      </c>
      <c r="F81" s="142">
        <v>3519</v>
      </c>
      <c r="G81" s="112">
        <v>3199</v>
      </c>
      <c r="H81" s="112">
        <v>2899</v>
      </c>
      <c r="I81" s="105">
        <v>2312</v>
      </c>
      <c r="J81" s="112">
        <v>0</v>
      </c>
      <c r="K81" s="142">
        <f t="shared" si="10"/>
        <v>2312</v>
      </c>
      <c r="L81" s="152">
        <f t="shared" ref="L81:L152" si="17">IFERROR((G81-K81)/G81, " ")</f>
        <v>0.27727414817130352</v>
      </c>
      <c r="M81" s="167">
        <v>2899</v>
      </c>
      <c r="N81" s="57">
        <v>0</v>
      </c>
      <c r="O81" s="58">
        <f t="shared" si="11"/>
        <v>2312</v>
      </c>
      <c r="P81" s="16">
        <f t="shared" si="3"/>
        <v>0.20248361503966886</v>
      </c>
      <c r="Q81" s="167">
        <v>2899</v>
      </c>
      <c r="R81" s="54">
        <v>0</v>
      </c>
      <c r="S81" s="55">
        <f t="shared" si="12"/>
        <v>2312</v>
      </c>
      <c r="T81" s="14">
        <f t="shared" si="13"/>
        <v>0.20248361503966886</v>
      </c>
      <c r="U81" s="56">
        <v>3199</v>
      </c>
      <c r="V81" s="341">
        <f t="shared" si="14"/>
        <v>2879.1</v>
      </c>
      <c r="W81" s="57">
        <v>0</v>
      </c>
      <c r="X81" s="58">
        <v>2318</v>
      </c>
      <c r="Y81" s="16">
        <f t="shared" si="16"/>
        <v>0.19488729116737866</v>
      </c>
      <c r="Z81" s="167">
        <v>2899</v>
      </c>
      <c r="AA81" s="54">
        <v>0</v>
      </c>
      <c r="AB81" s="55">
        <v>2318</v>
      </c>
      <c r="AC81" s="14">
        <f t="shared" si="15"/>
        <v>0.2004139358399448</v>
      </c>
    </row>
    <row r="82" spans="1:29" s="4" customFormat="1" ht="12.75" customHeight="1">
      <c r="A82" s="185" t="s">
        <v>138</v>
      </c>
      <c r="B82" s="126" t="s">
        <v>63</v>
      </c>
      <c r="C82" s="234"/>
      <c r="D82" s="128" t="s">
        <v>242</v>
      </c>
      <c r="E82" s="129" t="s">
        <v>139</v>
      </c>
      <c r="F82" s="140">
        <v>2639</v>
      </c>
      <c r="G82" s="111">
        <v>2399</v>
      </c>
      <c r="H82" s="111">
        <v>2199</v>
      </c>
      <c r="I82" s="103">
        <v>1879</v>
      </c>
      <c r="J82" s="111">
        <v>0</v>
      </c>
      <c r="K82" s="140">
        <f t="shared" si="10"/>
        <v>1879</v>
      </c>
      <c r="L82" s="150">
        <f t="shared" si="17"/>
        <v>0.21675698207586494</v>
      </c>
      <c r="M82" s="167">
        <v>1799</v>
      </c>
      <c r="N82" s="164">
        <v>342</v>
      </c>
      <c r="O82" s="58">
        <f t="shared" si="11"/>
        <v>1537</v>
      </c>
      <c r="P82" s="16">
        <f t="shared" ref="P82:P153" si="18">(M82-O82)/M82</f>
        <v>0.14563646470261257</v>
      </c>
      <c r="Q82" s="167">
        <v>2199</v>
      </c>
      <c r="R82" s="54">
        <v>0</v>
      </c>
      <c r="S82" s="55">
        <f t="shared" si="12"/>
        <v>1879</v>
      </c>
      <c r="T82" s="14">
        <f t="shared" si="13"/>
        <v>0.14552069122328332</v>
      </c>
      <c r="U82" s="167">
        <v>1999</v>
      </c>
      <c r="V82" s="327">
        <f t="shared" si="14"/>
        <v>1799.1</v>
      </c>
      <c r="W82" s="164">
        <v>289</v>
      </c>
      <c r="X82" s="58">
        <v>1595</v>
      </c>
      <c r="Y82" s="16">
        <f t="shared" si="16"/>
        <v>0.11344561169473621</v>
      </c>
      <c r="Z82" s="167">
        <v>2199</v>
      </c>
      <c r="AA82" s="54">
        <v>0</v>
      </c>
      <c r="AB82" s="55">
        <v>1884</v>
      </c>
      <c r="AC82" s="14">
        <f t="shared" si="15"/>
        <v>0.1432469304229195</v>
      </c>
    </row>
    <row r="83" spans="1:29" s="4" customFormat="1" ht="12.75" customHeight="1">
      <c r="A83" s="185" t="s">
        <v>58</v>
      </c>
      <c r="B83" s="126" t="s">
        <v>63</v>
      </c>
      <c r="C83" s="249"/>
      <c r="D83" s="128">
        <v>4.16</v>
      </c>
      <c r="E83" s="129" t="s">
        <v>197</v>
      </c>
      <c r="F83" s="140">
        <v>3519</v>
      </c>
      <c r="G83" s="111">
        <v>3199</v>
      </c>
      <c r="H83" s="111">
        <v>2899</v>
      </c>
      <c r="I83" s="103">
        <v>2310</v>
      </c>
      <c r="J83" s="111">
        <v>29</v>
      </c>
      <c r="K83" s="140">
        <f t="shared" si="10"/>
        <v>2281</v>
      </c>
      <c r="L83" s="150">
        <f t="shared" si="17"/>
        <v>0.28696467646139417</v>
      </c>
      <c r="M83" s="167">
        <v>2899</v>
      </c>
      <c r="N83" s="57">
        <v>0</v>
      </c>
      <c r="O83" s="58">
        <f t="shared" si="11"/>
        <v>2281</v>
      </c>
      <c r="P83" s="16">
        <f t="shared" si="18"/>
        <v>0.2131769575715764</v>
      </c>
      <c r="Q83" s="167">
        <v>2899</v>
      </c>
      <c r="R83" s="54">
        <v>0</v>
      </c>
      <c r="S83" s="55">
        <f t="shared" si="12"/>
        <v>2281</v>
      </c>
      <c r="T83" s="14">
        <f t="shared" si="13"/>
        <v>0.2131769575715764</v>
      </c>
      <c r="U83" s="167">
        <v>2777</v>
      </c>
      <c r="V83" s="327">
        <f t="shared" si="14"/>
        <v>2499.3000000000002</v>
      </c>
      <c r="W83" s="164">
        <v>260</v>
      </c>
      <c r="X83" s="58">
        <v>2028</v>
      </c>
      <c r="Y83" s="16">
        <f t="shared" si="16"/>
        <v>0.18857280038410762</v>
      </c>
      <c r="Z83" s="167">
        <v>2899</v>
      </c>
      <c r="AA83" s="54">
        <v>0</v>
      </c>
      <c r="AB83" s="55">
        <v>2288</v>
      </c>
      <c r="AC83" s="14">
        <f t="shared" si="15"/>
        <v>0.21076233183856502</v>
      </c>
    </row>
    <row r="84" spans="1:29" s="4" customFormat="1" ht="12.75" customHeight="1">
      <c r="A84" s="185" t="s">
        <v>59</v>
      </c>
      <c r="B84" s="126" t="s">
        <v>63</v>
      </c>
      <c r="C84" s="249"/>
      <c r="D84" s="128">
        <v>4.16</v>
      </c>
      <c r="E84" s="129" t="s">
        <v>197</v>
      </c>
      <c r="F84" s="140">
        <v>3409</v>
      </c>
      <c r="G84" s="111">
        <v>3099</v>
      </c>
      <c r="H84" s="111">
        <v>2799</v>
      </c>
      <c r="I84" s="103">
        <v>2231</v>
      </c>
      <c r="J84" s="111">
        <v>28</v>
      </c>
      <c r="K84" s="140">
        <f t="shared" si="10"/>
        <v>2203</v>
      </c>
      <c r="L84" s="150">
        <f t="shared" si="17"/>
        <v>0.28912552436269762</v>
      </c>
      <c r="M84" s="167">
        <v>2499</v>
      </c>
      <c r="N84" s="164">
        <v>238</v>
      </c>
      <c r="O84" s="58">
        <f t="shared" si="11"/>
        <v>1965</v>
      </c>
      <c r="P84" s="16">
        <f t="shared" si="18"/>
        <v>0.21368547418967587</v>
      </c>
      <c r="Q84" s="167">
        <v>2799</v>
      </c>
      <c r="R84" s="54">
        <v>0</v>
      </c>
      <c r="S84" s="55">
        <f t="shared" si="12"/>
        <v>2203</v>
      </c>
      <c r="T84" s="14">
        <f t="shared" si="13"/>
        <v>0.21293319042515185</v>
      </c>
      <c r="U84" s="167">
        <v>2554</v>
      </c>
      <c r="V84" s="327">
        <f t="shared" si="14"/>
        <v>2298.6</v>
      </c>
      <c r="W84" s="164">
        <v>345</v>
      </c>
      <c r="X84" s="58">
        <v>1865</v>
      </c>
      <c r="Y84" s="16">
        <f t="shared" si="16"/>
        <v>0.18863656138519094</v>
      </c>
      <c r="Z84" s="167">
        <v>2799</v>
      </c>
      <c r="AA84" s="54">
        <v>0</v>
      </c>
      <c r="AB84" s="55">
        <v>2210</v>
      </c>
      <c r="AC84" s="14">
        <f t="shared" si="15"/>
        <v>0.21043229724901752</v>
      </c>
    </row>
    <row r="85" spans="1:29" s="4" customFormat="1" ht="12.75" customHeight="1">
      <c r="A85" s="185" t="s">
        <v>118</v>
      </c>
      <c r="B85" s="126" t="s">
        <v>63</v>
      </c>
      <c r="C85" s="249"/>
      <c r="D85" s="128">
        <v>4.16</v>
      </c>
      <c r="E85" s="129" t="s">
        <v>198</v>
      </c>
      <c r="F85" s="140">
        <v>4179</v>
      </c>
      <c r="G85" s="111">
        <v>3799</v>
      </c>
      <c r="H85" s="111">
        <v>3399</v>
      </c>
      <c r="I85" s="103">
        <v>2715</v>
      </c>
      <c r="J85" s="111">
        <v>34</v>
      </c>
      <c r="K85" s="140">
        <f t="shared" si="10"/>
        <v>2681</v>
      </c>
      <c r="L85" s="150">
        <f t="shared" si="17"/>
        <v>0.29428797051855754</v>
      </c>
      <c r="M85" s="167">
        <v>3199</v>
      </c>
      <c r="N85" s="164">
        <v>160</v>
      </c>
      <c r="O85" s="58">
        <f t="shared" si="11"/>
        <v>2521</v>
      </c>
      <c r="P85" s="16">
        <f t="shared" si="18"/>
        <v>0.2119412316348859</v>
      </c>
      <c r="Q85" s="167">
        <v>3399</v>
      </c>
      <c r="R85" s="54">
        <v>0</v>
      </c>
      <c r="S85" s="55">
        <f t="shared" si="12"/>
        <v>2681</v>
      </c>
      <c r="T85" s="14">
        <f t="shared" si="13"/>
        <v>0.21123859958811414</v>
      </c>
      <c r="U85" s="56">
        <v>3799</v>
      </c>
      <c r="V85" s="341">
        <f t="shared" si="14"/>
        <v>3419.1</v>
      </c>
      <c r="W85" s="57">
        <v>0</v>
      </c>
      <c r="X85" s="58">
        <v>2689</v>
      </c>
      <c r="Y85" s="16">
        <f t="shared" si="16"/>
        <v>0.21353572577578894</v>
      </c>
      <c r="Z85" s="167">
        <v>3399</v>
      </c>
      <c r="AA85" s="54">
        <v>0</v>
      </c>
      <c r="AB85" s="55">
        <v>2689</v>
      </c>
      <c r="AC85" s="14">
        <f t="shared" si="15"/>
        <v>0.20888496616651955</v>
      </c>
    </row>
    <row r="86" spans="1:29" s="4" customFormat="1" ht="12.75" customHeight="1" thickBot="1">
      <c r="A86" s="184" t="s">
        <v>119</v>
      </c>
      <c r="B86" s="130" t="s">
        <v>63</v>
      </c>
      <c r="C86" s="36"/>
      <c r="D86" s="131">
        <v>4.16</v>
      </c>
      <c r="E86" s="132" t="s">
        <v>198</v>
      </c>
      <c r="F86" s="141">
        <v>4069</v>
      </c>
      <c r="G86" s="59">
        <v>3699</v>
      </c>
      <c r="H86" s="59">
        <v>3299</v>
      </c>
      <c r="I86" s="104">
        <v>2636</v>
      </c>
      <c r="J86" s="59">
        <v>33</v>
      </c>
      <c r="K86" s="141">
        <f t="shared" si="10"/>
        <v>2603</v>
      </c>
      <c r="L86" s="151">
        <f t="shared" si="17"/>
        <v>0.29629629629629628</v>
      </c>
      <c r="M86" s="166">
        <v>3099</v>
      </c>
      <c r="N86" s="162">
        <v>160</v>
      </c>
      <c r="O86" s="65">
        <f t="shared" si="11"/>
        <v>2443</v>
      </c>
      <c r="P86" s="17">
        <f t="shared" si="18"/>
        <v>0.21168118747983219</v>
      </c>
      <c r="Q86" s="166">
        <v>3299</v>
      </c>
      <c r="R86" s="61">
        <v>0</v>
      </c>
      <c r="S86" s="62">
        <f t="shared" si="12"/>
        <v>2603</v>
      </c>
      <c r="T86" s="15">
        <f t="shared" si="13"/>
        <v>0.21097302212791755</v>
      </c>
      <c r="U86" s="63">
        <v>3699</v>
      </c>
      <c r="V86" s="378">
        <f t="shared" si="14"/>
        <v>3329.1</v>
      </c>
      <c r="W86" s="64">
        <v>0</v>
      </c>
      <c r="X86" s="65">
        <v>2611</v>
      </c>
      <c r="Y86" s="17">
        <f t="shared" si="16"/>
        <v>0.21570394400889126</v>
      </c>
      <c r="Z86" s="166">
        <v>3299</v>
      </c>
      <c r="AA86" s="61">
        <v>0</v>
      </c>
      <c r="AB86" s="62">
        <v>2611</v>
      </c>
      <c r="AC86" s="15">
        <f t="shared" si="15"/>
        <v>0.20854804486207942</v>
      </c>
    </row>
    <row r="87" spans="1:29" s="4" customFormat="1" ht="12.75" customHeight="1">
      <c r="A87" s="185" t="s">
        <v>390</v>
      </c>
      <c r="B87" s="126" t="s">
        <v>63</v>
      </c>
      <c r="C87" s="234"/>
      <c r="D87" s="128">
        <v>3.57</v>
      </c>
      <c r="E87" s="129" t="s">
        <v>392</v>
      </c>
      <c r="F87" s="140">
        <v>2137</v>
      </c>
      <c r="G87" s="111">
        <v>1943</v>
      </c>
      <c r="H87" s="111">
        <v>0</v>
      </c>
      <c r="I87" s="103">
        <v>1568</v>
      </c>
      <c r="J87" s="111">
        <v>20</v>
      </c>
      <c r="K87" s="140">
        <f t="shared" si="10"/>
        <v>1548</v>
      </c>
      <c r="L87" s="150">
        <f t="shared" si="17"/>
        <v>0.20329387545033453</v>
      </c>
      <c r="M87" s="167">
        <v>1599</v>
      </c>
      <c r="N87" s="164">
        <v>131</v>
      </c>
      <c r="O87" s="58">
        <f t="shared" si="11"/>
        <v>1417</v>
      </c>
      <c r="P87" s="16">
        <f t="shared" si="18"/>
        <v>0.11382113821138211</v>
      </c>
      <c r="Q87" s="167">
        <v>1749</v>
      </c>
      <c r="R87" s="54">
        <v>0</v>
      </c>
      <c r="S87" s="55">
        <f t="shared" si="12"/>
        <v>1548</v>
      </c>
      <c r="T87" s="14">
        <f t="shared" si="13"/>
        <v>0.11492281303602059</v>
      </c>
      <c r="U87" s="56">
        <v>1943</v>
      </c>
      <c r="V87" s="341">
        <f t="shared" si="14"/>
        <v>1748.7</v>
      </c>
      <c r="W87" s="57">
        <v>0</v>
      </c>
      <c r="X87" s="58">
        <v>1553</v>
      </c>
      <c r="Y87" s="16">
        <f t="shared" si="16"/>
        <v>0.111911705838623</v>
      </c>
      <c r="Z87" s="167">
        <v>1748.8</v>
      </c>
      <c r="AA87" s="54">
        <v>0</v>
      </c>
      <c r="AB87" s="55">
        <v>1553</v>
      </c>
      <c r="AC87" s="14">
        <f t="shared" si="15"/>
        <v>0.11196248856358644</v>
      </c>
    </row>
    <row r="88" spans="1:29" s="4" customFormat="1" ht="12.75" customHeight="1">
      <c r="A88" s="185" t="s">
        <v>391</v>
      </c>
      <c r="B88" s="126" t="s">
        <v>63</v>
      </c>
      <c r="C88" s="234"/>
      <c r="D88" s="128">
        <v>3.57</v>
      </c>
      <c r="E88" s="129" t="s">
        <v>393</v>
      </c>
      <c r="F88" s="140">
        <v>2015</v>
      </c>
      <c r="G88" s="111">
        <v>1832</v>
      </c>
      <c r="H88" s="111">
        <v>0</v>
      </c>
      <c r="I88" s="103">
        <v>1479</v>
      </c>
      <c r="J88" s="111">
        <v>19</v>
      </c>
      <c r="K88" s="140">
        <f t="shared" si="10"/>
        <v>1460</v>
      </c>
      <c r="L88" s="150">
        <f t="shared" si="17"/>
        <v>0.20305676855895197</v>
      </c>
      <c r="M88" s="56">
        <v>1832</v>
      </c>
      <c r="N88" s="57">
        <v>0</v>
      </c>
      <c r="O88" s="58">
        <f t="shared" si="11"/>
        <v>1460</v>
      </c>
      <c r="P88" s="16">
        <f t="shared" si="18"/>
        <v>0.20305676855895197</v>
      </c>
      <c r="Q88" s="53">
        <v>1832</v>
      </c>
      <c r="R88" s="54">
        <v>0</v>
      </c>
      <c r="S88" s="55">
        <f t="shared" si="12"/>
        <v>1460</v>
      </c>
      <c r="T88" s="14">
        <f t="shared" si="13"/>
        <v>0.20305676855895197</v>
      </c>
      <c r="U88" s="56">
        <v>1832</v>
      </c>
      <c r="V88" s="341">
        <f t="shared" si="14"/>
        <v>1648.8</v>
      </c>
      <c r="W88" s="57">
        <v>0</v>
      </c>
      <c r="X88" s="58">
        <v>1464</v>
      </c>
      <c r="Y88" s="16">
        <f t="shared" si="16"/>
        <v>0.11208151382823869</v>
      </c>
      <c r="Z88" s="53">
        <v>1832</v>
      </c>
      <c r="AA88" s="54">
        <v>0</v>
      </c>
      <c r="AB88" s="55">
        <v>1464</v>
      </c>
      <c r="AC88" s="14">
        <f t="shared" si="15"/>
        <v>0.20087336244541484</v>
      </c>
    </row>
    <row r="89" spans="1:29" s="4" customFormat="1" ht="12.75" customHeight="1">
      <c r="A89" s="185" t="s">
        <v>394</v>
      </c>
      <c r="B89" s="126" t="s">
        <v>63</v>
      </c>
      <c r="C89" s="234"/>
      <c r="D89" s="128">
        <v>3.57</v>
      </c>
      <c r="E89" s="129" t="s">
        <v>396</v>
      </c>
      <c r="F89" s="140">
        <v>2687</v>
      </c>
      <c r="G89" s="111">
        <v>2443</v>
      </c>
      <c r="H89" s="111">
        <v>0</v>
      </c>
      <c r="I89" s="103">
        <v>1973</v>
      </c>
      <c r="J89" s="111">
        <v>25</v>
      </c>
      <c r="K89" s="140">
        <f t="shared" si="10"/>
        <v>1948</v>
      </c>
      <c r="L89" s="150">
        <f t="shared" si="17"/>
        <v>0.20261972984036022</v>
      </c>
      <c r="M89" s="167">
        <v>2199</v>
      </c>
      <c r="N89" s="57">
        <v>0</v>
      </c>
      <c r="O89" s="58">
        <f t="shared" si="11"/>
        <v>1948</v>
      </c>
      <c r="P89" s="16">
        <f t="shared" si="18"/>
        <v>0.11414279217826284</v>
      </c>
      <c r="Q89" s="53">
        <v>2443</v>
      </c>
      <c r="R89" s="54">
        <v>0</v>
      </c>
      <c r="S89" s="55">
        <f t="shared" si="12"/>
        <v>1948</v>
      </c>
      <c r="T89" s="14">
        <f t="shared" si="13"/>
        <v>0.20261972984036022</v>
      </c>
      <c r="U89" s="56">
        <v>2443</v>
      </c>
      <c r="V89" s="341">
        <f t="shared" si="14"/>
        <v>2198.6999999999998</v>
      </c>
      <c r="W89" s="57">
        <v>0</v>
      </c>
      <c r="X89" s="58">
        <v>1948</v>
      </c>
      <c r="Y89" s="16">
        <f t="shared" si="16"/>
        <v>0.11402192204484461</v>
      </c>
      <c r="Z89" s="53">
        <v>2443</v>
      </c>
      <c r="AA89" s="54">
        <v>0</v>
      </c>
      <c r="AB89" s="55">
        <v>1948</v>
      </c>
      <c r="AC89" s="14">
        <f t="shared" si="15"/>
        <v>0.20261972984036022</v>
      </c>
    </row>
    <row r="90" spans="1:29" s="4" customFormat="1" ht="12.75" customHeight="1">
      <c r="A90" s="185" t="s">
        <v>395</v>
      </c>
      <c r="B90" s="126" t="s">
        <v>63</v>
      </c>
      <c r="C90" s="234"/>
      <c r="D90" s="128">
        <v>3.57</v>
      </c>
      <c r="E90" s="129" t="s">
        <v>397</v>
      </c>
      <c r="F90" s="140">
        <v>2565</v>
      </c>
      <c r="G90" s="111">
        <v>2332</v>
      </c>
      <c r="H90" s="111">
        <v>0</v>
      </c>
      <c r="I90" s="103">
        <v>1882</v>
      </c>
      <c r="J90" s="111">
        <v>24</v>
      </c>
      <c r="K90" s="140">
        <f t="shared" si="10"/>
        <v>1858</v>
      </c>
      <c r="L90" s="150">
        <f t="shared" si="17"/>
        <v>0.20325900514579759</v>
      </c>
      <c r="M90" s="167">
        <v>2099</v>
      </c>
      <c r="N90" s="57">
        <v>0</v>
      </c>
      <c r="O90" s="58">
        <f t="shared" si="11"/>
        <v>1858</v>
      </c>
      <c r="P90" s="16">
        <f t="shared" si="18"/>
        <v>0.11481657932348738</v>
      </c>
      <c r="Q90" s="53">
        <v>2332</v>
      </c>
      <c r="R90" s="54">
        <v>0</v>
      </c>
      <c r="S90" s="55">
        <f t="shared" si="12"/>
        <v>1858</v>
      </c>
      <c r="T90" s="14">
        <f t="shared" si="13"/>
        <v>0.20325900514579759</v>
      </c>
      <c r="U90" s="56">
        <v>2332</v>
      </c>
      <c r="V90" s="341">
        <f t="shared" si="14"/>
        <v>2098.8000000000002</v>
      </c>
      <c r="W90" s="57">
        <v>0</v>
      </c>
      <c r="X90" s="58">
        <v>1864</v>
      </c>
      <c r="Y90" s="16">
        <f t="shared" si="16"/>
        <v>0.11187345149609308</v>
      </c>
      <c r="Z90" s="53">
        <v>2332</v>
      </c>
      <c r="AA90" s="54">
        <v>0</v>
      </c>
      <c r="AB90" s="55">
        <v>1864</v>
      </c>
      <c r="AC90" s="14">
        <f t="shared" si="15"/>
        <v>0.20068610634648371</v>
      </c>
    </row>
    <row r="91" spans="1:29" s="4" customFormat="1" ht="12.75" customHeight="1">
      <c r="A91" s="185" t="s">
        <v>388</v>
      </c>
      <c r="B91" s="126" t="s">
        <v>63</v>
      </c>
      <c r="C91" s="234"/>
      <c r="D91" s="128">
        <v>3.12</v>
      </c>
      <c r="E91" s="129" t="s">
        <v>389</v>
      </c>
      <c r="F91" s="140">
        <v>2321</v>
      </c>
      <c r="G91" s="111">
        <v>2110</v>
      </c>
      <c r="H91" s="111">
        <v>0</v>
      </c>
      <c r="I91" s="103">
        <v>1679</v>
      </c>
      <c r="J91" s="111">
        <v>0</v>
      </c>
      <c r="K91" s="140">
        <f t="shared" si="10"/>
        <v>1679</v>
      </c>
      <c r="L91" s="150">
        <f t="shared" si="17"/>
        <v>0.2042654028436019</v>
      </c>
      <c r="M91" s="56">
        <v>2110</v>
      </c>
      <c r="N91" s="57">
        <v>0</v>
      </c>
      <c r="O91" s="58">
        <f t="shared" si="11"/>
        <v>1679</v>
      </c>
      <c r="P91" s="16">
        <f t="shared" si="18"/>
        <v>0.2042654028436019</v>
      </c>
      <c r="Q91" s="53">
        <v>2110</v>
      </c>
      <c r="R91" s="54">
        <v>0</v>
      </c>
      <c r="S91" s="55">
        <f t="shared" si="12"/>
        <v>1679</v>
      </c>
      <c r="T91" s="14">
        <f t="shared" si="13"/>
        <v>0.2042654028436019</v>
      </c>
      <c r="U91" s="56">
        <v>2110</v>
      </c>
      <c r="V91" s="341">
        <f t="shared" si="14"/>
        <v>1899</v>
      </c>
      <c r="W91" s="57">
        <v>0</v>
      </c>
      <c r="X91" s="58">
        <v>1679</v>
      </c>
      <c r="Y91" s="16">
        <f t="shared" si="16"/>
        <v>0.11585044760400211</v>
      </c>
      <c r="Z91" s="53">
        <v>2110</v>
      </c>
      <c r="AA91" s="54">
        <v>0</v>
      </c>
      <c r="AB91" s="55">
        <v>1679</v>
      </c>
      <c r="AC91" s="14">
        <f t="shared" si="15"/>
        <v>0.2042654028436019</v>
      </c>
    </row>
    <row r="92" spans="1:29" s="4" customFormat="1" ht="12.75" customHeight="1">
      <c r="A92" s="185" t="s">
        <v>901</v>
      </c>
      <c r="B92" s="126" t="s">
        <v>63</v>
      </c>
      <c r="C92" s="234" t="s">
        <v>887</v>
      </c>
      <c r="D92" s="128">
        <v>3.12</v>
      </c>
      <c r="E92" s="129" t="s">
        <v>902</v>
      </c>
      <c r="F92" s="140">
        <v>1709</v>
      </c>
      <c r="G92" s="112">
        <v>1554</v>
      </c>
      <c r="H92" s="111">
        <v>0</v>
      </c>
      <c r="I92" s="103">
        <v>1312</v>
      </c>
      <c r="J92" s="111">
        <v>0</v>
      </c>
      <c r="K92" s="140">
        <f t="shared" si="10"/>
        <v>1312</v>
      </c>
      <c r="L92" s="150">
        <f t="shared" si="17"/>
        <v>0.15572715572715573</v>
      </c>
      <c r="M92" s="56">
        <v>1554</v>
      </c>
      <c r="N92" s="57">
        <v>0</v>
      </c>
      <c r="O92" s="58">
        <f t="shared" si="11"/>
        <v>1312</v>
      </c>
      <c r="P92" s="16">
        <f t="shared" si="18"/>
        <v>0.15572715572715573</v>
      </c>
      <c r="Q92" s="53">
        <v>1554</v>
      </c>
      <c r="R92" s="54">
        <v>0</v>
      </c>
      <c r="S92" s="55">
        <f t="shared" si="12"/>
        <v>1312</v>
      </c>
      <c r="T92" s="14">
        <f t="shared" si="13"/>
        <v>0.15572715572715573</v>
      </c>
      <c r="U92" s="56">
        <v>1554</v>
      </c>
      <c r="V92" s="341">
        <f t="shared" si="14"/>
        <v>1398.6</v>
      </c>
      <c r="W92" s="57">
        <v>0</v>
      </c>
      <c r="X92" s="58">
        <v>1312</v>
      </c>
      <c r="Y92" s="16">
        <f t="shared" si="16"/>
        <v>6.1919061919061859E-2</v>
      </c>
      <c r="Z92" s="53">
        <v>1554</v>
      </c>
      <c r="AA92" s="54">
        <v>0</v>
      </c>
      <c r="AB92" s="55">
        <v>1312</v>
      </c>
      <c r="AC92" s="14">
        <f t="shared" si="15"/>
        <v>0.15572715572715573</v>
      </c>
    </row>
    <row r="93" spans="1:29" s="4" customFormat="1" ht="12.75" customHeight="1">
      <c r="A93" s="185" t="s">
        <v>374</v>
      </c>
      <c r="B93" s="126" t="s">
        <v>63</v>
      </c>
      <c r="C93" s="234"/>
      <c r="D93" s="128">
        <v>3.12</v>
      </c>
      <c r="E93" s="129" t="s">
        <v>378</v>
      </c>
      <c r="F93" s="140">
        <v>1893</v>
      </c>
      <c r="G93" s="112">
        <v>1721</v>
      </c>
      <c r="H93" s="111">
        <v>0</v>
      </c>
      <c r="I93" s="103">
        <v>1389</v>
      </c>
      <c r="J93" s="111">
        <v>18</v>
      </c>
      <c r="K93" s="140">
        <f t="shared" si="10"/>
        <v>1371</v>
      </c>
      <c r="L93" s="150">
        <f t="shared" si="17"/>
        <v>0.20337013364323067</v>
      </c>
      <c r="M93" s="56">
        <v>1721</v>
      </c>
      <c r="N93" s="57">
        <v>0</v>
      </c>
      <c r="O93" s="58">
        <f t="shared" si="11"/>
        <v>1371</v>
      </c>
      <c r="P93" s="16">
        <f t="shared" si="18"/>
        <v>0.20337013364323067</v>
      </c>
      <c r="Q93" s="53">
        <v>1721</v>
      </c>
      <c r="R93" s="54">
        <v>0</v>
      </c>
      <c r="S93" s="55">
        <f t="shared" si="12"/>
        <v>1371</v>
      </c>
      <c r="T93" s="14">
        <f t="shared" si="13"/>
        <v>0.20337013364323067</v>
      </c>
      <c r="U93" s="56">
        <v>1721</v>
      </c>
      <c r="V93" s="341">
        <f t="shared" si="14"/>
        <v>1548.9</v>
      </c>
      <c r="W93" s="57">
        <v>0</v>
      </c>
      <c r="X93" s="58">
        <v>1376</v>
      </c>
      <c r="Y93" s="16">
        <f t="shared" si="16"/>
        <v>0.11162760668861778</v>
      </c>
      <c r="Z93" s="53">
        <v>1721</v>
      </c>
      <c r="AA93" s="54">
        <v>0</v>
      </c>
      <c r="AB93" s="55">
        <v>1376</v>
      </c>
      <c r="AC93" s="14">
        <f t="shared" si="15"/>
        <v>0.20046484601975595</v>
      </c>
    </row>
    <row r="94" spans="1:29" s="4" customFormat="1" ht="12.75" customHeight="1">
      <c r="A94" s="185" t="s">
        <v>375</v>
      </c>
      <c r="B94" s="126" t="s">
        <v>63</v>
      </c>
      <c r="C94" s="234"/>
      <c r="D94" s="128">
        <v>3.12</v>
      </c>
      <c r="E94" s="129" t="s">
        <v>379</v>
      </c>
      <c r="F94" s="140">
        <v>2015</v>
      </c>
      <c r="G94" s="111">
        <v>1832</v>
      </c>
      <c r="H94" s="111">
        <v>0</v>
      </c>
      <c r="I94" s="103">
        <v>1478</v>
      </c>
      <c r="J94" s="111">
        <v>19</v>
      </c>
      <c r="K94" s="140">
        <f t="shared" si="10"/>
        <v>1459</v>
      </c>
      <c r="L94" s="150">
        <f t="shared" si="17"/>
        <v>0.20360262008733623</v>
      </c>
      <c r="M94" s="167">
        <v>1499</v>
      </c>
      <c r="N94" s="164">
        <v>131</v>
      </c>
      <c r="O94" s="58">
        <f t="shared" si="11"/>
        <v>1328</v>
      </c>
      <c r="P94" s="16">
        <f t="shared" si="18"/>
        <v>0.11407605070046697</v>
      </c>
      <c r="Q94" s="167">
        <v>1649</v>
      </c>
      <c r="R94" s="54">
        <v>0</v>
      </c>
      <c r="S94" s="55">
        <f t="shared" si="12"/>
        <v>1459</v>
      </c>
      <c r="T94" s="14">
        <f t="shared" si="13"/>
        <v>0.11522134627046694</v>
      </c>
      <c r="U94" s="167">
        <v>1554</v>
      </c>
      <c r="V94" s="327">
        <f t="shared" si="14"/>
        <v>1398.6</v>
      </c>
      <c r="W94" s="164">
        <v>220</v>
      </c>
      <c r="X94" s="58">
        <v>1244</v>
      </c>
      <c r="Y94" s="16">
        <f t="shared" si="16"/>
        <v>0.11053911053911047</v>
      </c>
      <c r="Z94" s="167">
        <v>1648.8</v>
      </c>
      <c r="AA94" s="54">
        <v>0</v>
      </c>
      <c r="AB94" s="55">
        <v>1464</v>
      </c>
      <c r="AC94" s="14">
        <f t="shared" si="15"/>
        <v>0.11208151382823869</v>
      </c>
    </row>
    <row r="95" spans="1:29" s="4" customFormat="1" ht="12.75" customHeight="1">
      <c r="A95" s="185" t="s">
        <v>376</v>
      </c>
      <c r="B95" s="126" t="s">
        <v>63</v>
      </c>
      <c r="C95" s="234"/>
      <c r="D95" s="128">
        <v>3.12</v>
      </c>
      <c r="E95" s="129" t="s">
        <v>380</v>
      </c>
      <c r="F95" s="140">
        <v>1893</v>
      </c>
      <c r="G95" s="111">
        <v>1721</v>
      </c>
      <c r="H95" s="111">
        <v>0</v>
      </c>
      <c r="I95" s="103">
        <v>1389</v>
      </c>
      <c r="J95" s="111">
        <v>18</v>
      </c>
      <c r="K95" s="140">
        <f t="shared" ref="K95:K177" si="19">IFERROR(I95-J95,I95)</f>
        <v>1371</v>
      </c>
      <c r="L95" s="150">
        <f t="shared" si="17"/>
        <v>0.20337013364323067</v>
      </c>
      <c r="M95" s="167">
        <v>1399</v>
      </c>
      <c r="N95" s="164">
        <v>131</v>
      </c>
      <c r="O95" s="58">
        <f t="shared" si="11"/>
        <v>1240</v>
      </c>
      <c r="P95" s="16">
        <f t="shared" si="18"/>
        <v>0.11365260900643316</v>
      </c>
      <c r="Q95" s="167">
        <v>1549</v>
      </c>
      <c r="R95" s="54">
        <v>0</v>
      </c>
      <c r="S95" s="55">
        <f t="shared" si="12"/>
        <v>1371</v>
      </c>
      <c r="T95" s="14">
        <f t="shared" si="13"/>
        <v>0.11491284699806327</v>
      </c>
      <c r="U95" s="167">
        <v>1443</v>
      </c>
      <c r="V95" s="327">
        <f t="shared" si="14"/>
        <v>1298.7</v>
      </c>
      <c r="W95" s="164">
        <v>220</v>
      </c>
      <c r="X95" s="58">
        <v>1156</v>
      </c>
      <c r="Y95" s="16">
        <f t="shared" si="16"/>
        <v>0.10987910987910991</v>
      </c>
      <c r="Z95" s="167">
        <v>1549</v>
      </c>
      <c r="AA95" s="54">
        <v>0</v>
      </c>
      <c r="AB95" s="55">
        <v>1376</v>
      </c>
      <c r="AC95" s="14">
        <f t="shared" si="15"/>
        <v>0.11168495803744351</v>
      </c>
    </row>
    <row r="96" spans="1:29" s="4" customFormat="1" ht="12.75" customHeight="1">
      <c r="A96" s="185" t="s">
        <v>377</v>
      </c>
      <c r="B96" s="126" t="s">
        <v>63</v>
      </c>
      <c r="C96" s="234"/>
      <c r="D96" s="128">
        <v>3.12</v>
      </c>
      <c r="E96" s="129" t="s">
        <v>381</v>
      </c>
      <c r="F96" s="140">
        <v>1893</v>
      </c>
      <c r="G96" s="111">
        <v>1721</v>
      </c>
      <c r="H96" s="111">
        <v>0</v>
      </c>
      <c r="I96" s="103">
        <v>1389</v>
      </c>
      <c r="J96" s="111">
        <v>18</v>
      </c>
      <c r="K96" s="140">
        <f t="shared" si="19"/>
        <v>1371</v>
      </c>
      <c r="L96" s="150">
        <f t="shared" si="17"/>
        <v>0.20337013364323067</v>
      </c>
      <c r="M96" s="167">
        <v>1399</v>
      </c>
      <c r="N96" s="164">
        <v>131</v>
      </c>
      <c r="O96" s="58">
        <f t="shared" si="11"/>
        <v>1240</v>
      </c>
      <c r="P96" s="16">
        <f t="shared" si="18"/>
        <v>0.11365260900643316</v>
      </c>
      <c r="Q96" s="167">
        <v>1549</v>
      </c>
      <c r="R96" s="54">
        <v>0</v>
      </c>
      <c r="S96" s="55">
        <f t="shared" si="12"/>
        <v>1371</v>
      </c>
      <c r="T96" s="14">
        <f t="shared" si="13"/>
        <v>0.11491284699806327</v>
      </c>
      <c r="U96" s="167">
        <v>1443</v>
      </c>
      <c r="V96" s="327">
        <f t="shared" si="14"/>
        <v>1298.7</v>
      </c>
      <c r="W96" s="164">
        <v>220</v>
      </c>
      <c r="X96" s="58">
        <v>1156</v>
      </c>
      <c r="Y96" s="16">
        <f t="shared" si="16"/>
        <v>0.10987910987910991</v>
      </c>
      <c r="Z96" s="167">
        <v>1549</v>
      </c>
      <c r="AA96" s="54">
        <v>0</v>
      </c>
      <c r="AB96" s="55">
        <v>1376</v>
      </c>
      <c r="AC96" s="14">
        <f t="shared" si="15"/>
        <v>0.11168495803744351</v>
      </c>
    </row>
    <row r="97" spans="1:29" s="4" customFormat="1" ht="12.75" customHeight="1">
      <c r="A97" s="185" t="s">
        <v>371</v>
      </c>
      <c r="B97" s="126" t="s">
        <v>63</v>
      </c>
      <c r="C97" s="234"/>
      <c r="D97" s="128">
        <v>3.12</v>
      </c>
      <c r="E97" s="129" t="s">
        <v>373</v>
      </c>
      <c r="F97" s="140">
        <v>2565</v>
      </c>
      <c r="G97" s="111">
        <v>2332</v>
      </c>
      <c r="H97" s="111">
        <v>0</v>
      </c>
      <c r="I97" s="103">
        <v>1883</v>
      </c>
      <c r="J97" s="111">
        <v>24</v>
      </c>
      <c r="K97" s="140">
        <f t="shared" si="19"/>
        <v>1859</v>
      </c>
      <c r="L97" s="150">
        <f t="shared" si="17"/>
        <v>0.20283018867924529</v>
      </c>
      <c r="M97" s="56">
        <v>2332</v>
      </c>
      <c r="N97" s="57">
        <v>0</v>
      </c>
      <c r="O97" s="58">
        <f t="shared" si="11"/>
        <v>1859</v>
      </c>
      <c r="P97" s="16">
        <f t="shared" si="18"/>
        <v>0.20283018867924529</v>
      </c>
      <c r="Q97" s="53">
        <v>2332</v>
      </c>
      <c r="R97" s="54">
        <v>0</v>
      </c>
      <c r="S97" s="55">
        <f t="shared" si="12"/>
        <v>1859</v>
      </c>
      <c r="T97" s="14">
        <f t="shared" si="13"/>
        <v>0.20283018867924529</v>
      </c>
      <c r="U97" s="56">
        <v>2332</v>
      </c>
      <c r="V97" s="341">
        <f t="shared" si="14"/>
        <v>2098.8000000000002</v>
      </c>
      <c r="W97" s="57">
        <v>0</v>
      </c>
      <c r="X97" s="58">
        <v>1864</v>
      </c>
      <c r="Y97" s="16">
        <f t="shared" si="16"/>
        <v>0.11187345149609308</v>
      </c>
      <c r="Z97" s="53">
        <v>2332</v>
      </c>
      <c r="AA97" s="54">
        <v>0</v>
      </c>
      <c r="AB97" s="55">
        <v>1864</v>
      </c>
      <c r="AC97" s="14">
        <f t="shared" si="15"/>
        <v>0.20068610634648371</v>
      </c>
    </row>
    <row r="98" spans="1:29" s="4" customFormat="1" ht="12.75" customHeight="1">
      <c r="A98" s="185" t="s">
        <v>372</v>
      </c>
      <c r="B98" s="126" t="s">
        <v>63</v>
      </c>
      <c r="C98" s="234"/>
      <c r="D98" s="128">
        <v>3.12</v>
      </c>
      <c r="E98" s="129" t="s">
        <v>373</v>
      </c>
      <c r="F98" s="140">
        <v>2443</v>
      </c>
      <c r="G98" s="111">
        <v>2221</v>
      </c>
      <c r="H98" s="111">
        <v>0</v>
      </c>
      <c r="I98" s="103">
        <v>1795</v>
      </c>
      <c r="J98" s="111">
        <v>28</v>
      </c>
      <c r="K98" s="140">
        <f t="shared" si="19"/>
        <v>1767</v>
      </c>
      <c r="L98" s="150">
        <f t="shared" si="17"/>
        <v>0.20441242683475913</v>
      </c>
      <c r="M98" s="167">
        <v>1999</v>
      </c>
      <c r="N98" s="57">
        <v>0</v>
      </c>
      <c r="O98" s="58">
        <f t="shared" si="11"/>
        <v>1767</v>
      </c>
      <c r="P98" s="16">
        <f t="shared" si="18"/>
        <v>0.11605802901450725</v>
      </c>
      <c r="Q98" s="167">
        <v>1999</v>
      </c>
      <c r="R98" s="54">
        <v>0</v>
      </c>
      <c r="S98" s="55">
        <f t="shared" si="12"/>
        <v>1767</v>
      </c>
      <c r="T98" s="14">
        <f t="shared" si="13"/>
        <v>0.11605802901450725</v>
      </c>
      <c r="U98" s="56">
        <v>2221</v>
      </c>
      <c r="V98" s="341">
        <f t="shared" si="14"/>
        <v>1998.9</v>
      </c>
      <c r="W98" s="57">
        <v>0</v>
      </c>
      <c r="X98" s="58">
        <v>1771</v>
      </c>
      <c r="Y98" s="16">
        <f t="shared" si="16"/>
        <v>0.1140127069888439</v>
      </c>
      <c r="Z98" s="167">
        <v>1999</v>
      </c>
      <c r="AA98" s="54">
        <v>0</v>
      </c>
      <c r="AB98" s="55">
        <v>1771</v>
      </c>
      <c r="AC98" s="14">
        <f t="shared" si="15"/>
        <v>0.11405702851425713</v>
      </c>
    </row>
    <row r="99" spans="1:29" s="4" customFormat="1" ht="12.75" customHeight="1">
      <c r="A99" s="185" t="s">
        <v>368</v>
      </c>
      <c r="B99" s="126" t="s">
        <v>63</v>
      </c>
      <c r="C99" s="234"/>
      <c r="D99" s="128">
        <v>3.12</v>
      </c>
      <c r="E99" s="129" t="s">
        <v>370</v>
      </c>
      <c r="F99" s="140">
        <v>2565</v>
      </c>
      <c r="G99" s="112">
        <v>2332</v>
      </c>
      <c r="H99" s="111">
        <v>0</v>
      </c>
      <c r="I99" s="103">
        <v>1882</v>
      </c>
      <c r="J99" s="111">
        <v>24</v>
      </c>
      <c r="K99" s="140">
        <f t="shared" si="19"/>
        <v>1858</v>
      </c>
      <c r="L99" s="150">
        <f t="shared" si="17"/>
        <v>0.20325900514579759</v>
      </c>
      <c r="M99" s="167">
        <v>2099</v>
      </c>
      <c r="N99" s="57">
        <v>0</v>
      </c>
      <c r="O99" s="58">
        <f t="shared" si="11"/>
        <v>1858</v>
      </c>
      <c r="P99" s="16">
        <f t="shared" si="18"/>
        <v>0.11481657932348738</v>
      </c>
      <c r="Q99" s="167">
        <v>2099</v>
      </c>
      <c r="R99" s="54">
        <v>0</v>
      </c>
      <c r="S99" s="55">
        <f t="shared" si="12"/>
        <v>1858</v>
      </c>
      <c r="T99" s="14">
        <f t="shared" si="13"/>
        <v>0.11481657932348738</v>
      </c>
      <c r="U99" s="167">
        <v>2221</v>
      </c>
      <c r="V99" s="327">
        <f t="shared" si="14"/>
        <v>1998.9</v>
      </c>
      <c r="W99" s="164">
        <v>87</v>
      </c>
      <c r="X99" s="58">
        <v>1777</v>
      </c>
      <c r="Y99" s="16">
        <f t="shared" si="16"/>
        <v>0.11101105608084451</v>
      </c>
      <c r="Z99" s="167">
        <v>2099</v>
      </c>
      <c r="AA99" s="54">
        <v>0</v>
      </c>
      <c r="AB99" s="55">
        <v>1864</v>
      </c>
      <c r="AC99" s="14">
        <f t="shared" si="15"/>
        <v>0.11195807527393997</v>
      </c>
    </row>
    <row r="100" spans="1:29" s="4" customFormat="1" ht="12.75" customHeight="1" thickBot="1">
      <c r="A100" s="184" t="s">
        <v>369</v>
      </c>
      <c r="B100" s="130" t="s">
        <v>63</v>
      </c>
      <c r="C100" s="134"/>
      <c r="D100" s="131">
        <v>3.12</v>
      </c>
      <c r="E100" s="132" t="s">
        <v>370</v>
      </c>
      <c r="F100" s="141">
        <v>2443</v>
      </c>
      <c r="G100" s="59">
        <v>2221</v>
      </c>
      <c r="H100" s="59">
        <v>0</v>
      </c>
      <c r="I100" s="104">
        <v>1794</v>
      </c>
      <c r="J100" s="59">
        <v>23</v>
      </c>
      <c r="K100" s="141">
        <f t="shared" si="19"/>
        <v>1771</v>
      </c>
      <c r="L100" s="151">
        <f t="shared" si="17"/>
        <v>0.20261143628995948</v>
      </c>
      <c r="M100" s="166">
        <v>1999</v>
      </c>
      <c r="N100" s="64">
        <v>0</v>
      </c>
      <c r="O100" s="65">
        <f t="shared" si="11"/>
        <v>1771</v>
      </c>
      <c r="P100" s="17">
        <f t="shared" si="18"/>
        <v>0.11405702851425713</v>
      </c>
      <c r="Q100" s="166">
        <v>1999</v>
      </c>
      <c r="R100" s="61">
        <v>0</v>
      </c>
      <c r="S100" s="62">
        <f t="shared" si="12"/>
        <v>1771</v>
      </c>
      <c r="T100" s="15">
        <f t="shared" si="13"/>
        <v>0.11405702851425713</v>
      </c>
      <c r="U100" s="166">
        <v>1999</v>
      </c>
      <c r="V100" s="340">
        <f t="shared" si="14"/>
        <v>1799.1</v>
      </c>
      <c r="W100" s="162">
        <v>175</v>
      </c>
      <c r="X100" s="65">
        <v>1601</v>
      </c>
      <c r="Y100" s="17">
        <f t="shared" si="16"/>
        <v>0.110110610860986</v>
      </c>
      <c r="Z100" s="166">
        <v>1999</v>
      </c>
      <c r="AA100" s="61">
        <v>0</v>
      </c>
      <c r="AB100" s="62">
        <v>1776</v>
      </c>
      <c r="AC100" s="15">
        <f t="shared" si="15"/>
        <v>0.11155577788894447</v>
      </c>
    </row>
    <row r="101" spans="1:29" s="4" customFormat="1" ht="12.75" customHeight="1">
      <c r="A101" s="186" t="s">
        <v>469</v>
      </c>
      <c r="B101" s="245" t="s">
        <v>63</v>
      </c>
      <c r="C101" s="252"/>
      <c r="D101" s="246" t="s">
        <v>242</v>
      </c>
      <c r="E101" s="247" t="s">
        <v>470</v>
      </c>
      <c r="F101" s="139">
        <v>549</v>
      </c>
      <c r="G101" s="116">
        <v>499</v>
      </c>
      <c r="H101" s="116">
        <v>0</v>
      </c>
      <c r="I101" s="107">
        <v>394</v>
      </c>
      <c r="J101" s="116">
        <v>0</v>
      </c>
      <c r="K101" s="139">
        <f t="shared" si="19"/>
        <v>394</v>
      </c>
      <c r="L101" s="153">
        <f t="shared" si="17"/>
        <v>0.21042084168336672</v>
      </c>
      <c r="M101" s="120">
        <v>499</v>
      </c>
      <c r="N101" s="121">
        <v>0</v>
      </c>
      <c r="O101" s="122">
        <f t="shared" si="11"/>
        <v>394</v>
      </c>
      <c r="P101" s="123">
        <f t="shared" si="18"/>
        <v>0.21042084168336672</v>
      </c>
      <c r="Q101" s="117">
        <v>499</v>
      </c>
      <c r="R101" s="118">
        <v>0</v>
      </c>
      <c r="S101" s="119">
        <f t="shared" si="12"/>
        <v>394</v>
      </c>
      <c r="T101" s="181">
        <f t="shared" si="13"/>
        <v>0.21042084168336672</v>
      </c>
      <c r="U101" s="120">
        <v>499</v>
      </c>
      <c r="V101" s="374">
        <f t="shared" si="14"/>
        <v>449.1</v>
      </c>
      <c r="W101" s="121">
        <v>0</v>
      </c>
      <c r="X101" s="122">
        <v>395</v>
      </c>
      <c r="Y101" s="123">
        <f t="shared" si="16"/>
        <v>0.12046314851926079</v>
      </c>
      <c r="Z101" s="117">
        <v>499</v>
      </c>
      <c r="AA101" s="118">
        <v>0</v>
      </c>
      <c r="AB101" s="119">
        <v>395</v>
      </c>
      <c r="AC101" s="181">
        <f t="shared" si="15"/>
        <v>0.20841683366733466</v>
      </c>
    </row>
    <row r="102" spans="1:29" s="4" customFormat="1" ht="12.75" customHeight="1">
      <c r="A102" s="183" t="s">
        <v>426</v>
      </c>
      <c r="B102" s="237" t="s">
        <v>63</v>
      </c>
      <c r="C102" s="250"/>
      <c r="D102" s="240" t="s">
        <v>242</v>
      </c>
      <c r="E102" s="239" t="s">
        <v>429</v>
      </c>
      <c r="F102" s="142">
        <v>604</v>
      </c>
      <c r="G102" s="112">
        <v>549</v>
      </c>
      <c r="H102" s="112">
        <v>0</v>
      </c>
      <c r="I102" s="105">
        <v>434</v>
      </c>
      <c r="J102" s="112">
        <v>0</v>
      </c>
      <c r="K102" s="142">
        <f t="shared" si="19"/>
        <v>434</v>
      </c>
      <c r="L102" s="152">
        <f t="shared" si="17"/>
        <v>0.20947176684881602</v>
      </c>
      <c r="M102" s="56">
        <v>549</v>
      </c>
      <c r="N102" s="57">
        <v>0</v>
      </c>
      <c r="O102" s="58">
        <f t="shared" si="11"/>
        <v>434</v>
      </c>
      <c r="P102" s="16">
        <f t="shared" si="18"/>
        <v>0.20947176684881602</v>
      </c>
      <c r="Q102" s="53">
        <v>549</v>
      </c>
      <c r="R102" s="54">
        <v>0</v>
      </c>
      <c r="S102" s="55">
        <f t="shared" si="12"/>
        <v>434</v>
      </c>
      <c r="T102" s="14">
        <f t="shared" si="13"/>
        <v>0.20947176684881602</v>
      </c>
      <c r="U102" s="56">
        <v>549</v>
      </c>
      <c r="V102" s="341">
        <f t="shared" si="14"/>
        <v>494.1</v>
      </c>
      <c r="W102" s="57">
        <v>0</v>
      </c>
      <c r="X102" s="58">
        <v>435</v>
      </c>
      <c r="Y102" s="16">
        <f t="shared" si="16"/>
        <v>0.11961141469338195</v>
      </c>
      <c r="Z102" s="53">
        <v>549</v>
      </c>
      <c r="AA102" s="54">
        <v>0</v>
      </c>
      <c r="AB102" s="55">
        <v>435</v>
      </c>
      <c r="AC102" s="14">
        <f t="shared" si="15"/>
        <v>0.20765027322404372</v>
      </c>
    </row>
    <row r="103" spans="1:29" s="4" customFormat="1" ht="12.75" customHeight="1">
      <c r="A103" s="185" t="s">
        <v>882</v>
      </c>
      <c r="B103" s="126" t="s">
        <v>63</v>
      </c>
      <c r="C103" s="234"/>
      <c r="D103" s="240" t="s">
        <v>242</v>
      </c>
      <c r="E103" s="129" t="s">
        <v>883</v>
      </c>
      <c r="F103" s="140">
        <v>714</v>
      </c>
      <c r="G103" s="111">
        <v>649</v>
      </c>
      <c r="H103" s="111">
        <v>0</v>
      </c>
      <c r="I103" s="103">
        <v>513</v>
      </c>
      <c r="J103" s="111">
        <v>0</v>
      </c>
      <c r="K103" s="140">
        <f t="shared" si="19"/>
        <v>513</v>
      </c>
      <c r="L103" s="150">
        <f t="shared" si="17"/>
        <v>0.20955315870570107</v>
      </c>
      <c r="M103" s="56">
        <v>649</v>
      </c>
      <c r="N103" s="57">
        <v>0</v>
      </c>
      <c r="O103" s="58">
        <f t="shared" si="11"/>
        <v>513</v>
      </c>
      <c r="P103" s="18">
        <f t="shared" si="18"/>
        <v>0.20955315870570107</v>
      </c>
      <c r="Q103" s="53">
        <v>649</v>
      </c>
      <c r="R103" s="54">
        <v>0</v>
      </c>
      <c r="S103" s="55">
        <f t="shared" si="12"/>
        <v>513</v>
      </c>
      <c r="T103" s="14">
        <f t="shared" si="13"/>
        <v>0.20955315870570107</v>
      </c>
      <c r="U103" s="56">
        <v>649</v>
      </c>
      <c r="V103" s="341">
        <f t="shared" si="14"/>
        <v>584.1</v>
      </c>
      <c r="W103" s="57">
        <v>0</v>
      </c>
      <c r="X103" s="58">
        <v>514</v>
      </c>
      <c r="Y103" s="18">
        <f t="shared" si="16"/>
        <v>0.12001369628488276</v>
      </c>
      <c r="Z103" s="53">
        <v>649</v>
      </c>
      <c r="AA103" s="54">
        <v>0</v>
      </c>
      <c r="AB103" s="55">
        <v>514</v>
      </c>
      <c r="AC103" s="14">
        <f t="shared" si="15"/>
        <v>0.20801232665639446</v>
      </c>
    </row>
    <row r="104" spans="1:29" s="4" customFormat="1" ht="12.75" customHeight="1" thickBot="1">
      <c r="A104" s="191" t="s">
        <v>427</v>
      </c>
      <c r="B104" s="265" t="s">
        <v>63</v>
      </c>
      <c r="C104" s="261"/>
      <c r="D104" s="266" t="s">
        <v>242</v>
      </c>
      <c r="E104" s="251" t="s">
        <v>428</v>
      </c>
      <c r="F104" s="145">
        <v>604</v>
      </c>
      <c r="G104" s="202">
        <v>549</v>
      </c>
      <c r="H104" s="202">
        <v>0</v>
      </c>
      <c r="I104" s="109">
        <v>434</v>
      </c>
      <c r="J104" s="202">
        <v>0</v>
      </c>
      <c r="K104" s="145">
        <f t="shared" si="19"/>
        <v>434</v>
      </c>
      <c r="L104" s="161">
        <f t="shared" si="17"/>
        <v>0.20947176684881602</v>
      </c>
      <c r="M104" s="81">
        <v>549</v>
      </c>
      <c r="N104" s="82">
        <v>0</v>
      </c>
      <c r="O104" s="84">
        <f t="shared" si="11"/>
        <v>434</v>
      </c>
      <c r="P104" s="18">
        <f t="shared" si="18"/>
        <v>0.20947176684881602</v>
      </c>
      <c r="Q104" s="79">
        <v>549</v>
      </c>
      <c r="R104" s="80">
        <v>0</v>
      </c>
      <c r="S104" s="83">
        <f t="shared" si="12"/>
        <v>434</v>
      </c>
      <c r="T104" s="13">
        <f t="shared" si="13"/>
        <v>0.20947176684881602</v>
      </c>
      <c r="U104" s="81">
        <v>549</v>
      </c>
      <c r="V104" s="373">
        <f t="shared" si="14"/>
        <v>494.1</v>
      </c>
      <c r="W104" s="82">
        <v>0</v>
      </c>
      <c r="X104" s="84">
        <v>435</v>
      </c>
      <c r="Y104" s="18">
        <f t="shared" si="16"/>
        <v>0.11961141469338195</v>
      </c>
      <c r="Z104" s="79">
        <v>549</v>
      </c>
      <c r="AA104" s="80">
        <v>0</v>
      </c>
      <c r="AB104" s="83">
        <v>435</v>
      </c>
      <c r="AC104" s="13">
        <f t="shared" si="15"/>
        <v>0.20765027322404372</v>
      </c>
    </row>
    <row r="105" spans="1:29" s="4" customFormat="1" ht="12.75" customHeight="1">
      <c r="A105" s="186" t="s">
        <v>306</v>
      </c>
      <c r="B105" s="245" t="s">
        <v>65</v>
      </c>
      <c r="C105" s="271"/>
      <c r="D105" s="246">
        <v>0.71</v>
      </c>
      <c r="E105" s="247" t="s">
        <v>307</v>
      </c>
      <c r="F105" s="139">
        <v>1044</v>
      </c>
      <c r="G105" s="112">
        <v>949</v>
      </c>
      <c r="H105" s="116">
        <v>0</v>
      </c>
      <c r="I105" s="107">
        <v>749</v>
      </c>
      <c r="J105" s="116">
        <v>0</v>
      </c>
      <c r="K105" s="116">
        <f t="shared" si="19"/>
        <v>749</v>
      </c>
      <c r="L105" s="153">
        <f t="shared" si="17"/>
        <v>0.21074815595363541</v>
      </c>
      <c r="M105" s="165">
        <v>849</v>
      </c>
      <c r="N105" s="121">
        <v>0</v>
      </c>
      <c r="O105" s="122">
        <f t="shared" si="11"/>
        <v>749</v>
      </c>
      <c r="P105" s="123">
        <f t="shared" si="18"/>
        <v>0.11778563015312132</v>
      </c>
      <c r="Q105" s="165">
        <v>849</v>
      </c>
      <c r="R105" s="118">
        <v>0</v>
      </c>
      <c r="S105" s="119">
        <f t="shared" si="12"/>
        <v>749</v>
      </c>
      <c r="T105" s="181">
        <f t="shared" si="13"/>
        <v>0.11778563015312132</v>
      </c>
      <c r="U105" s="165">
        <v>832</v>
      </c>
      <c r="V105" s="376">
        <f t="shared" si="14"/>
        <v>748.8</v>
      </c>
      <c r="W105" s="229">
        <v>62</v>
      </c>
      <c r="X105" s="122">
        <v>687</v>
      </c>
      <c r="Y105" s="123">
        <f t="shared" si="16"/>
        <v>8.2532051282051225E-2</v>
      </c>
      <c r="Z105" s="165">
        <v>749</v>
      </c>
      <c r="AA105" s="229">
        <v>83</v>
      </c>
      <c r="AB105" s="119">
        <v>666</v>
      </c>
      <c r="AC105" s="181">
        <f t="shared" si="15"/>
        <v>0.11081441922563418</v>
      </c>
    </row>
    <row r="106" spans="1:29" s="4" customFormat="1" ht="12.75" customHeight="1">
      <c r="A106" s="183" t="s">
        <v>300</v>
      </c>
      <c r="B106" s="237" t="s">
        <v>65</v>
      </c>
      <c r="C106" s="234"/>
      <c r="D106" s="240">
        <v>0.71</v>
      </c>
      <c r="E106" s="239" t="s">
        <v>301</v>
      </c>
      <c r="F106" s="142">
        <v>879</v>
      </c>
      <c r="G106" s="111">
        <v>799</v>
      </c>
      <c r="H106" s="112">
        <v>699</v>
      </c>
      <c r="I106" s="105">
        <v>601</v>
      </c>
      <c r="J106" s="112">
        <v>0</v>
      </c>
      <c r="K106" s="112">
        <f t="shared" si="19"/>
        <v>601</v>
      </c>
      <c r="L106" s="152">
        <f t="shared" si="17"/>
        <v>0.24780976220275344</v>
      </c>
      <c r="M106" s="168">
        <v>599</v>
      </c>
      <c r="N106" s="163">
        <v>86</v>
      </c>
      <c r="O106" s="84">
        <f t="shared" si="11"/>
        <v>515</v>
      </c>
      <c r="P106" s="18">
        <f t="shared" si="18"/>
        <v>0.14023372287145242</v>
      </c>
      <c r="Q106" s="168">
        <v>649</v>
      </c>
      <c r="R106" s="163">
        <v>43</v>
      </c>
      <c r="S106" s="83">
        <f t="shared" si="12"/>
        <v>558</v>
      </c>
      <c r="T106" s="13">
        <f t="shared" si="13"/>
        <v>0.14021571648690292</v>
      </c>
      <c r="U106" s="168">
        <v>610</v>
      </c>
      <c r="V106" s="328">
        <f t="shared" si="14"/>
        <v>549</v>
      </c>
      <c r="W106" s="163">
        <v>112</v>
      </c>
      <c r="X106" s="84">
        <v>490</v>
      </c>
      <c r="Y106" s="18">
        <f t="shared" si="16"/>
        <v>0.10746812386156648</v>
      </c>
      <c r="Z106" s="168">
        <v>549</v>
      </c>
      <c r="AA106" s="163">
        <v>129</v>
      </c>
      <c r="AB106" s="83">
        <v>473</v>
      </c>
      <c r="AC106" s="13">
        <f t="shared" si="15"/>
        <v>0.13843351548269581</v>
      </c>
    </row>
    <row r="107" spans="1:29" s="4" customFormat="1" ht="12.75" customHeight="1">
      <c r="A107" s="185" t="s">
        <v>303</v>
      </c>
      <c r="B107" s="126" t="s">
        <v>65</v>
      </c>
      <c r="C107" s="234"/>
      <c r="D107" s="128">
        <v>0.71</v>
      </c>
      <c r="E107" s="129" t="s">
        <v>308</v>
      </c>
      <c r="F107" s="140">
        <v>879</v>
      </c>
      <c r="G107" s="112">
        <v>799</v>
      </c>
      <c r="H107" s="111">
        <v>699</v>
      </c>
      <c r="I107" s="103">
        <v>588</v>
      </c>
      <c r="J107" s="111">
        <v>0</v>
      </c>
      <c r="K107" s="111">
        <f t="shared" si="19"/>
        <v>588</v>
      </c>
      <c r="L107" s="150">
        <f t="shared" si="17"/>
        <v>0.26408010012515643</v>
      </c>
      <c r="M107" s="167">
        <v>649</v>
      </c>
      <c r="N107" s="164">
        <v>42</v>
      </c>
      <c r="O107" s="58">
        <f t="shared" si="11"/>
        <v>546</v>
      </c>
      <c r="P107" s="16">
        <f t="shared" si="18"/>
        <v>0.15870570107858242</v>
      </c>
      <c r="Q107" s="167">
        <v>699</v>
      </c>
      <c r="R107" s="54">
        <v>0</v>
      </c>
      <c r="S107" s="55">
        <f t="shared" si="12"/>
        <v>588</v>
      </c>
      <c r="T107" s="14">
        <f t="shared" si="13"/>
        <v>0.15879828326180256</v>
      </c>
      <c r="U107" s="167">
        <v>666</v>
      </c>
      <c r="V107" s="327">
        <f t="shared" si="14"/>
        <v>599.4</v>
      </c>
      <c r="W107" s="164">
        <v>67</v>
      </c>
      <c r="X107" s="58">
        <v>523</v>
      </c>
      <c r="Y107" s="16">
        <f t="shared" si="16"/>
        <v>0.12746079412746075</v>
      </c>
      <c r="Z107" s="167">
        <v>599</v>
      </c>
      <c r="AA107" s="164">
        <v>83</v>
      </c>
      <c r="AB107" s="55">
        <v>507</v>
      </c>
      <c r="AC107" s="14">
        <f t="shared" si="15"/>
        <v>0.15358931552587646</v>
      </c>
    </row>
    <row r="108" spans="1:29" s="4" customFormat="1" ht="12.75" customHeight="1">
      <c r="A108" s="185" t="s">
        <v>304</v>
      </c>
      <c r="B108" s="126" t="s">
        <v>65</v>
      </c>
      <c r="C108" s="234"/>
      <c r="D108" s="128">
        <v>0.71</v>
      </c>
      <c r="E108" s="129" t="s">
        <v>309</v>
      </c>
      <c r="F108" s="140">
        <v>1044</v>
      </c>
      <c r="G108" s="111">
        <v>949</v>
      </c>
      <c r="H108" s="111">
        <v>849</v>
      </c>
      <c r="I108" s="103">
        <v>713</v>
      </c>
      <c r="J108" s="111">
        <v>9</v>
      </c>
      <c r="K108" s="111">
        <f t="shared" si="19"/>
        <v>704</v>
      </c>
      <c r="L108" s="150">
        <f t="shared" si="17"/>
        <v>0.25816649104320338</v>
      </c>
      <c r="M108" s="167">
        <v>799</v>
      </c>
      <c r="N108" s="164">
        <v>42</v>
      </c>
      <c r="O108" s="58">
        <f t="shared" si="11"/>
        <v>662</v>
      </c>
      <c r="P108" s="16">
        <f t="shared" si="18"/>
        <v>0.17146433041301626</v>
      </c>
      <c r="Q108" s="167">
        <v>849</v>
      </c>
      <c r="R108" s="54">
        <v>0</v>
      </c>
      <c r="S108" s="55">
        <f t="shared" si="12"/>
        <v>704</v>
      </c>
      <c r="T108" s="14">
        <f t="shared" si="13"/>
        <v>0.17078916372202591</v>
      </c>
      <c r="U108" s="167">
        <v>832</v>
      </c>
      <c r="V108" s="327">
        <f t="shared" si="14"/>
        <v>748.8</v>
      </c>
      <c r="W108" s="164">
        <v>62</v>
      </c>
      <c r="X108" s="58">
        <v>644</v>
      </c>
      <c r="Y108" s="16">
        <f t="shared" si="16"/>
        <v>0.1399572649572649</v>
      </c>
      <c r="Z108" s="167">
        <v>699</v>
      </c>
      <c r="AA108" s="164">
        <v>126</v>
      </c>
      <c r="AB108" s="55">
        <v>580</v>
      </c>
      <c r="AC108" s="14">
        <f t="shared" si="15"/>
        <v>0.17024320457796852</v>
      </c>
    </row>
    <row r="109" spans="1:29" s="4" customFormat="1" ht="12.75" customHeight="1">
      <c r="A109" s="185" t="s">
        <v>305</v>
      </c>
      <c r="B109" s="126" t="s">
        <v>65</v>
      </c>
      <c r="C109" s="234"/>
      <c r="D109" s="128">
        <v>0.71</v>
      </c>
      <c r="E109" s="129" t="s">
        <v>310</v>
      </c>
      <c r="F109" s="140">
        <v>989</v>
      </c>
      <c r="G109" s="111">
        <v>899</v>
      </c>
      <c r="H109" s="111">
        <v>799</v>
      </c>
      <c r="I109" s="103">
        <v>672</v>
      </c>
      <c r="J109" s="111">
        <v>9</v>
      </c>
      <c r="K109" s="111">
        <f t="shared" si="19"/>
        <v>663</v>
      </c>
      <c r="L109" s="150">
        <f t="shared" si="17"/>
        <v>0.26251390433815353</v>
      </c>
      <c r="M109" s="167">
        <v>749</v>
      </c>
      <c r="N109" s="164">
        <v>42</v>
      </c>
      <c r="O109" s="58">
        <f t="shared" si="11"/>
        <v>621</v>
      </c>
      <c r="P109" s="16">
        <f t="shared" si="18"/>
        <v>0.17089452603471295</v>
      </c>
      <c r="Q109" s="167">
        <v>799</v>
      </c>
      <c r="R109" s="54">
        <v>0</v>
      </c>
      <c r="S109" s="55">
        <f t="shared" si="12"/>
        <v>663</v>
      </c>
      <c r="T109" s="14">
        <f t="shared" si="13"/>
        <v>0.1702127659574468</v>
      </c>
      <c r="U109" s="167">
        <v>777</v>
      </c>
      <c r="V109" s="327">
        <f t="shared" si="14"/>
        <v>699.3</v>
      </c>
      <c r="W109" s="164">
        <v>64</v>
      </c>
      <c r="X109" s="58">
        <v>601</v>
      </c>
      <c r="Y109" s="16">
        <f t="shared" si="16"/>
        <v>0.14056914056914052</v>
      </c>
      <c r="Z109" s="167">
        <v>649</v>
      </c>
      <c r="AA109" s="164">
        <v>126</v>
      </c>
      <c r="AB109" s="55">
        <v>539</v>
      </c>
      <c r="AC109" s="14">
        <f t="shared" si="15"/>
        <v>0.16949152542372881</v>
      </c>
    </row>
    <row r="110" spans="1:29" s="4" customFormat="1" ht="12.75" customHeight="1" thickBot="1">
      <c r="A110" s="184" t="s">
        <v>302</v>
      </c>
      <c r="B110" s="130" t="s">
        <v>65</v>
      </c>
      <c r="C110" s="134"/>
      <c r="D110" s="131">
        <v>0.71</v>
      </c>
      <c r="E110" s="132" t="s">
        <v>308</v>
      </c>
      <c r="F110" s="141">
        <v>879</v>
      </c>
      <c r="G110" s="59">
        <v>799</v>
      </c>
      <c r="H110" s="59">
        <v>699</v>
      </c>
      <c r="I110" s="104">
        <v>588</v>
      </c>
      <c r="J110" s="59">
        <v>0</v>
      </c>
      <c r="K110" s="59">
        <f t="shared" si="19"/>
        <v>588</v>
      </c>
      <c r="L110" s="151">
        <f t="shared" si="17"/>
        <v>0.26408010012515643</v>
      </c>
      <c r="M110" s="166">
        <v>649</v>
      </c>
      <c r="N110" s="162">
        <v>42</v>
      </c>
      <c r="O110" s="65">
        <f t="shared" si="11"/>
        <v>546</v>
      </c>
      <c r="P110" s="17">
        <f t="shared" si="18"/>
        <v>0.15870570107858242</v>
      </c>
      <c r="Q110" s="166">
        <v>699</v>
      </c>
      <c r="R110" s="61">
        <v>0</v>
      </c>
      <c r="S110" s="62">
        <f t="shared" si="12"/>
        <v>588</v>
      </c>
      <c r="T110" s="15">
        <f t="shared" si="13"/>
        <v>0.15879828326180256</v>
      </c>
      <c r="U110" s="166">
        <v>666</v>
      </c>
      <c r="V110" s="340">
        <f t="shared" si="14"/>
        <v>599.4</v>
      </c>
      <c r="W110" s="162">
        <v>67</v>
      </c>
      <c r="X110" s="65">
        <v>523</v>
      </c>
      <c r="Y110" s="17">
        <f t="shared" si="16"/>
        <v>0.12746079412746075</v>
      </c>
      <c r="Z110" s="166">
        <v>599</v>
      </c>
      <c r="AA110" s="162">
        <v>83</v>
      </c>
      <c r="AB110" s="62">
        <v>507</v>
      </c>
      <c r="AC110" s="15">
        <f t="shared" si="15"/>
        <v>0.15358931552587646</v>
      </c>
    </row>
    <row r="111" spans="1:29" s="4" customFormat="1" ht="12.75" customHeight="1">
      <c r="A111" s="192" t="s">
        <v>398</v>
      </c>
      <c r="B111" s="253" t="s">
        <v>65</v>
      </c>
      <c r="C111" s="254"/>
      <c r="D111" s="255">
        <v>0.71</v>
      </c>
      <c r="E111" s="256" t="s">
        <v>400</v>
      </c>
      <c r="F111" s="194">
        <v>1154</v>
      </c>
      <c r="G111" s="111">
        <v>1049</v>
      </c>
      <c r="H111" s="198">
        <v>949</v>
      </c>
      <c r="I111" s="193">
        <v>767</v>
      </c>
      <c r="J111" s="198">
        <v>0</v>
      </c>
      <c r="K111" s="194">
        <f t="shared" si="19"/>
        <v>767</v>
      </c>
      <c r="L111" s="154">
        <f t="shared" si="17"/>
        <v>0.26882745471877978</v>
      </c>
      <c r="M111" s="201">
        <v>849</v>
      </c>
      <c r="N111" s="221">
        <v>80</v>
      </c>
      <c r="O111" s="136">
        <f t="shared" si="11"/>
        <v>687</v>
      </c>
      <c r="P111" s="212">
        <f t="shared" si="18"/>
        <v>0.19081272084805653</v>
      </c>
      <c r="Q111" s="201">
        <v>949</v>
      </c>
      <c r="R111" s="195">
        <v>0</v>
      </c>
      <c r="S111" s="135">
        <f t="shared" si="12"/>
        <v>767</v>
      </c>
      <c r="T111" s="209">
        <f t="shared" si="13"/>
        <v>0.19178082191780821</v>
      </c>
      <c r="U111" s="201">
        <v>943</v>
      </c>
      <c r="V111" s="377">
        <f t="shared" si="14"/>
        <v>848.7</v>
      </c>
      <c r="W111" s="221">
        <v>60</v>
      </c>
      <c r="X111" s="136">
        <v>710</v>
      </c>
      <c r="Y111" s="212">
        <f t="shared" si="16"/>
        <v>0.16342641687286444</v>
      </c>
      <c r="Z111" s="201">
        <v>799</v>
      </c>
      <c r="AA111" s="221">
        <v>120</v>
      </c>
      <c r="AB111" s="135">
        <v>650</v>
      </c>
      <c r="AC111" s="209">
        <f t="shared" si="15"/>
        <v>0.18648310387984982</v>
      </c>
    </row>
    <row r="112" spans="1:29" s="4" customFormat="1" ht="12.75" customHeight="1" thickBot="1">
      <c r="A112" s="184" t="s">
        <v>399</v>
      </c>
      <c r="B112" s="130" t="s">
        <v>65</v>
      </c>
      <c r="C112" s="134"/>
      <c r="D112" s="131">
        <v>0.71</v>
      </c>
      <c r="E112" s="132" t="s">
        <v>401</v>
      </c>
      <c r="F112" s="141">
        <v>1099</v>
      </c>
      <c r="G112" s="59">
        <v>999</v>
      </c>
      <c r="H112" s="59">
        <v>899</v>
      </c>
      <c r="I112" s="104">
        <v>746</v>
      </c>
      <c r="J112" s="59">
        <v>0</v>
      </c>
      <c r="K112" s="141">
        <f t="shared" si="19"/>
        <v>746</v>
      </c>
      <c r="L112" s="151">
        <f t="shared" si="17"/>
        <v>0.25325325325325326</v>
      </c>
      <c r="M112" s="166">
        <v>799</v>
      </c>
      <c r="N112" s="162">
        <v>82</v>
      </c>
      <c r="O112" s="65">
        <f t="shared" si="11"/>
        <v>664</v>
      </c>
      <c r="P112" s="17">
        <f t="shared" si="18"/>
        <v>0.16896120150187735</v>
      </c>
      <c r="Q112" s="166">
        <v>899</v>
      </c>
      <c r="R112" s="61">
        <v>0</v>
      </c>
      <c r="S112" s="62">
        <f t="shared" si="12"/>
        <v>746</v>
      </c>
      <c r="T112" s="15">
        <f t="shared" si="13"/>
        <v>0.17018909899888765</v>
      </c>
      <c r="U112" s="166">
        <v>888</v>
      </c>
      <c r="V112" s="340">
        <f t="shared" si="14"/>
        <v>799.2</v>
      </c>
      <c r="W112" s="162">
        <v>61</v>
      </c>
      <c r="X112" s="65">
        <v>688</v>
      </c>
      <c r="Y112" s="17">
        <f t="shared" si="16"/>
        <v>0.1391391391391392</v>
      </c>
      <c r="Z112" s="166">
        <v>749</v>
      </c>
      <c r="AA112" s="162">
        <v>123</v>
      </c>
      <c r="AB112" s="62">
        <v>626</v>
      </c>
      <c r="AC112" s="15">
        <f t="shared" si="15"/>
        <v>0.16421895861148197</v>
      </c>
    </row>
    <row r="113" spans="1:29" s="4" customFormat="1" ht="12.75" customHeight="1">
      <c r="A113" s="183" t="s">
        <v>240</v>
      </c>
      <c r="B113" s="237" t="s">
        <v>65</v>
      </c>
      <c r="C113" s="238"/>
      <c r="D113" s="240">
        <v>0.71</v>
      </c>
      <c r="E113" s="239" t="s">
        <v>199</v>
      </c>
      <c r="F113" s="142">
        <v>1264</v>
      </c>
      <c r="G113" s="198">
        <v>1149</v>
      </c>
      <c r="H113" s="112">
        <v>999</v>
      </c>
      <c r="I113" s="105">
        <v>810</v>
      </c>
      <c r="J113" s="111">
        <v>0</v>
      </c>
      <c r="K113" s="142">
        <f t="shared" si="19"/>
        <v>810</v>
      </c>
      <c r="L113" s="152">
        <f t="shared" si="17"/>
        <v>0.29503916449086159</v>
      </c>
      <c r="M113" s="81">
        <v>1149</v>
      </c>
      <c r="N113" s="82">
        <v>0</v>
      </c>
      <c r="O113" s="84">
        <f t="shared" si="11"/>
        <v>810</v>
      </c>
      <c r="P113" s="18">
        <f t="shared" si="18"/>
        <v>0.29503916449086159</v>
      </c>
      <c r="Q113" s="79">
        <v>1149</v>
      </c>
      <c r="R113" s="80">
        <v>0</v>
      </c>
      <c r="S113" s="83">
        <f t="shared" si="12"/>
        <v>810</v>
      </c>
      <c r="T113" s="13">
        <f t="shared" si="13"/>
        <v>0.29503916449086159</v>
      </c>
      <c r="U113" s="81">
        <v>1149</v>
      </c>
      <c r="V113" s="373">
        <f t="shared" si="14"/>
        <v>1034.0999999999999</v>
      </c>
      <c r="W113" s="82">
        <v>0</v>
      </c>
      <c r="X113" s="84">
        <v>813</v>
      </c>
      <c r="Y113" s="18">
        <f t="shared" si="16"/>
        <v>0.21380910937046702</v>
      </c>
      <c r="Z113" s="79">
        <v>1149</v>
      </c>
      <c r="AA113" s="80">
        <v>0</v>
      </c>
      <c r="AB113" s="83">
        <v>813</v>
      </c>
      <c r="AC113" s="13">
        <f t="shared" si="15"/>
        <v>0.29242819843342038</v>
      </c>
    </row>
    <row r="114" spans="1:29" s="4" customFormat="1" ht="12.75" customHeight="1">
      <c r="A114" s="185" t="s">
        <v>239</v>
      </c>
      <c r="B114" s="126" t="s">
        <v>65</v>
      </c>
      <c r="C114" s="249"/>
      <c r="D114" s="128">
        <v>0.71</v>
      </c>
      <c r="E114" s="129" t="s">
        <v>199</v>
      </c>
      <c r="F114" s="140">
        <v>1209</v>
      </c>
      <c r="G114" s="111">
        <v>1099</v>
      </c>
      <c r="H114" s="111">
        <v>949</v>
      </c>
      <c r="I114" s="103">
        <v>770</v>
      </c>
      <c r="J114" s="111">
        <v>0</v>
      </c>
      <c r="K114" s="140">
        <f t="shared" si="19"/>
        <v>770</v>
      </c>
      <c r="L114" s="150">
        <f t="shared" si="17"/>
        <v>0.29936305732484075</v>
      </c>
      <c r="M114" s="56">
        <v>1099</v>
      </c>
      <c r="N114" s="57">
        <v>0</v>
      </c>
      <c r="O114" s="58">
        <f t="shared" si="11"/>
        <v>770</v>
      </c>
      <c r="P114" s="16">
        <f t="shared" si="18"/>
        <v>0.29936305732484075</v>
      </c>
      <c r="Q114" s="53">
        <v>1099</v>
      </c>
      <c r="R114" s="54">
        <v>0</v>
      </c>
      <c r="S114" s="55">
        <f t="shared" si="12"/>
        <v>770</v>
      </c>
      <c r="T114" s="14">
        <f t="shared" si="13"/>
        <v>0.29936305732484075</v>
      </c>
      <c r="U114" s="56">
        <v>1099</v>
      </c>
      <c r="V114" s="341">
        <f t="shared" si="14"/>
        <v>989.1</v>
      </c>
      <c r="W114" s="57">
        <v>0</v>
      </c>
      <c r="X114" s="58">
        <v>773</v>
      </c>
      <c r="Y114" s="16">
        <f t="shared" si="16"/>
        <v>0.21848144778081086</v>
      </c>
      <c r="Z114" s="53">
        <v>1099</v>
      </c>
      <c r="AA114" s="54">
        <v>0</v>
      </c>
      <c r="AB114" s="55">
        <v>773</v>
      </c>
      <c r="AC114" s="14">
        <f t="shared" si="15"/>
        <v>0.29663330300272978</v>
      </c>
    </row>
    <row r="115" spans="1:29" s="4" customFormat="1" ht="12.75" customHeight="1">
      <c r="A115" s="185" t="s">
        <v>489</v>
      </c>
      <c r="B115" s="126" t="s">
        <v>65</v>
      </c>
      <c r="C115" s="234"/>
      <c r="D115" s="128">
        <v>0.71</v>
      </c>
      <c r="E115" s="129" t="s">
        <v>491</v>
      </c>
      <c r="F115" s="140">
        <v>1264</v>
      </c>
      <c r="G115" s="112">
        <v>1149</v>
      </c>
      <c r="H115" s="111">
        <v>999</v>
      </c>
      <c r="I115" s="103">
        <v>810</v>
      </c>
      <c r="J115" s="111">
        <v>0</v>
      </c>
      <c r="K115" s="140">
        <f t="shared" si="19"/>
        <v>810</v>
      </c>
      <c r="L115" s="150">
        <f t="shared" si="17"/>
        <v>0.29503916449086159</v>
      </c>
      <c r="M115" s="167">
        <v>949</v>
      </c>
      <c r="N115" s="164">
        <v>41</v>
      </c>
      <c r="O115" s="58">
        <f t="shared" si="11"/>
        <v>769</v>
      </c>
      <c r="P115" s="16">
        <f t="shared" si="18"/>
        <v>0.18967334035827185</v>
      </c>
      <c r="Q115" s="167">
        <v>999</v>
      </c>
      <c r="R115" s="54">
        <v>0</v>
      </c>
      <c r="S115" s="55">
        <f t="shared" si="12"/>
        <v>810</v>
      </c>
      <c r="T115" s="14">
        <f t="shared" si="13"/>
        <v>0.1891891891891892</v>
      </c>
      <c r="U115" s="167">
        <v>999</v>
      </c>
      <c r="V115" s="327">
        <f t="shared" si="14"/>
        <v>899.1</v>
      </c>
      <c r="W115" s="164">
        <v>60</v>
      </c>
      <c r="X115" s="58">
        <v>753</v>
      </c>
      <c r="Y115" s="16">
        <f t="shared" si="16"/>
        <v>0.16249582916249586</v>
      </c>
      <c r="Z115" s="167">
        <v>899</v>
      </c>
      <c r="AA115" s="164">
        <v>82</v>
      </c>
      <c r="AB115" s="55">
        <v>731</v>
      </c>
      <c r="AC115" s="14">
        <f t="shared" si="15"/>
        <v>0.18687430478309233</v>
      </c>
    </row>
    <row r="116" spans="1:29" s="4" customFormat="1" ht="12.75" customHeight="1">
      <c r="A116" s="185" t="s">
        <v>490</v>
      </c>
      <c r="B116" s="126" t="s">
        <v>65</v>
      </c>
      <c r="C116" s="234"/>
      <c r="D116" s="128">
        <v>0.71</v>
      </c>
      <c r="E116" s="129" t="s">
        <v>491</v>
      </c>
      <c r="F116" s="140">
        <v>1209</v>
      </c>
      <c r="G116" s="112">
        <v>1099</v>
      </c>
      <c r="H116" s="111">
        <v>949</v>
      </c>
      <c r="I116" s="103">
        <v>770</v>
      </c>
      <c r="J116" s="111">
        <v>0</v>
      </c>
      <c r="K116" s="140">
        <f t="shared" si="19"/>
        <v>770</v>
      </c>
      <c r="L116" s="150">
        <f t="shared" si="17"/>
        <v>0.29936305732484075</v>
      </c>
      <c r="M116" s="167">
        <v>899</v>
      </c>
      <c r="N116" s="164">
        <v>41</v>
      </c>
      <c r="O116" s="58">
        <f t="shared" si="11"/>
        <v>729</v>
      </c>
      <c r="P116" s="16">
        <f t="shared" si="18"/>
        <v>0.18909899888765294</v>
      </c>
      <c r="Q116" s="167">
        <v>949</v>
      </c>
      <c r="R116" s="54">
        <v>0</v>
      </c>
      <c r="S116" s="55">
        <f t="shared" si="12"/>
        <v>770</v>
      </c>
      <c r="T116" s="14">
        <f t="shared" si="13"/>
        <v>0.18861959957850369</v>
      </c>
      <c r="U116" s="167">
        <v>943</v>
      </c>
      <c r="V116" s="327">
        <f t="shared" si="14"/>
        <v>848.7</v>
      </c>
      <c r="W116" s="164">
        <v>61</v>
      </c>
      <c r="X116" s="58">
        <v>712</v>
      </c>
      <c r="Y116" s="16">
        <f t="shared" si="16"/>
        <v>0.16106987156828095</v>
      </c>
      <c r="Z116" s="167">
        <v>849</v>
      </c>
      <c r="AA116" s="164">
        <v>82</v>
      </c>
      <c r="AB116" s="55">
        <v>691</v>
      </c>
      <c r="AC116" s="14">
        <f t="shared" si="15"/>
        <v>0.18610129564193167</v>
      </c>
    </row>
    <row r="117" spans="1:29" s="4" customFormat="1" ht="12.75" customHeight="1">
      <c r="A117" s="185" t="s">
        <v>82</v>
      </c>
      <c r="B117" s="126" t="s">
        <v>65</v>
      </c>
      <c r="C117" s="249"/>
      <c r="D117" s="128">
        <v>0.71</v>
      </c>
      <c r="E117" s="129" t="s">
        <v>200</v>
      </c>
      <c r="F117" s="140">
        <v>1429</v>
      </c>
      <c r="G117" s="112">
        <v>1299</v>
      </c>
      <c r="H117" s="111">
        <v>1099</v>
      </c>
      <c r="I117" s="103">
        <v>866</v>
      </c>
      <c r="J117" s="111">
        <v>0</v>
      </c>
      <c r="K117" s="140">
        <f t="shared" si="19"/>
        <v>866</v>
      </c>
      <c r="L117" s="150">
        <f t="shared" si="17"/>
        <v>0.33333333333333331</v>
      </c>
      <c r="M117" s="56">
        <v>1299</v>
      </c>
      <c r="N117" s="57">
        <v>0</v>
      </c>
      <c r="O117" s="58">
        <f t="shared" si="11"/>
        <v>866</v>
      </c>
      <c r="P117" s="16">
        <f t="shared" si="18"/>
        <v>0.33333333333333331</v>
      </c>
      <c r="Q117" s="53">
        <v>1299</v>
      </c>
      <c r="R117" s="54">
        <v>0</v>
      </c>
      <c r="S117" s="55">
        <f t="shared" si="12"/>
        <v>866</v>
      </c>
      <c r="T117" s="14">
        <f t="shared" si="13"/>
        <v>0.33333333333333331</v>
      </c>
      <c r="U117" s="56">
        <v>1299</v>
      </c>
      <c r="V117" s="341">
        <f t="shared" si="14"/>
        <v>1169.0999999999999</v>
      </c>
      <c r="W117" s="57">
        <v>0</v>
      </c>
      <c r="X117" s="58">
        <v>866</v>
      </c>
      <c r="Y117" s="16">
        <f t="shared" si="16"/>
        <v>0.25925925925925919</v>
      </c>
      <c r="Z117" s="53">
        <v>1299</v>
      </c>
      <c r="AA117" s="54">
        <v>0</v>
      </c>
      <c r="AB117" s="55">
        <v>866</v>
      </c>
      <c r="AC117" s="14">
        <f t="shared" si="15"/>
        <v>0.33333333333333331</v>
      </c>
    </row>
    <row r="118" spans="1:29" s="4" customFormat="1" ht="12.75" customHeight="1">
      <c r="A118" s="185" t="s">
        <v>116</v>
      </c>
      <c r="B118" s="126" t="s">
        <v>65</v>
      </c>
      <c r="C118" s="249"/>
      <c r="D118" s="128">
        <v>0.71</v>
      </c>
      <c r="E118" s="129" t="s">
        <v>200</v>
      </c>
      <c r="F118" s="140">
        <v>1374</v>
      </c>
      <c r="G118" s="111">
        <v>1249</v>
      </c>
      <c r="H118" s="111">
        <v>1049</v>
      </c>
      <c r="I118" s="103">
        <v>827</v>
      </c>
      <c r="J118" s="111">
        <v>0</v>
      </c>
      <c r="K118" s="140">
        <f t="shared" si="19"/>
        <v>827</v>
      </c>
      <c r="L118" s="150">
        <f t="shared" si="17"/>
        <v>0.33787029623698961</v>
      </c>
      <c r="M118" s="167">
        <v>999</v>
      </c>
      <c r="N118" s="164">
        <v>40</v>
      </c>
      <c r="O118" s="58">
        <f t="shared" si="11"/>
        <v>787</v>
      </c>
      <c r="P118" s="16">
        <f t="shared" si="18"/>
        <v>0.2122122122122122</v>
      </c>
      <c r="Q118" s="53">
        <v>1249</v>
      </c>
      <c r="R118" s="54">
        <v>0</v>
      </c>
      <c r="S118" s="55">
        <f t="shared" si="12"/>
        <v>827</v>
      </c>
      <c r="T118" s="14">
        <f t="shared" si="13"/>
        <v>0.33787029623698961</v>
      </c>
      <c r="U118" s="56">
        <v>1249</v>
      </c>
      <c r="V118" s="341">
        <f t="shared" si="14"/>
        <v>1124.0999999999999</v>
      </c>
      <c r="W118" s="57">
        <v>0</v>
      </c>
      <c r="X118" s="58">
        <v>827</v>
      </c>
      <c r="Y118" s="16">
        <f t="shared" si="16"/>
        <v>0.26430032915221058</v>
      </c>
      <c r="Z118" s="53">
        <v>1249</v>
      </c>
      <c r="AA118" s="54">
        <v>0</v>
      </c>
      <c r="AB118" s="55">
        <v>827</v>
      </c>
      <c r="AC118" s="14">
        <f t="shared" si="15"/>
        <v>0.33787029623698961</v>
      </c>
    </row>
    <row r="119" spans="1:29" s="4" customFormat="1" ht="12.75" customHeight="1">
      <c r="A119" s="192" t="s">
        <v>492</v>
      </c>
      <c r="B119" s="126" t="s">
        <v>65</v>
      </c>
      <c r="C119" s="234"/>
      <c r="D119" s="128">
        <v>0.71</v>
      </c>
      <c r="E119" s="129" t="s">
        <v>496</v>
      </c>
      <c r="F119" s="194">
        <v>1484</v>
      </c>
      <c r="G119" s="111">
        <v>1349</v>
      </c>
      <c r="H119" s="193">
        <v>1149</v>
      </c>
      <c r="I119" s="193">
        <v>904</v>
      </c>
      <c r="J119" s="193">
        <v>0</v>
      </c>
      <c r="K119" s="194">
        <f t="shared" si="19"/>
        <v>904</v>
      </c>
      <c r="L119" s="154">
        <f t="shared" si="17"/>
        <v>0.32987398072646407</v>
      </c>
      <c r="M119" s="201">
        <v>1099</v>
      </c>
      <c r="N119" s="221">
        <v>40</v>
      </c>
      <c r="O119" s="136">
        <f t="shared" si="11"/>
        <v>864</v>
      </c>
      <c r="P119" s="212">
        <f t="shared" si="18"/>
        <v>0.21383075523202913</v>
      </c>
      <c r="Q119" s="201">
        <v>1149</v>
      </c>
      <c r="R119" s="195">
        <v>0</v>
      </c>
      <c r="S119" s="135">
        <f t="shared" si="12"/>
        <v>904</v>
      </c>
      <c r="T119" s="209">
        <f t="shared" si="13"/>
        <v>0.21322889469103568</v>
      </c>
      <c r="U119" s="201">
        <v>1166</v>
      </c>
      <c r="V119" s="377">
        <f t="shared" si="14"/>
        <v>1049.4000000000001</v>
      </c>
      <c r="W119" s="221">
        <v>56</v>
      </c>
      <c r="X119" s="136">
        <v>852</v>
      </c>
      <c r="Y119" s="212">
        <f t="shared" si="16"/>
        <v>0.18810748999428251</v>
      </c>
      <c r="Z119" s="201">
        <v>1049</v>
      </c>
      <c r="AA119" s="221">
        <v>78</v>
      </c>
      <c r="AB119" s="135">
        <v>830</v>
      </c>
      <c r="AC119" s="209">
        <f t="shared" si="15"/>
        <v>0.20877025738798857</v>
      </c>
    </row>
    <row r="120" spans="1:29" s="4" customFormat="1" ht="12.75" customHeight="1">
      <c r="A120" s="187" t="s">
        <v>493</v>
      </c>
      <c r="B120" s="126" t="s">
        <v>65</v>
      </c>
      <c r="C120" s="234"/>
      <c r="D120" s="128">
        <v>0.71</v>
      </c>
      <c r="E120" s="256" t="s">
        <v>496</v>
      </c>
      <c r="F120" s="174">
        <v>1429</v>
      </c>
      <c r="G120" s="111">
        <v>1299</v>
      </c>
      <c r="H120" s="177">
        <v>1099</v>
      </c>
      <c r="I120" s="177">
        <v>866</v>
      </c>
      <c r="J120" s="177">
        <v>0</v>
      </c>
      <c r="K120" s="174">
        <f t="shared" si="19"/>
        <v>866</v>
      </c>
      <c r="L120" s="175">
        <f t="shared" si="17"/>
        <v>0.33333333333333331</v>
      </c>
      <c r="M120" s="286">
        <v>1049</v>
      </c>
      <c r="N120" s="284">
        <v>40</v>
      </c>
      <c r="O120" s="277">
        <f t="shared" si="11"/>
        <v>826</v>
      </c>
      <c r="P120" s="278">
        <f t="shared" si="18"/>
        <v>0.21258341277407056</v>
      </c>
      <c r="Q120" s="286">
        <v>1099</v>
      </c>
      <c r="R120" s="280">
        <v>0</v>
      </c>
      <c r="S120" s="281">
        <f t="shared" si="12"/>
        <v>866</v>
      </c>
      <c r="T120" s="282">
        <f t="shared" si="13"/>
        <v>0.21201091901728844</v>
      </c>
      <c r="U120" s="286">
        <v>1110</v>
      </c>
      <c r="V120" s="329">
        <f t="shared" si="14"/>
        <v>999</v>
      </c>
      <c r="W120" s="284">
        <v>57</v>
      </c>
      <c r="X120" s="277">
        <v>812</v>
      </c>
      <c r="Y120" s="278">
        <f t="shared" si="16"/>
        <v>0.18718718718718719</v>
      </c>
      <c r="Z120" s="286">
        <v>999</v>
      </c>
      <c r="AA120" s="284">
        <v>78</v>
      </c>
      <c r="AB120" s="281">
        <v>791</v>
      </c>
      <c r="AC120" s="282">
        <f t="shared" si="15"/>
        <v>0.20820820820820821</v>
      </c>
    </row>
    <row r="121" spans="1:29" s="4" customFormat="1" ht="12.75" customHeight="1">
      <c r="A121" s="187" t="s">
        <v>494</v>
      </c>
      <c r="B121" s="126" t="s">
        <v>65</v>
      </c>
      <c r="C121" s="234"/>
      <c r="D121" s="128">
        <v>0.71</v>
      </c>
      <c r="E121" s="236" t="s">
        <v>497</v>
      </c>
      <c r="F121" s="174">
        <v>1484</v>
      </c>
      <c r="G121" s="111">
        <v>1349</v>
      </c>
      <c r="H121" s="177">
        <v>1149</v>
      </c>
      <c r="I121" s="177">
        <v>906</v>
      </c>
      <c r="J121" s="177">
        <v>0</v>
      </c>
      <c r="K121" s="174">
        <f t="shared" si="19"/>
        <v>906</v>
      </c>
      <c r="L121" s="175">
        <f t="shared" si="17"/>
        <v>0.32839140103780579</v>
      </c>
      <c r="M121" s="286">
        <v>1099</v>
      </c>
      <c r="N121" s="284">
        <v>40</v>
      </c>
      <c r="O121" s="277">
        <f t="shared" si="11"/>
        <v>866</v>
      </c>
      <c r="P121" s="278">
        <f t="shared" si="18"/>
        <v>0.21201091901728844</v>
      </c>
      <c r="Q121" s="286">
        <v>1149</v>
      </c>
      <c r="R121" s="280">
        <v>0</v>
      </c>
      <c r="S121" s="281">
        <f t="shared" si="12"/>
        <v>906</v>
      </c>
      <c r="T121" s="282">
        <f t="shared" si="13"/>
        <v>0.21148825065274152</v>
      </c>
      <c r="U121" s="286">
        <v>1166</v>
      </c>
      <c r="V121" s="329">
        <f t="shared" si="14"/>
        <v>1049.4000000000001</v>
      </c>
      <c r="W121" s="284">
        <v>56</v>
      </c>
      <c r="X121" s="277">
        <v>853</v>
      </c>
      <c r="Y121" s="278">
        <f t="shared" si="16"/>
        <v>0.18715456451305515</v>
      </c>
      <c r="Z121" s="286">
        <v>1049</v>
      </c>
      <c r="AA121" s="284">
        <v>78</v>
      </c>
      <c r="AB121" s="281">
        <v>831</v>
      </c>
      <c r="AC121" s="282">
        <f t="shared" si="15"/>
        <v>0.20781696854146806</v>
      </c>
    </row>
    <row r="122" spans="1:29" s="4" customFormat="1" ht="12.75" customHeight="1" thickBot="1">
      <c r="A122" s="184" t="s">
        <v>495</v>
      </c>
      <c r="B122" s="130" t="s">
        <v>65</v>
      </c>
      <c r="C122" s="134"/>
      <c r="D122" s="131">
        <v>0.71</v>
      </c>
      <c r="E122" s="132" t="s">
        <v>497</v>
      </c>
      <c r="F122" s="141">
        <v>1429</v>
      </c>
      <c r="G122" s="202">
        <v>1299</v>
      </c>
      <c r="H122" s="104">
        <v>1099</v>
      </c>
      <c r="I122" s="104">
        <v>866</v>
      </c>
      <c r="J122" s="104">
        <v>0</v>
      </c>
      <c r="K122" s="141">
        <f t="shared" si="19"/>
        <v>866</v>
      </c>
      <c r="L122" s="151">
        <f t="shared" si="17"/>
        <v>0.33333333333333331</v>
      </c>
      <c r="M122" s="166">
        <v>1049</v>
      </c>
      <c r="N122" s="162">
        <v>40</v>
      </c>
      <c r="O122" s="65">
        <f t="shared" si="11"/>
        <v>826</v>
      </c>
      <c r="P122" s="17">
        <f t="shared" si="18"/>
        <v>0.21258341277407056</v>
      </c>
      <c r="Q122" s="166">
        <v>1099</v>
      </c>
      <c r="R122" s="61">
        <v>0</v>
      </c>
      <c r="S122" s="62">
        <f t="shared" si="12"/>
        <v>866</v>
      </c>
      <c r="T122" s="15">
        <f t="shared" si="13"/>
        <v>0.21201091901728844</v>
      </c>
      <c r="U122" s="166">
        <v>1110</v>
      </c>
      <c r="V122" s="340">
        <f t="shared" si="14"/>
        <v>999</v>
      </c>
      <c r="W122" s="162">
        <v>57</v>
      </c>
      <c r="X122" s="65">
        <v>812</v>
      </c>
      <c r="Y122" s="17">
        <f t="shared" si="16"/>
        <v>0.18718718718718719</v>
      </c>
      <c r="Z122" s="166">
        <v>999</v>
      </c>
      <c r="AA122" s="162">
        <v>78</v>
      </c>
      <c r="AB122" s="62">
        <v>791</v>
      </c>
      <c r="AC122" s="15">
        <f t="shared" si="15"/>
        <v>0.20820820820820821</v>
      </c>
    </row>
    <row r="123" spans="1:29" s="4" customFormat="1" ht="12.75" customHeight="1">
      <c r="A123" s="183" t="s">
        <v>170</v>
      </c>
      <c r="B123" s="237" t="s">
        <v>53</v>
      </c>
      <c r="C123" s="250"/>
      <c r="D123" s="240">
        <v>0.66</v>
      </c>
      <c r="E123" s="239" t="s">
        <v>201</v>
      </c>
      <c r="F123" s="142">
        <v>2089</v>
      </c>
      <c r="G123" s="112">
        <v>1899</v>
      </c>
      <c r="H123" s="105">
        <v>0</v>
      </c>
      <c r="I123" s="105">
        <v>1382</v>
      </c>
      <c r="J123" s="105">
        <v>0</v>
      </c>
      <c r="K123" s="142">
        <f t="shared" si="19"/>
        <v>1382</v>
      </c>
      <c r="L123" s="152">
        <f t="shared" si="17"/>
        <v>0.27224855186940494</v>
      </c>
      <c r="M123" s="168">
        <v>1599</v>
      </c>
      <c r="N123" s="163">
        <v>87</v>
      </c>
      <c r="O123" s="84">
        <f t="shared" si="11"/>
        <v>1295</v>
      </c>
      <c r="P123" s="18">
        <f t="shared" si="18"/>
        <v>0.19011882426516574</v>
      </c>
      <c r="Q123" s="79">
        <v>1899</v>
      </c>
      <c r="R123" s="80">
        <v>0</v>
      </c>
      <c r="S123" s="83">
        <f t="shared" si="12"/>
        <v>1382</v>
      </c>
      <c r="T123" s="13">
        <f t="shared" si="13"/>
        <v>0.27224855186940494</v>
      </c>
      <c r="U123" s="168">
        <v>1666</v>
      </c>
      <c r="V123" s="328">
        <f t="shared" si="14"/>
        <v>1499.4</v>
      </c>
      <c r="W123" s="163">
        <v>163</v>
      </c>
      <c r="X123" s="84">
        <v>1223</v>
      </c>
      <c r="Y123" s="18">
        <f t="shared" si="16"/>
        <v>0.18434040282779784</v>
      </c>
      <c r="Z123" s="79">
        <v>1899</v>
      </c>
      <c r="AA123" s="80">
        <v>0</v>
      </c>
      <c r="AB123" s="83">
        <v>1386</v>
      </c>
      <c r="AC123" s="13">
        <f t="shared" si="15"/>
        <v>0.27014218009478674</v>
      </c>
    </row>
    <row r="124" spans="1:29" s="4" customFormat="1" ht="12.75" customHeight="1">
      <c r="A124" s="185" t="s">
        <v>169</v>
      </c>
      <c r="B124" s="126" t="s">
        <v>53</v>
      </c>
      <c r="C124" s="234"/>
      <c r="D124" s="128">
        <v>0.66</v>
      </c>
      <c r="E124" s="129" t="s">
        <v>201</v>
      </c>
      <c r="F124" s="140">
        <v>1979</v>
      </c>
      <c r="G124" s="111">
        <v>1799</v>
      </c>
      <c r="H124" s="103">
        <v>0</v>
      </c>
      <c r="I124" s="103">
        <v>1310</v>
      </c>
      <c r="J124" s="103">
        <v>0</v>
      </c>
      <c r="K124" s="140">
        <f t="shared" si="19"/>
        <v>1310</v>
      </c>
      <c r="L124" s="150">
        <f t="shared" si="17"/>
        <v>0.27181767648693717</v>
      </c>
      <c r="M124" s="167">
        <v>1499</v>
      </c>
      <c r="N124" s="164">
        <v>92</v>
      </c>
      <c r="O124" s="58">
        <f t="shared" si="11"/>
        <v>1218</v>
      </c>
      <c r="P124" s="16">
        <f t="shared" si="18"/>
        <v>0.18745830553702469</v>
      </c>
      <c r="Q124" s="53">
        <v>1799</v>
      </c>
      <c r="R124" s="54">
        <v>0</v>
      </c>
      <c r="S124" s="55">
        <f t="shared" si="12"/>
        <v>1310</v>
      </c>
      <c r="T124" s="14">
        <f t="shared" si="13"/>
        <v>0.27181767648693717</v>
      </c>
      <c r="U124" s="167">
        <v>1554</v>
      </c>
      <c r="V124" s="327">
        <f t="shared" si="14"/>
        <v>1398.6</v>
      </c>
      <c r="W124" s="164">
        <v>172</v>
      </c>
      <c r="X124" s="58">
        <v>1141</v>
      </c>
      <c r="Y124" s="16">
        <f t="shared" si="16"/>
        <v>0.18418418418418414</v>
      </c>
      <c r="Z124" s="53">
        <v>1799</v>
      </c>
      <c r="AA124" s="54">
        <v>0</v>
      </c>
      <c r="AB124" s="55">
        <v>1313</v>
      </c>
      <c r="AC124" s="14">
        <f t="shared" si="15"/>
        <v>0.27015008337965535</v>
      </c>
    </row>
    <row r="125" spans="1:29" s="4" customFormat="1" ht="12.75" customHeight="1" thickBot="1">
      <c r="A125" s="184" t="s">
        <v>290</v>
      </c>
      <c r="B125" s="130" t="s">
        <v>53</v>
      </c>
      <c r="C125" s="36"/>
      <c r="D125" s="131">
        <v>1.1100000000000001</v>
      </c>
      <c r="E125" s="132" t="s">
        <v>291</v>
      </c>
      <c r="F125" s="141">
        <v>2419</v>
      </c>
      <c r="G125" s="59">
        <v>2199</v>
      </c>
      <c r="H125" s="104">
        <v>0</v>
      </c>
      <c r="I125" s="104">
        <v>1600</v>
      </c>
      <c r="J125" s="104">
        <v>0</v>
      </c>
      <c r="K125" s="141">
        <f t="shared" si="19"/>
        <v>1600</v>
      </c>
      <c r="L125" s="151">
        <f t="shared" si="17"/>
        <v>0.27239654388358342</v>
      </c>
      <c r="M125" s="166">
        <v>1899</v>
      </c>
      <c r="N125" s="162">
        <v>60</v>
      </c>
      <c r="O125" s="65">
        <f t="shared" si="11"/>
        <v>1540</v>
      </c>
      <c r="P125" s="17">
        <f t="shared" si="18"/>
        <v>0.18904686677198526</v>
      </c>
      <c r="Q125" s="60">
        <v>2199</v>
      </c>
      <c r="R125" s="61">
        <v>0</v>
      </c>
      <c r="S125" s="62">
        <f t="shared" si="12"/>
        <v>1600</v>
      </c>
      <c r="T125" s="15">
        <f t="shared" si="13"/>
        <v>0.27239654388358342</v>
      </c>
      <c r="U125" s="166">
        <v>1999</v>
      </c>
      <c r="V125" s="340">
        <f t="shared" si="14"/>
        <v>1799.1</v>
      </c>
      <c r="W125" s="162">
        <v>140</v>
      </c>
      <c r="X125" s="65">
        <v>1465</v>
      </c>
      <c r="Y125" s="17">
        <f t="shared" si="16"/>
        <v>0.18570396309265741</v>
      </c>
      <c r="Z125" s="60">
        <v>2199</v>
      </c>
      <c r="AA125" s="61">
        <v>0</v>
      </c>
      <c r="AB125" s="62">
        <v>1605</v>
      </c>
      <c r="AC125" s="15">
        <f t="shared" si="15"/>
        <v>0.27012278308321963</v>
      </c>
    </row>
    <row r="126" spans="1:29" s="4" customFormat="1" ht="12.75" customHeight="1">
      <c r="A126" s="183" t="s">
        <v>24</v>
      </c>
      <c r="B126" s="237" t="s">
        <v>53</v>
      </c>
      <c r="C126" s="262" t="s">
        <v>147</v>
      </c>
      <c r="D126" s="240">
        <v>0.66</v>
      </c>
      <c r="E126" s="239" t="s">
        <v>69</v>
      </c>
      <c r="F126" s="142">
        <v>1099</v>
      </c>
      <c r="G126" s="112">
        <v>999</v>
      </c>
      <c r="H126" s="105">
        <v>0</v>
      </c>
      <c r="I126" s="105">
        <v>765</v>
      </c>
      <c r="J126" s="105">
        <v>10</v>
      </c>
      <c r="K126" s="142">
        <f t="shared" si="19"/>
        <v>755</v>
      </c>
      <c r="L126" s="152">
        <f t="shared" si="17"/>
        <v>0.24424424424424424</v>
      </c>
      <c r="M126" s="81">
        <v>999</v>
      </c>
      <c r="N126" s="82">
        <v>0</v>
      </c>
      <c r="O126" s="84">
        <f t="shared" si="11"/>
        <v>755</v>
      </c>
      <c r="P126" s="18">
        <f t="shared" si="18"/>
        <v>0.24424424424424424</v>
      </c>
      <c r="Q126" s="79">
        <v>999</v>
      </c>
      <c r="R126" s="80">
        <v>0</v>
      </c>
      <c r="S126" s="83">
        <f t="shared" si="12"/>
        <v>755</v>
      </c>
      <c r="T126" s="13">
        <f t="shared" si="13"/>
        <v>0.24424424424424424</v>
      </c>
      <c r="U126" s="81">
        <v>999</v>
      </c>
      <c r="V126" s="373">
        <f t="shared" si="14"/>
        <v>899.1</v>
      </c>
      <c r="W126" s="82">
        <v>0</v>
      </c>
      <c r="X126" s="84">
        <v>755</v>
      </c>
      <c r="Y126" s="18">
        <f t="shared" si="16"/>
        <v>0.16027138249360473</v>
      </c>
      <c r="Z126" s="79">
        <v>999</v>
      </c>
      <c r="AA126" s="80">
        <v>0</v>
      </c>
      <c r="AB126" s="83">
        <v>755</v>
      </c>
      <c r="AC126" s="13">
        <f t="shared" si="15"/>
        <v>0.24424424424424424</v>
      </c>
    </row>
    <row r="127" spans="1:29" s="4" customFormat="1" ht="12.75" customHeight="1">
      <c r="A127" s="185" t="s">
        <v>167</v>
      </c>
      <c r="B127" s="126" t="s">
        <v>53</v>
      </c>
      <c r="C127" s="234"/>
      <c r="D127" s="128">
        <v>0.66</v>
      </c>
      <c r="E127" s="129" t="s">
        <v>202</v>
      </c>
      <c r="F127" s="140">
        <v>1539</v>
      </c>
      <c r="G127" s="111">
        <v>1399</v>
      </c>
      <c r="H127" s="103">
        <v>0</v>
      </c>
      <c r="I127" s="103">
        <v>1050</v>
      </c>
      <c r="J127" s="103">
        <v>0</v>
      </c>
      <c r="K127" s="140">
        <f t="shared" si="19"/>
        <v>1050</v>
      </c>
      <c r="L127" s="150">
        <f t="shared" si="17"/>
        <v>0.2494639027877055</v>
      </c>
      <c r="M127" s="56">
        <v>1399</v>
      </c>
      <c r="N127" s="57">
        <v>0</v>
      </c>
      <c r="O127" s="58">
        <f t="shared" si="11"/>
        <v>1050</v>
      </c>
      <c r="P127" s="16">
        <f t="shared" si="18"/>
        <v>0.2494639027877055</v>
      </c>
      <c r="Q127" s="53">
        <v>1399</v>
      </c>
      <c r="R127" s="54">
        <v>0</v>
      </c>
      <c r="S127" s="55">
        <f t="shared" si="12"/>
        <v>1050</v>
      </c>
      <c r="T127" s="14">
        <f t="shared" si="13"/>
        <v>0.2494639027877055</v>
      </c>
      <c r="U127" s="56">
        <v>1399</v>
      </c>
      <c r="V127" s="341">
        <f t="shared" si="14"/>
        <v>1259.0999999999999</v>
      </c>
      <c r="W127" s="57">
        <v>0</v>
      </c>
      <c r="X127" s="58">
        <v>1050</v>
      </c>
      <c r="Y127" s="16">
        <f t="shared" si="16"/>
        <v>0.16607100309745049</v>
      </c>
      <c r="Z127" s="53">
        <v>1399</v>
      </c>
      <c r="AA127" s="54">
        <v>0</v>
      </c>
      <c r="AB127" s="55">
        <v>1050</v>
      </c>
      <c r="AC127" s="14">
        <f t="shared" si="15"/>
        <v>0.2494639027877055</v>
      </c>
    </row>
    <row r="128" spans="1:29" s="4" customFormat="1" ht="12.75" customHeight="1">
      <c r="A128" s="188" t="s">
        <v>168</v>
      </c>
      <c r="B128" s="126" t="s">
        <v>53</v>
      </c>
      <c r="C128" s="234"/>
      <c r="D128" s="128">
        <v>0.66</v>
      </c>
      <c r="E128" s="129" t="s">
        <v>203</v>
      </c>
      <c r="F128" s="140">
        <v>1539</v>
      </c>
      <c r="G128" s="111">
        <v>1399</v>
      </c>
      <c r="H128" s="103">
        <v>0</v>
      </c>
      <c r="I128" s="103">
        <v>1050</v>
      </c>
      <c r="J128" s="103">
        <v>0</v>
      </c>
      <c r="K128" s="140">
        <f t="shared" si="19"/>
        <v>1050</v>
      </c>
      <c r="L128" s="150">
        <f t="shared" si="17"/>
        <v>0.2494639027877055</v>
      </c>
      <c r="M128" s="56">
        <v>1399</v>
      </c>
      <c r="N128" s="57">
        <v>0</v>
      </c>
      <c r="O128" s="58">
        <f t="shared" si="11"/>
        <v>1050</v>
      </c>
      <c r="P128" s="16">
        <f t="shared" si="18"/>
        <v>0.2494639027877055</v>
      </c>
      <c r="Q128" s="53">
        <v>1399</v>
      </c>
      <c r="R128" s="54">
        <v>0</v>
      </c>
      <c r="S128" s="55">
        <f t="shared" si="12"/>
        <v>1050</v>
      </c>
      <c r="T128" s="14">
        <f t="shared" si="13"/>
        <v>0.2494639027877055</v>
      </c>
      <c r="U128" s="56">
        <v>1399</v>
      </c>
      <c r="V128" s="341">
        <f t="shared" si="14"/>
        <v>1259.0999999999999</v>
      </c>
      <c r="W128" s="57">
        <v>0</v>
      </c>
      <c r="X128" s="58">
        <v>1050</v>
      </c>
      <c r="Y128" s="16">
        <f t="shared" si="16"/>
        <v>0.16607100309745049</v>
      </c>
      <c r="Z128" s="53">
        <v>1399</v>
      </c>
      <c r="AA128" s="54">
        <v>0</v>
      </c>
      <c r="AB128" s="55">
        <v>1050</v>
      </c>
      <c r="AC128" s="14">
        <f t="shared" si="15"/>
        <v>0.2494639027877055</v>
      </c>
    </row>
    <row r="129" spans="1:29" s="4" customFormat="1" ht="12.75" customHeight="1">
      <c r="A129" s="185" t="s">
        <v>165</v>
      </c>
      <c r="B129" s="126" t="s">
        <v>53</v>
      </c>
      <c r="C129" s="234"/>
      <c r="D129" s="128">
        <v>0.66</v>
      </c>
      <c r="E129" s="129" t="s">
        <v>202</v>
      </c>
      <c r="F129" s="140">
        <v>1429</v>
      </c>
      <c r="G129" s="111">
        <v>1299</v>
      </c>
      <c r="H129" s="103">
        <v>0</v>
      </c>
      <c r="I129" s="103">
        <v>975</v>
      </c>
      <c r="J129" s="103">
        <v>12</v>
      </c>
      <c r="K129" s="140">
        <f t="shared" si="19"/>
        <v>963</v>
      </c>
      <c r="L129" s="150">
        <f t="shared" si="17"/>
        <v>0.25866050808314089</v>
      </c>
      <c r="M129" s="167">
        <v>1099</v>
      </c>
      <c r="N129" s="164">
        <v>56</v>
      </c>
      <c r="O129" s="58">
        <f t="shared" si="11"/>
        <v>907</v>
      </c>
      <c r="P129" s="16">
        <f t="shared" si="18"/>
        <v>0.17470427661510465</v>
      </c>
      <c r="Q129" s="53">
        <v>1299</v>
      </c>
      <c r="R129" s="54">
        <v>0</v>
      </c>
      <c r="S129" s="55">
        <f t="shared" si="12"/>
        <v>963</v>
      </c>
      <c r="T129" s="14">
        <f t="shared" si="13"/>
        <v>0.25866050808314089</v>
      </c>
      <c r="U129" s="167">
        <v>1110</v>
      </c>
      <c r="V129" s="327">
        <f t="shared" si="14"/>
        <v>999</v>
      </c>
      <c r="W129" s="164">
        <v>139</v>
      </c>
      <c r="X129" s="58">
        <v>827</v>
      </c>
      <c r="Y129" s="16">
        <f t="shared" si="16"/>
        <v>0.17217217217217218</v>
      </c>
      <c r="Z129" s="53">
        <v>1299</v>
      </c>
      <c r="AA129" s="54">
        <v>0</v>
      </c>
      <c r="AB129" s="55">
        <v>966</v>
      </c>
      <c r="AC129" s="14">
        <f t="shared" si="15"/>
        <v>0.25635103926096997</v>
      </c>
    </row>
    <row r="130" spans="1:29" s="4" customFormat="1" ht="12.75" customHeight="1" thickBot="1">
      <c r="A130" s="189" t="s">
        <v>166</v>
      </c>
      <c r="B130" s="130" t="s">
        <v>53</v>
      </c>
      <c r="C130" s="134"/>
      <c r="D130" s="131">
        <v>0.66</v>
      </c>
      <c r="E130" s="132" t="s">
        <v>203</v>
      </c>
      <c r="F130" s="141">
        <v>1429</v>
      </c>
      <c r="G130" s="59">
        <v>1299</v>
      </c>
      <c r="H130" s="104">
        <v>0</v>
      </c>
      <c r="I130" s="104">
        <v>975</v>
      </c>
      <c r="J130" s="104">
        <v>12</v>
      </c>
      <c r="K130" s="141">
        <f t="shared" si="19"/>
        <v>963</v>
      </c>
      <c r="L130" s="151">
        <f t="shared" si="17"/>
        <v>0.25866050808314089</v>
      </c>
      <c r="M130" s="166">
        <v>1099</v>
      </c>
      <c r="N130" s="162">
        <v>56</v>
      </c>
      <c r="O130" s="65">
        <f t="shared" si="11"/>
        <v>907</v>
      </c>
      <c r="P130" s="17">
        <f t="shared" si="18"/>
        <v>0.17470427661510465</v>
      </c>
      <c r="Q130" s="60">
        <v>1299</v>
      </c>
      <c r="R130" s="61">
        <v>0</v>
      </c>
      <c r="S130" s="62">
        <f t="shared" si="12"/>
        <v>963</v>
      </c>
      <c r="T130" s="15">
        <f t="shared" si="13"/>
        <v>0.25866050808314089</v>
      </c>
      <c r="U130" s="166">
        <v>1110</v>
      </c>
      <c r="V130" s="340">
        <f t="shared" si="14"/>
        <v>999</v>
      </c>
      <c r="W130" s="162">
        <v>139</v>
      </c>
      <c r="X130" s="65">
        <v>827</v>
      </c>
      <c r="Y130" s="17">
        <f t="shared" si="16"/>
        <v>0.17217217217217218</v>
      </c>
      <c r="Z130" s="60">
        <v>1299</v>
      </c>
      <c r="AA130" s="61">
        <v>0</v>
      </c>
      <c r="AB130" s="62">
        <v>966</v>
      </c>
      <c r="AC130" s="15">
        <f t="shared" si="15"/>
        <v>0.25635103926096997</v>
      </c>
    </row>
    <row r="131" spans="1:29" s="4" customFormat="1" ht="12.75" customHeight="1">
      <c r="A131" s="183" t="s">
        <v>171</v>
      </c>
      <c r="B131" s="237" t="s">
        <v>53</v>
      </c>
      <c r="C131" s="238"/>
      <c r="D131" s="240">
        <v>0.83</v>
      </c>
      <c r="E131" s="239" t="s">
        <v>143</v>
      </c>
      <c r="F131" s="142">
        <v>1044</v>
      </c>
      <c r="G131" s="112">
        <v>949</v>
      </c>
      <c r="H131" s="105">
        <v>849</v>
      </c>
      <c r="I131" s="105">
        <v>742</v>
      </c>
      <c r="J131" s="105">
        <v>18</v>
      </c>
      <c r="K131" s="142">
        <f t="shared" si="19"/>
        <v>724</v>
      </c>
      <c r="L131" s="152">
        <f t="shared" si="17"/>
        <v>0.23709167544783982</v>
      </c>
      <c r="M131" s="168">
        <v>749</v>
      </c>
      <c r="N131" s="163">
        <v>90</v>
      </c>
      <c r="O131" s="84">
        <f t="shared" si="11"/>
        <v>634</v>
      </c>
      <c r="P131" s="18">
        <f t="shared" si="18"/>
        <v>0.15353805073431243</v>
      </c>
      <c r="Q131" s="168">
        <v>849</v>
      </c>
      <c r="R131" s="80">
        <v>0</v>
      </c>
      <c r="S131" s="83">
        <f t="shared" si="12"/>
        <v>724</v>
      </c>
      <c r="T131" s="13">
        <f t="shared" si="13"/>
        <v>0.14723203769140164</v>
      </c>
      <c r="U131" s="168">
        <v>832</v>
      </c>
      <c r="V131" s="328">
        <f t="shared" si="14"/>
        <v>748.8</v>
      </c>
      <c r="W131" s="163">
        <v>64</v>
      </c>
      <c r="X131" s="84">
        <v>662</v>
      </c>
      <c r="Y131" s="18">
        <f t="shared" si="16"/>
        <v>0.11591880341880337</v>
      </c>
      <c r="Z131" s="168">
        <v>849</v>
      </c>
      <c r="AA131" s="80">
        <v>0</v>
      </c>
      <c r="AB131" s="83">
        <v>726</v>
      </c>
      <c r="AC131" s="13">
        <f t="shared" si="15"/>
        <v>0.14487632508833923</v>
      </c>
    </row>
    <row r="132" spans="1:29" s="4" customFormat="1" ht="12.75" customHeight="1">
      <c r="A132" s="188" t="s">
        <v>172</v>
      </c>
      <c r="B132" s="126" t="s">
        <v>53</v>
      </c>
      <c r="C132" s="249"/>
      <c r="D132" s="128">
        <v>1.1100000000000001</v>
      </c>
      <c r="E132" s="129" t="s">
        <v>144</v>
      </c>
      <c r="F132" s="140">
        <v>1044</v>
      </c>
      <c r="G132" s="111">
        <v>949</v>
      </c>
      <c r="H132" s="103">
        <v>849</v>
      </c>
      <c r="I132" s="103">
        <v>742</v>
      </c>
      <c r="J132" s="103">
        <v>18</v>
      </c>
      <c r="K132" s="140">
        <f t="shared" si="19"/>
        <v>724</v>
      </c>
      <c r="L132" s="150">
        <f t="shared" si="17"/>
        <v>0.23709167544783982</v>
      </c>
      <c r="M132" s="167">
        <v>749</v>
      </c>
      <c r="N132" s="164">
        <v>90</v>
      </c>
      <c r="O132" s="58">
        <f t="shared" si="11"/>
        <v>634</v>
      </c>
      <c r="P132" s="16">
        <f t="shared" si="18"/>
        <v>0.15353805073431243</v>
      </c>
      <c r="Q132" s="167">
        <v>849</v>
      </c>
      <c r="R132" s="54">
        <v>0</v>
      </c>
      <c r="S132" s="55">
        <f t="shared" si="12"/>
        <v>724</v>
      </c>
      <c r="T132" s="14">
        <f t="shared" si="13"/>
        <v>0.14723203769140164</v>
      </c>
      <c r="U132" s="167">
        <v>832</v>
      </c>
      <c r="V132" s="327">
        <f t="shared" si="14"/>
        <v>748.8</v>
      </c>
      <c r="W132" s="164">
        <v>64</v>
      </c>
      <c r="X132" s="58">
        <v>662</v>
      </c>
      <c r="Y132" s="16">
        <f t="shared" si="16"/>
        <v>0.11591880341880337</v>
      </c>
      <c r="Z132" s="167">
        <v>849</v>
      </c>
      <c r="AA132" s="54">
        <v>0</v>
      </c>
      <c r="AB132" s="55">
        <v>726</v>
      </c>
      <c r="AC132" s="14">
        <f t="shared" si="15"/>
        <v>0.14487632508833923</v>
      </c>
    </row>
    <row r="133" spans="1:29" s="4" customFormat="1" ht="12.75" customHeight="1">
      <c r="A133" s="188" t="s">
        <v>173</v>
      </c>
      <c r="B133" s="126" t="s">
        <v>53</v>
      </c>
      <c r="C133" s="249"/>
      <c r="D133" s="128">
        <v>1.1100000000000001</v>
      </c>
      <c r="E133" s="129" t="s">
        <v>145</v>
      </c>
      <c r="F133" s="140">
        <v>1154</v>
      </c>
      <c r="G133" s="111">
        <v>1049</v>
      </c>
      <c r="H133" s="103">
        <v>949</v>
      </c>
      <c r="I133" s="103">
        <v>829</v>
      </c>
      <c r="J133" s="103">
        <v>16</v>
      </c>
      <c r="K133" s="140">
        <f t="shared" si="19"/>
        <v>813</v>
      </c>
      <c r="L133" s="150">
        <f t="shared" si="17"/>
        <v>0.224976167778837</v>
      </c>
      <c r="M133" s="167">
        <v>849</v>
      </c>
      <c r="N133" s="164">
        <v>88</v>
      </c>
      <c r="O133" s="58">
        <f t="shared" si="11"/>
        <v>725</v>
      </c>
      <c r="P133" s="16">
        <f t="shared" si="18"/>
        <v>0.14605418138987045</v>
      </c>
      <c r="Q133" s="167">
        <v>949</v>
      </c>
      <c r="R133" s="54">
        <v>0</v>
      </c>
      <c r="S133" s="55">
        <f t="shared" si="12"/>
        <v>813</v>
      </c>
      <c r="T133" s="14">
        <f t="shared" si="13"/>
        <v>0.14330874604847207</v>
      </c>
      <c r="U133" s="167">
        <v>943</v>
      </c>
      <c r="V133" s="327">
        <f t="shared" si="14"/>
        <v>848.7</v>
      </c>
      <c r="W133" s="164">
        <v>60</v>
      </c>
      <c r="X133" s="58">
        <v>756</v>
      </c>
      <c r="Y133" s="16">
        <f t="shared" si="16"/>
        <v>0.10922587486744438</v>
      </c>
      <c r="Z133" s="167">
        <v>949</v>
      </c>
      <c r="AA133" s="54">
        <v>0</v>
      </c>
      <c r="AB133" s="55">
        <v>816</v>
      </c>
      <c r="AC133" s="14">
        <f t="shared" si="15"/>
        <v>0.14014752370916755</v>
      </c>
    </row>
    <row r="134" spans="1:29" s="4" customFormat="1" ht="12.75" customHeight="1">
      <c r="A134" s="185" t="s">
        <v>932</v>
      </c>
      <c r="B134" s="126" t="s">
        <v>53</v>
      </c>
      <c r="C134" s="234" t="s">
        <v>887</v>
      </c>
      <c r="D134" s="240">
        <v>0.83</v>
      </c>
      <c r="E134" s="129" t="s">
        <v>938</v>
      </c>
      <c r="F134" s="140">
        <v>1209</v>
      </c>
      <c r="G134" s="111">
        <v>1099</v>
      </c>
      <c r="H134" s="103">
        <v>949</v>
      </c>
      <c r="I134" s="103">
        <v>830</v>
      </c>
      <c r="J134" s="103">
        <v>12</v>
      </c>
      <c r="K134" s="140">
        <f t="shared" si="19"/>
        <v>818</v>
      </c>
      <c r="L134" s="150">
        <f t="shared" si="17"/>
        <v>0.25568698817106461</v>
      </c>
      <c r="M134" s="56">
        <v>1099</v>
      </c>
      <c r="N134" s="57">
        <v>0</v>
      </c>
      <c r="O134" s="58">
        <f t="shared" si="11"/>
        <v>818</v>
      </c>
      <c r="P134" s="16">
        <f t="shared" si="18"/>
        <v>0.25568698817106461</v>
      </c>
      <c r="Q134" s="53">
        <v>1099</v>
      </c>
      <c r="R134" s="54">
        <v>0</v>
      </c>
      <c r="S134" s="55">
        <f t="shared" si="12"/>
        <v>818</v>
      </c>
      <c r="T134" s="14">
        <f t="shared" si="13"/>
        <v>0.25568698817106461</v>
      </c>
      <c r="U134" s="56">
        <v>1099</v>
      </c>
      <c r="V134" s="341">
        <f t="shared" si="14"/>
        <v>989.1</v>
      </c>
      <c r="W134" s="57">
        <v>0</v>
      </c>
      <c r="X134" s="58">
        <v>818</v>
      </c>
      <c r="Y134" s="16">
        <f t="shared" si="16"/>
        <v>0.17298554241229402</v>
      </c>
      <c r="Z134" s="53">
        <v>1099</v>
      </c>
      <c r="AA134" s="54">
        <v>0</v>
      </c>
      <c r="AB134" s="55">
        <v>818</v>
      </c>
      <c r="AC134" s="14">
        <f t="shared" si="15"/>
        <v>0.25568698817106461</v>
      </c>
    </row>
    <row r="135" spans="1:29" s="4" customFormat="1" ht="12.75" customHeight="1">
      <c r="A135" s="188" t="s">
        <v>933</v>
      </c>
      <c r="B135" s="126" t="s">
        <v>53</v>
      </c>
      <c r="C135" s="234" t="s">
        <v>887</v>
      </c>
      <c r="D135" s="240">
        <v>1.1100000000000001</v>
      </c>
      <c r="E135" s="129" t="s">
        <v>939</v>
      </c>
      <c r="F135" s="140">
        <v>1209</v>
      </c>
      <c r="G135" s="111">
        <v>1099</v>
      </c>
      <c r="H135" s="103">
        <v>949</v>
      </c>
      <c r="I135" s="103">
        <v>830</v>
      </c>
      <c r="J135" s="103">
        <v>12</v>
      </c>
      <c r="K135" s="140">
        <f t="shared" si="19"/>
        <v>818</v>
      </c>
      <c r="L135" s="150">
        <f t="shared" si="17"/>
        <v>0.25568698817106461</v>
      </c>
      <c r="M135" s="56">
        <v>1099</v>
      </c>
      <c r="N135" s="57">
        <v>0</v>
      </c>
      <c r="O135" s="58">
        <f t="shared" si="11"/>
        <v>818</v>
      </c>
      <c r="P135" s="16">
        <f t="shared" si="18"/>
        <v>0.25568698817106461</v>
      </c>
      <c r="Q135" s="53">
        <v>1099</v>
      </c>
      <c r="R135" s="54">
        <v>0</v>
      </c>
      <c r="S135" s="55">
        <f t="shared" si="12"/>
        <v>818</v>
      </c>
      <c r="T135" s="14">
        <f t="shared" si="13"/>
        <v>0.25568698817106461</v>
      </c>
      <c r="U135" s="56">
        <v>1099</v>
      </c>
      <c r="V135" s="341">
        <f t="shared" si="14"/>
        <v>989.1</v>
      </c>
      <c r="W135" s="57">
        <v>0</v>
      </c>
      <c r="X135" s="58">
        <v>818</v>
      </c>
      <c r="Y135" s="16">
        <f t="shared" si="16"/>
        <v>0.17298554241229402</v>
      </c>
      <c r="Z135" s="53">
        <v>1099</v>
      </c>
      <c r="AA135" s="54">
        <v>0</v>
      </c>
      <c r="AB135" s="55">
        <v>818</v>
      </c>
      <c r="AC135" s="14">
        <f t="shared" si="15"/>
        <v>0.25568698817106461</v>
      </c>
    </row>
    <row r="136" spans="1:29" s="4" customFormat="1" ht="12.75" customHeight="1">
      <c r="A136" s="188" t="s">
        <v>934</v>
      </c>
      <c r="B136" s="126" t="s">
        <v>53</v>
      </c>
      <c r="C136" s="234" t="s">
        <v>887</v>
      </c>
      <c r="D136" s="240">
        <v>1.1100000000000001</v>
      </c>
      <c r="E136" s="129" t="s">
        <v>940</v>
      </c>
      <c r="F136" s="140">
        <v>1319</v>
      </c>
      <c r="G136" s="111">
        <v>1199</v>
      </c>
      <c r="H136" s="103">
        <v>1049</v>
      </c>
      <c r="I136" s="103">
        <v>919</v>
      </c>
      <c r="J136" s="103">
        <v>10</v>
      </c>
      <c r="K136" s="140">
        <f t="shared" si="19"/>
        <v>909</v>
      </c>
      <c r="L136" s="150">
        <f t="shared" si="17"/>
        <v>0.24186822351959966</v>
      </c>
      <c r="M136" s="56">
        <v>1199</v>
      </c>
      <c r="N136" s="57">
        <v>0</v>
      </c>
      <c r="O136" s="58">
        <f t="shared" ref="O136:O199" si="20">K136-N136</f>
        <v>909</v>
      </c>
      <c r="P136" s="16">
        <f t="shared" si="18"/>
        <v>0.24186822351959966</v>
      </c>
      <c r="Q136" s="53">
        <v>1199</v>
      </c>
      <c r="R136" s="54">
        <v>0</v>
      </c>
      <c r="S136" s="55">
        <f t="shared" si="12"/>
        <v>909</v>
      </c>
      <c r="T136" s="14">
        <f t="shared" si="13"/>
        <v>0.24186822351959966</v>
      </c>
      <c r="U136" s="56">
        <v>1199</v>
      </c>
      <c r="V136" s="341">
        <f t="shared" si="14"/>
        <v>1079.0999999999999</v>
      </c>
      <c r="W136" s="57">
        <v>0</v>
      </c>
      <c r="X136" s="58">
        <v>909</v>
      </c>
      <c r="Y136" s="16">
        <f t="shared" si="16"/>
        <v>0.15763135946622178</v>
      </c>
      <c r="Z136" s="53">
        <v>1199</v>
      </c>
      <c r="AA136" s="54">
        <v>0</v>
      </c>
      <c r="AB136" s="55">
        <v>909</v>
      </c>
      <c r="AC136" s="14">
        <f t="shared" si="15"/>
        <v>0.24186822351959966</v>
      </c>
    </row>
    <row r="137" spans="1:29" s="4" customFormat="1" ht="12.75" customHeight="1">
      <c r="A137" s="185" t="s">
        <v>935</v>
      </c>
      <c r="B137" s="126" t="s">
        <v>53</v>
      </c>
      <c r="C137" s="234" t="s">
        <v>887</v>
      </c>
      <c r="D137" s="240">
        <v>0.83</v>
      </c>
      <c r="E137" s="129" t="s">
        <v>938</v>
      </c>
      <c r="F137" s="140">
        <v>1099</v>
      </c>
      <c r="G137" s="111">
        <v>999</v>
      </c>
      <c r="H137" s="103">
        <v>849</v>
      </c>
      <c r="I137" s="103">
        <v>743</v>
      </c>
      <c r="J137" s="103">
        <v>10</v>
      </c>
      <c r="K137" s="140">
        <f t="shared" si="19"/>
        <v>733</v>
      </c>
      <c r="L137" s="150">
        <f t="shared" si="17"/>
        <v>0.26626626626626626</v>
      </c>
      <c r="M137" s="56">
        <v>999</v>
      </c>
      <c r="N137" s="57">
        <v>0</v>
      </c>
      <c r="O137" s="58">
        <f t="shared" si="20"/>
        <v>733</v>
      </c>
      <c r="P137" s="16">
        <f t="shared" si="18"/>
        <v>0.26626626626626626</v>
      </c>
      <c r="Q137" s="53">
        <v>999</v>
      </c>
      <c r="R137" s="54">
        <v>0</v>
      </c>
      <c r="S137" s="55">
        <f t="shared" ref="S137:S200" si="21">K137-R137</f>
        <v>733</v>
      </c>
      <c r="T137" s="14">
        <f t="shared" ref="T137:T200" si="22">(Q137-S137)/Q137</f>
        <v>0.26626626626626626</v>
      </c>
      <c r="U137" s="56">
        <v>999</v>
      </c>
      <c r="V137" s="341">
        <f t="shared" ref="V137:V200" si="23">U137-(U137*10%)</f>
        <v>899.1</v>
      </c>
      <c r="W137" s="57">
        <v>0</v>
      </c>
      <c r="X137" s="58">
        <v>733</v>
      </c>
      <c r="Y137" s="16">
        <f t="shared" si="16"/>
        <v>0.18474029585140697</v>
      </c>
      <c r="Z137" s="53">
        <v>999</v>
      </c>
      <c r="AA137" s="54">
        <v>0</v>
      </c>
      <c r="AB137" s="55">
        <v>733</v>
      </c>
      <c r="AC137" s="14">
        <f t="shared" ref="AC137:AC200" si="24">(Z137-AB137)/Z137</f>
        <v>0.26626626626626626</v>
      </c>
    </row>
    <row r="138" spans="1:29" s="4" customFormat="1" ht="12.75" customHeight="1">
      <c r="A138" s="188" t="s">
        <v>936</v>
      </c>
      <c r="B138" s="126" t="s">
        <v>53</v>
      </c>
      <c r="C138" s="234" t="s">
        <v>887</v>
      </c>
      <c r="D138" s="240">
        <v>1.1100000000000001</v>
      </c>
      <c r="E138" s="129" t="s">
        <v>939</v>
      </c>
      <c r="F138" s="140">
        <v>1099</v>
      </c>
      <c r="G138" s="111">
        <v>999</v>
      </c>
      <c r="H138" s="103">
        <v>849</v>
      </c>
      <c r="I138" s="103">
        <v>743</v>
      </c>
      <c r="J138" s="103">
        <v>10</v>
      </c>
      <c r="K138" s="140">
        <f t="shared" si="19"/>
        <v>733</v>
      </c>
      <c r="L138" s="150">
        <f t="shared" si="17"/>
        <v>0.26626626626626626</v>
      </c>
      <c r="M138" s="56">
        <v>999</v>
      </c>
      <c r="N138" s="57">
        <v>0</v>
      </c>
      <c r="O138" s="58">
        <f t="shared" si="20"/>
        <v>733</v>
      </c>
      <c r="P138" s="16">
        <f t="shared" si="18"/>
        <v>0.26626626626626626</v>
      </c>
      <c r="Q138" s="53">
        <v>999</v>
      </c>
      <c r="R138" s="54">
        <v>0</v>
      </c>
      <c r="S138" s="55">
        <f t="shared" si="21"/>
        <v>733</v>
      </c>
      <c r="T138" s="14">
        <f t="shared" si="22"/>
        <v>0.26626626626626626</v>
      </c>
      <c r="U138" s="56">
        <v>999</v>
      </c>
      <c r="V138" s="341">
        <f t="shared" si="23"/>
        <v>899.1</v>
      </c>
      <c r="W138" s="57">
        <v>0</v>
      </c>
      <c r="X138" s="58">
        <v>733</v>
      </c>
      <c r="Y138" s="16">
        <f t="shared" si="16"/>
        <v>0.18474029585140697</v>
      </c>
      <c r="Z138" s="53">
        <v>999</v>
      </c>
      <c r="AA138" s="54">
        <v>0</v>
      </c>
      <c r="AB138" s="55">
        <v>733</v>
      </c>
      <c r="AC138" s="14">
        <f t="shared" si="24"/>
        <v>0.26626626626626626</v>
      </c>
    </row>
    <row r="139" spans="1:29" s="4" customFormat="1" ht="12.75" customHeight="1">
      <c r="A139" s="188" t="s">
        <v>937</v>
      </c>
      <c r="B139" s="126" t="s">
        <v>53</v>
      </c>
      <c r="C139" s="234" t="s">
        <v>887</v>
      </c>
      <c r="D139" s="240">
        <v>1.1100000000000001</v>
      </c>
      <c r="E139" s="129" t="s">
        <v>940</v>
      </c>
      <c r="F139" s="140">
        <v>1209</v>
      </c>
      <c r="G139" s="111">
        <v>1099</v>
      </c>
      <c r="H139" s="103">
        <v>949</v>
      </c>
      <c r="I139" s="103">
        <v>832</v>
      </c>
      <c r="J139" s="103">
        <v>8</v>
      </c>
      <c r="K139" s="140">
        <f t="shared" si="19"/>
        <v>824</v>
      </c>
      <c r="L139" s="150">
        <f t="shared" si="17"/>
        <v>0.2502274795268426</v>
      </c>
      <c r="M139" s="56">
        <v>1099</v>
      </c>
      <c r="N139" s="57">
        <v>0</v>
      </c>
      <c r="O139" s="58">
        <f t="shared" si="20"/>
        <v>824</v>
      </c>
      <c r="P139" s="16">
        <f t="shared" si="18"/>
        <v>0.2502274795268426</v>
      </c>
      <c r="Q139" s="53">
        <v>1099</v>
      </c>
      <c r="R139" s="54">
        <v>0</v>
      </c>
      <c r="S139" s="55">
        <f t="shared" si="21"/>
        <v>824</v>
      </c>
      <c r="T139" s="14">
        <f t="shared" si="22"/>
        <v>0.2502274795268426</v>
      </c>
      <c r="U139" s="56">
        <v>1099</v>
      </c>
      <c r="V139" s="341">
        <f t="shared" si="23"/>
        <v>989.1</v>
      </c>
      <c r="W139" s="57">
        <v>0</v>
      </c>
      <c r="X139" s="58">
        <v>824</v>
      </c>
      <c r="Y139" s="16">
        <f t="shared" ref="Y139:Y202" si="25">(V139-X139)/V139</f>
        <v>0.16691942169649179</v>
      </c>
      <c r="Z139" s="53">
        <v>1099</v>
      </c>
      <c r="AA139" s="54">
        <v>0</v>
      </c>
      <c r="AB139" s="55">
        <v>824</v>
      </c>
      <c r="AC139" s="14">
        <f t="shared" si="24"/>
        <v>0.2502274795268426</v>
      </c>
    </row>
    <row r="140" spans="1:29" s="4" customFormat="1" ht="12.75" customHeight="1">
      <c r="A140" s="185" t="s">
        <v>252</v>
      </c>
      <c r="B140" s="126" t="s">
        <v>53</v>
      </c>
      <c r="C140" s="249"/>
      <c r="D140" s="240">
        <v>0.83</v>
      </c>
      <c r="E140" s="129" t="s">
        <v>260</v>
      </c>
      <c r="F140" s="140">
        <v>1264</v>
      </c>
      <c r="G140" s="111">
        <v>1149</v>
      </c>
      <c r="H140" s="103">
        <v>1049</v>
      </c>
      <c r="I140" s="103">
        <v>894</v>
      </c>
      <c r="J140" s="103">
        <v>11</v>
      </c>
      <c r="K140" s="140">
        <f t="shared" si="19"/>
        <v>883</v>
      </c>
      <c r="L140" s="150">
        <f t="shared" si="17"/>
        <v>0.23150565709312446</v>
      </c>
      <c r="M140" s="167">
        <v>799</v>
      </c>
      <c r="N140" s="164">
        <v>212</v>
      </c>
      <c r="O140" s="58">
        <f t="shared" si="20"/>
        <v>671</v>
      </c>
      <c r="P140" s="16">
        <f t="shared" si="18"/>
        <v>0.16020025031289112</v>
      </c>
      <c r="Q140" s="167">
        <v>799</v>
      </c>
      <c r="R140" s="164">
        <v>212</v>
      </c>
      <c r="S140" s="55">
        <f t="shared" si="21"/>
        <v>671</v>
      </c>
      <c r="T140" s="14">
        <f t="shared" si="22"/>
        <v>0.16020025031289112</v>
      </c>
      <c r="U140" s="167">
        <v>888</v>
      </c>
      <c r="V140" s="327">
        <f t="shared" si="23"/>
        <v>799.2</v>
      </c>
      <c r="W140" s="164">
        <v>189</v>
      </c>
      <c r="X140" s="58">
        <v>696</v>
      </c>
      <c r="Y140" s="16">
        <f t="shared" si="25"/>
        <v>0.12912912912912919</v>
      </c>
      <c r="Z140" s="167">
        <v>1049</v>
      </c>
      <c r="AA140" s="54">
        <v>0</v>
      </c>
      <c r="AB140" s="55">
        <v>885</v>
      </c>
      <c r="AC140" s="14">
        <f t="shared" si="24"/>
        <v>0.15633937082936131</v>
      </c>
    </row>
    <row r="141" spans="1:29" s="4" customFormat="1" ht="12.75" customHeight="1">
      <c r="A141" s="188" t="s">
        <v>254</v>
      </c>
      <c r="B141" s="126" t="s">
        <v>53</v>
      </c>
      <c r="C141" s="249"/>
      <c r="D141" s="128">
        <v>1.1100000000000001</v>
      </c>
      <c r="E141" s="129" t="s">
        <v>258</v>
      </c>
      <c r="F141" s="140">
        <v>1264</v>
      </c>
      <c r="G141" s="111">
        <v>1149</v>
      </c>
      <c r="H141" s="103">
        <v>1049</v>
      </c>
      <c r="I141" s="103">
        <v>894</v>
      </c>
      <c r="J141" s="103">
        <v>11</v>
      </c>
      <c r="K141" s="140">
        <f t="shared" si="19"/>
        <v>883</v>
      </c>
      <c r="L141" s="150">
        <f t="shared" si="17"/>
        <v>0.23150565709312446</v>
      </c>
      <c r="M141" s="167">
        <v>799</v>
      </c>
      <c r="N141" s="164">
        <v>212</v>
      </c>
      <c r="O141" s="58">
        <f t="shared" si="20"/>
        <v>671</v>
      </c>
      <c r="P141" s="16">
        <f t="shared" si="18"/>
        <v>0.16020025031289112</v>
      </c>
      <c r="Q141" s="167">
        <v>799</v>
      </c>
      <c r="R141" s="164">
        <v>212</v>
      </c>
      <c r="S141" s="55">
        <f t="shared" si="21"/>
        <v>671</v>
      </c>
      <c r="T141" s="14">
        <f t="shared" si="22"/>
        <v>0.16020025031289112</v>
      </c>
      <c r="U141" s="167">
        <v>888</v>
      </c>
      <c r="V141" s="327">
        <f t="shared" si="23"/>
        <v>799.2</v>
      </c>
      <c r="W141" s="164">
        <v>189</v>
      </c>
      <c r="X141" s="58">
        <v>696</v>
      </c>
      <c r="Y141" s="16">
        <f t="shared" si="25"/>
        <v>0.12912912912912919</v>
      </c>
      <c r="Z141" s="167">
        <v>1049</v>
      </c>
      <c r="AA141" s="54">
        <v>0</v>
      </c>
      <c r="AB141" s="55">
        <v>885</v>
      </c>
      <c r="AC141" s="14">
        <f t="shared" si="24"/>
        <v>0.15633937082936131</v>
      </c>
    </row>
    <row r="142" spans="1:29" s="4" customFormat="1" ht="12.75" customHeight="1">
      <c r="A142" s="188" t="s">
        <v>255</v>
      </c>
      <c r="B142" s="126" t="s">
        <v>53</v>
      </c>
      <c r="C142" s="249"/>
      <c r="D142" s="128">
        <v>1.1100000000000001</v>
      </c>
      <c r="E142" s="129" t="s">
        <v>259</v>
      </c>
      <c r="F142" s="140">
        <v>1374</v>
      </c>
      <c r="G142" s="111">
        <v>1249</v>
      </c>
      <c r="H142" s="103">
        <v>1149</v>
      </c>
      <c r="I142" s="103">
        <v>979</v>
      </c>
      <c r="J142" s="103">
        <v>12</v>
      </c>
      <c r="K142" s="140">
        <f t="shared" si="19"/>
        <v>967</v>
      </c>
      <c r="L142" s="150">
        <f t="shared" si="17"/>
        <v>0.22578062449959968</v>
      </c>
      <c r="M142" s="167">
        <v>899</v>
      </c>
      <c r="N142" s="164">
        <v>212</v>
      </c>
      <c r="O142" s="58">
        <f t="shared" si="20"/>
        <v>755</v>
      </c>
      <c r="P142" s="16">
        <f t="shared" si="18"/>
        <v>0.16017797552836485</v>
      </c>
      <c r="Q142" s="167">
        <v>899</v>
      </c>
      <c r="R142" s="164">
        <v>212</v>
      </c>
      <c r="S142" s="55">
        <f t="shared" si="21"/>
        <v>755</v>
      </c>
      <c r="T142" s="14">
        <f t="shared" si="22"/>
        <v>0.16017797552836485</v>
      </c>
      <c r="U142" s="167">
        <v>999</v>
      </c>
      <c r="V142" s="327">
        <f t="shared" si="23"/>
        <v>899.1</v>
      </c>
      <c r="W142" s="164">
        <v>186</v>
      </c>
      <c r="X142" s="58">
        <v>783</v>
      </c>
      <c r="Y142" s="16">
        <f t="shared" si="25"/>
        <v>0.12912912912912916</v>
      </c>
      <c r="Z142" s="167">
        <v>1149</v>
      </c>
      <c r="AA142" s="54">
        <v>0</v>
      </c>
      <c r="AB142" s="55">
        <v>969</v>
      </c>
      <c r="AC142" s="14">
        <f t="shared" si="24"/>
        <v>0.1566579634464752</v>
      </c>
    </row>
    <row r="143" spans="1:29" s="4" customFormat="1" ht="12.75" customHeight="1">
      <c r="A143" s="185" t="s">
        <v>253</v>
      </c>
      <c r="B143" s="126" t="s">
        <v>53</v>
      </c>
      <c r="C143" s="249"/>
      <c r="D143" s="240">
        <v>0.83</v>
      </c>
      <c r="E143" s="129" t="s">
        <v>260</v>
      </c>
      <c r="F143" s="140">
        <v>1154</v>
      </c>
      <c r="G143" s="111">
        <v>1049</v>
      </c>
      <c r="H143" s="103">
        <v>949</v>
      </c>
      <c r="I143" s="103">
        <v>809</v>
      </c>
      <c r="J143" s="105">
        <v>10</v>
      </c>
      <c r="K143" s="140">
        <f t="shared" si="19"/>
        <v>799</v>
      </c>
      <c r="L143" s="150">
        <f t="shared" si="17"/>
        <v>0.23832221163012393</v>
      </c>
      <c r="M143" s="167">
        <v>799</v>
      </c>
      <c r="N143" s="164">
        <v>128</v>
      </c>
      <c r="O143" s="58">
        <f t="shared" si="20"/>
        <v>671</v>
      </c>
      <c r="P143" s="16">
        <f t="shared" si="18"/>
        <v>0.16020025031289112</v>
      </c>
      <c r="Q143" s="167">
        <v>799</v>
      </c>
      <c r="R143" s="164">
        <v>127</v>
      </c>
      <c r="S143" s="55">
        <f t="shared" si="21"/>
        <v>672</v>
      </c>
      <c r="T143" s="14">
        <f t="shared" si="22"/>
        <v>0.15894868585732166</v>
      </c>
      <c r="U143" s="167">
        <v>888</v>
      </c>
      <c r="V143" s="327">
        <f t="shared" si="23"/>
        <v>799.2</v>
      </c>
      <c r="W143" s="164">
        <v>103</v>
      </c>
      <c r="X143" s="58">
        <v>698</v>
      </c>
      <c r="Y143" s="16">
        <f t="shared" si="25"/>
        <v>0.12662662662662669</v>
      </c>
      <c r="Z143" s="167">
        <v>949</v>
      </c>
      <c r="AA143" s="54">
        <v>0</v>
      </c>
      <c r="AB143" s="55">
        <v>801</v>
      </c>
      <c r="AC143" s="14">
        <f t="shared" si="24"/>
        <v>0.15595363540569021</v>
      </c>
    </row>
    <row r="144" spans="1:29" s="4" customFormat="1" ht="12.75" customHeight="1">
      <c r="A144" s="188" t="s">
        <v>256</v>
      </c>
      <c r="B144" s="126" t="s">
        <v>53</v>
      </c>
      <c r="C144" s="249"/>
      <c r="D144" s="128">
        <v>1.1100000000000001</v>
      </c>
      <c r="E144" s="129" t="s">
        <v>258</v>
      </c>
      <c r="F144" s="140">
        <v>1154</v>
      </c>
      <c r="G144" s="111">
        <v>1049</v>
      </c>
      <c r="H144" s="103">
        <v>949</v>
      </c>
      <c r="I144" s="103">
        <v>809</v>
      </c>
      <c r="J144" s="103">
        <v>10</v>
      </c>
      <c r="K144" s="140">
        <f t="shared" si="19"/>
        <v>799</v>
      </c>
      <c r="L144" s="150">
        <f t="shared" si="17"/>
        <v>0.23832221163012393</v>
      </c>
      <c r="M144" s="167">
        <v>799</v>
      </c>
      <c r="N144" s="164">
        <v>128</v>
      </c>
      <c r="O144" s="58">
        <f t="shared" si="20"/>
        <v>671</v>
      </c>
      <c r="P144" s="16">
        <f t="shared" si="18"/>
        <v>0.16020025031289112</v>
      </c>
      <c r="Q144" s="167">
        <v>799</v>
      </c>
      <c r="R144" s="164">
        <v>127</v>
      </c>
      <c r="S144" s="55">
        <f t="shared" si="21"/>
        <v>672</v>
      </c>
      <c r="T144" s="14">
        <f t="shared" si="22"/>
        <v>0.15894868585732166</v>
      </c>
      <c r="U144" s="167">
        <v>888</v>
      </c>
      <c r="V144" s="327">
        <f t="shared" si="23"/>
        <v>799.2</v>
      </c>
      <c r="W144" s="164">
        <v>103</v>
      </c>
      <c r="X144" s="58">
        <v>698</v>
      </c>
      <c r="Y144" s="16">
        <f t="shared" si="25"/>
        <v>0.12662662662662669</v>
      </c>
      <c r="Z144" s="167">
        <v>949</v>
      </c>
      <c r="AA144" s="54">
        <v>0</v>
      </c>
      <c r="AB144" s="55">
        <v>801</v>
      </c>
      <c r="AC144" s="14">
        <f t="shared" si="24"/>
        <v>0.15595363540569021</v>
      </c>
    </row>
    <row r="145" spans="1:29" s="4" customFormat="1" ht="12.75" customHeight="1">
      <c r="A145" s="188" t="s">
        <v>257</v>
      </c>
      <c r="B145" s="126" t="s">
        <v>53</v>
      </c>
      <c r="C145" s="249"/>
      <c r="D145" s="128">
        <v>1.1100000000000001</v>
      </c>
      <c r="E145" s="129" t="s">
        <v>259</v>
      </c>
      <c r="F145" s="140">
        <v>1264</v>
      </c>
      <c r="G145" s="111">
        <v>1149</v>
      </c>
      <c r="H145" s="103">
        <v>1049</v>
      </c>
      <c r="I145" s="103">
        <v>894</v>
      </c>
      <c r="J145" s="103">
        <v>11</v>
      </c>
      <c r="K145" s="140">
        <f t="shared" si="19"/>
        <v>883</v>
      </c>
      <c r="L145" s="150">
        <f t="shared" si="17"/>
        <v>0.23150565709312446</v>
      </c>
      <c r="M145" s="167">
        <v>899</v>
      </c>
      <c r="N145" s="164">
        <v>128</v>
      </c>
      <c r="O145" s="58">
        <f t="shared" si="20"/>
        <v>755</v>
      </c>
      <c r="P145" s="16">
        <f t="shared" si="18"/>
        <v>0.16017797552836485</v>
      </c>
      <c r="Q145" s="167">
        <v>899</v>
      </c>
      <c r="R145" s="164">
        <v>127</v>
      </c>
      <c r="S145" s="55">
        <f t="shared" si="21"/>
        <v>756</v>
      </c>
      <c r="T145" s="14">
        <f t="shared" si="22"/>
        <v>0.15906562847608455</v>
      </c>
      <c r="U145" s="167">
        <v>999</v>
      </c>
      <c r="V145" s="327">
        <f t="shared" si="23"/>
        <v>899.1</v>
      </c>
      <c r="W145" s="164">
        <v>101</v>
      </c>
      <c r="X145" s="58">
        <v>784</v>
      </c>
      <c r="Y145" s="16">
        <f t="shared" si="25"/>
        <v>0.12801690579468358</v>
      </c>
      <c r="Z145" s="167">
        <v>1049</v>
      </c>
      <c r="AA145" s="54">
        <v>0</v>
      </c>
      <c r="AB145" s="55">
        <v>885</v>
      </c>
      <c r="AC145" s="14">
        <f t="shared" si="24"/>
        <v>0.15633937082936131</v>
      </c>
    </row>
    <row r="146" spans="1:29" s="4" customFormat="1" ht="12.75" customHeight="1">
      <c r="A146" s="185" t="s">
        <v>261</v>
      </c>
      <c r="B146" s="126" t="s">
        <v>53</v>
      </c>
      <c r="C146" s="249"/>
      <c r="D146" s="240">
        <v>0.83</v>
      </c>
      <c r="E146" s="129" t="s">
        <v>267</v>
      </c>
      <c r="F146" s="140">
        <v>1374</v>
      </c>
      <c r="G146" s="111">
        <v>1249</v>
      </c>
      <c r="H146" s="103">
        <v>1149</v>
      </c>
      <c r="I146" s="103">
        <v>943</v>
      </c>
      <c r="J146" s="103">
        <v>24</v>
      </c>
      <c r="K146" s="140">
        <f t="shared" si="19"/>
        <v>919</v>
      </c>
      <c r="L146" s="150">
        <f t="shared" si="17"/>
        <v>0.26421136909527621</v>
      </c>
      <c r="M146" s="167">
        <v>949</v>
      </c>
      <c r="N146" s="164">
        <v>165</v>
      </c>
      <c r="O146" s="58">
        <f t="shared" si="20"/>
        <v>754</v>
      </c>
      <c r="P146" s="16">
        <f t="shared" si="18"/>
        <v>0.20547945205479451</v>
      </c>
      <c r="Q146" s="167">
        <v>1149</v>
      </c>
      <c r="R146" s="54">
        <v>0</v>
      </c>
      <c r="S146" s="55">
        <f t="shared" si="21"/>
        <v>919</v>
      </c>
      <c r="T146" s="14">
        <f t="shared" si="22"/>
        <v>0.20017406440382943</v>
      </c>
      <c r="U146" s="167">
        <v>977</v>
      </c>
      <c r="V146" s="327">
        <f t="shared" si="23"/>
        <v>879.3</v>
      </c>
      <c r="W146" s="164">
        <v>200</v>
      </c>
      <c r="X146" s="58">
        <v>721</v>
      </c>
      <c r="Y146" s="16">
        <f t="shared" si="25"/>
        <v>0.18002956897532124</v>
      </c>
      <c r="Z146" s="167">
        <v>1149</v>
      </c>
      <c r="AA146" s="54">
        <v>0</v>
      </c>
      <c r="AB146" s="55">
        <v>921</v>
      </c>
      <c r="AC146" s="14">
        <f t="shared" si="24"/>
        <v>0.19843342036553524</v>
      </c>
    </row>
    <row r="147" spans="1:29" s="4" customFormat="1" ht="12.75" customHeight="1">
      <c r="A147" s="188" t="s">
        <v>262</v>
      </c>
      <c r="B147" s="126" t="s">
        <v>53</v>
      </c>
      <c r="C147" s="249"/>
      <c r="D147" s="128">
        <v>1.1100000000000001</v>
      </c>
      <c r="E147" s="129" t="s">
        <v>268</v>
      </c>
      <c r="F147" s="140">
        <v>1374</v>
      </c>
      <c r="G147" s="111">
        <v>1249</v>
      </c>
      <c r="H147" s="103">
        <v>1149</v>
      </c>
      <c r="I147" s="103">
        <v>943</v>
      </c>
      <c r="J147" s="103">
        <v>24</v>
      </c>
      <c r="K147" s="140">
        <f t="shared" si="19"/>
        <v>919</v>
      </c>
      <c r="L147" s="150">
        <f t="shared" si="17"/>
        <v>0.26421136909527621</v>
      </c>
      <c r="M147" s="167">
        <v>949</v>
      </c>
      <c r="N147" s="164">
        <v>165</v>
      </c>
      <c r="O147" s="58">
        <f t="shared" si="20"/>
        <v>754</v>
      </c>
      <c r="P147" s="16">
        <f t="shared" si="18"/>
        <v>0.20547945205479451</v>
      </c>
      <c r="Q147" s="167">
        <v>1149</v>
      </c>
      <c r="R147" s="54">
        <v>0</v>
      </c>
      <c r="S147" s="55">
        <f t="shared" si="21"/>
        <v>919</v>
      </c>
      <c r="T147" s="14">
        <f t="shared" si="22"/>
        <v>0.20017406440382943</v>
      </c>
      <c r="U147" s="167">
        <v>977</v>
      </c>
      <c r="V147" s="327">
        <f t="shared" si="23"/>
        <v>879.3</v>
      </c>
      <c r="W147" s="164">
        <v>200</v>
      </c>
      <c r="X147" s="58">
        <v>721</v>
      </c>
      <c r="Y147" s="16">
        <f t="shared" si="25"/>
        <v>0.18002956897532124</v>
      </c>
      <c r="Z147" s="167">
        <v>1149</v>
      </c>
      <c r="AA147" s="54">
        <v>0</v>
      </c>
      <c r="AB147" s="55">
        <v>921</v>
      </c>
      <c r="AC147" s="14">
        <f t="shared" si="24"/>
        <v>0.19843342036553524</v>
      </c>
    </row>
    <row r="148" spans="1:29" s="4" customFormat="1" ht="12.75" customHeight="1">
      <c r="A148" s="188" t="s">
        <v>263</v>
      </c>
      <c r="B148" s="126" t="s">
        <v>53</v>
      </c>
      <c r="C148" s="249"/>
      <c r="D148" s="128">
        <v>1.1100000000000001</v>
      </c>
      <c r="E148" s="129" t="s">
        <v>269</v>
      </c>
      <c r="F148" s="140">
        <v>1484</v>
      </c>
      <c r="G148" s="111">
        <v>1349</v>
      </c>
      <c r="H148" s="103">
        <v>1249</v>
      </c>
      <c r="I148" s="103">
        <v>1025</v>
      </c>
      <c r="J148" s="103">
        <v>26</v>
      </c>
      <c r="K148" s="140">
        <f t="shared" si="19"/>
        <v>999</v>
      </c>
      <c r="L148" s="150">
        <f t="shared" si="17"/>
        <v>0.25945144551519644</v>
      </c>
      <c r="M148" s="167">
        <v>1049</v>
      </c>
      <c r="N148" s="164">
        <v>165</v>
      </c>
      <c r="O148" s="58">
        <f t="shared" si="20"/>
        <v>834</v>
      </c>
      <c r="P148" s="16">
        <f t="shared" si="18"/>
        <v>0.20495710200190659</v>
      </c>
      <c r="Q148" s="167">
        <v>1249</v>
      </c>
      <c r="R148" s="54">
        <v>0</v>
      </c>
      <c r="S148" s="55">
        <f t="shared" si="21"/>
        <v>999</v>
      </c>
      <c r="T148" s="14">
        <f t="shared" si="22"/>
        <v>0.20016012810248199</v>
      </c>
      <c r="U148" s="167">
        <v>1088</v>
      </c>
      <c r="V148" s="327">
        <f t="shared" si="23"/>
        <v>979.2</v>
      </c>
      <c r="W148" s="164">
        <v>196</v>
      </c>
      <c r="X148" s="58">
        <v>806</v>
      </c>
      <c r="Y148" s="16">
        <f t="shared" si="25"/>
        <v>0.1768790849673203</v>
      </c>
      <c r="Z148" s="167">
        <v>1249</v>
      </c>
      <c r="AA148" s="54">
        <v>0</v>
      </c>
      <c r="AB148" s="55">
        <v>1002</v>
      </c>
      <c r="AC148" s="14">
        <f t="shared" si="24"/>
        <v>0.1977582065652522</v>
      </c>
    </row>
    <row r="149" spans="1:29" s="4" customFormat="1" ht="12.75" customHeight="1">
      <c r="A149" s="185" t="s">
        <v>264</v>
      </c>
      <c r="B149" s="126" t="s">
        <v>53</v>
      </c>
      <c r="C149" s="249"/>
      <c r="D149" s="240">
        <v>0.83</v>
      </c>
      <c r="E149" s="129" t="s">
        <v>267</v>
      </c>
      <c r="F149" s="140">
        <v>1264</v>
      </c>
      <c r="G149" s="111">
        <v>1149</v>
      </c>
      <c r="H149" s="103">
        <v>1049</v>
      </c>
      <c r="I149" s="103">
        <v>861</v>
      </c>
      <c r="J149" s="103">
        <v>22</v>
      </c>
      <c r="K149" s="140">
        <f t="shared" si="19"/>
        <v>839</v>
      </c>
      <c r="L149" s="150">
        <f t="shared" si="17"/>
        <v>0.26979982593559615</v>
      </c>
      <c r="M149" s="167">
        <v>899</v>
      </c>
      <c r="N149" s="164">
        <v>124</v>
      </c>
      <c r="O149" s="58">
        <f t="shared" si="20"/>
        <v>715</v>
      </c>
      <c r="P149" s="16">
        <f t="shared" si="18"/>
        <v>0.20467185761957732</v>
      </c>
      <c r="Q149" s="167">
        <v>1049</v>
      </c>
      <c r="R149" s="54">
        <v>0</v>
      </c>
      <c r="S149" s="55">
        <f t="shared" si="21"/>
        <v>839</v>
      </c>
      <c r="T149" s="14">
        <f t="shared" si="22"/>
        <v>0.20019065776930409</v>
      </c>
      <c r="U149" s="167">
        <v>977</v>
      </c>
      <c r="V149" s="327">
        <f t="shared" si="23"/>
        <v>879.3</v>
      </c>
      <c r="W149" s="164">
        <v>117</v>
      </c>
      <c r="X149" s="58">
        <v>724</v>
      </c>
      <c r="Y149" s="16">
        <f t="shared" si="25"/>
        <v>0.17661776413055835</v>
      </c>
      <c r="Z149" s="167">
        <v>1049</v>
      </c>
      <c r="AA149" s="54">
        <v>0</v>
      </c>
      <c r="AB149" s="55">
        <v>841</v>
      </c>
      <c r="AC149" s="14">
        <f t="shared" si="24"/>
        <v>0.19828408007626311</v>
      </c>
    </row>
    <row r="150" spans="1:29" s="4" customFormat="1" ht="12.75" customHeight="1">
      <c r="A150" s="188" t="s">
        <v>265</v>
      </c>
      <c r="B150" s="126" t="s">
        <v>53</v>
      </c>
      <c r="C150" s="249"/>
      <c r="D150" s="128">
        <v>1.1100000000000001</v>
      </c>
      <c r="E150" s="129" t="s">
        <v>268</v>
      </c>
      <c r="F150" s="140">
        <v>1264</v>
      </c>
      <c r="G150" s="111">
        <v>1149</v>
      </c>
      <c r="H150" s="103">
        <v>1049</v>
      </c>
      <c r="I150" s="103">
        <v>861</v>
      </c>
      <c r="J150" s="103">
        <v>22</v>
      </c>
      <c r="K150" s="140">
        <f t="shared" si="19"/>
        <v>839</v>
      </c>
      <c r="L150" s="150">
        <f t="shared" si="17"/>
        <v>0.26979982593559615</v>
      </c>
      <c r="M150" s="167">
        <v>899</v>
      </c>
      <c r="N150" s="164">
        <v>124</v>
      </c>
      <c r="O150" s="58">
        <f t="shared" si="20"/>
        <v>715</v>
      </c>
      <c r="P150" s="16">
        <f t="shared" si="18"/>
        <v>0.20467185761957732</v>
      </c>
      <c r="Q150" s="167">
        <v>1049</v>
      </c>
      <c r="R150" s="54">
        <v>0</v>
      </c>
      <c r="S150" s="55">
        <f t="shared" si="21"/>
        <v>839</v>
      </c>
      <c r="T150" s="14">
        <f t="shared" si="22"/>
        <v>0.20019065776930409</v>
      </c>
      <c r="U150" s="167">
        <v>977</v>
      </c>
      <c r="V150" s="327">
        <f t="shared" si="23"/>
        <v>879.3</v>
      </c>
      <c r="W150" s="164">
        <v>117</v>
      </c>
      <c r="X150" s="58">
        <v>724</v>
      </c>
      <c r="Y150" s="16">
        <f t="shared" si="25"/>
        <v>0.17661776413055835</v>
      </c>
      <c r="Z150" s="167">
        <v>1049</v>
      </c>
      <c r="AA150" s="54">
        <v>0</v>
      </c>
      <c r="AB150" s="55">
        <v>841</v>
      </c>
      <c r="AC150" s="14">
        <f t="shared" si="24"/>
        <v>0.19828408007626311</v>
      </c>
    </row>
    <row r="151" spans="1:29" s="4" customFormat="1" ht="12.75" customHeight="1">
      <c r="A151" s="188" t="s">
        <v>266</v>
      </c>
      <c r="B151" s="126" t="s">
        <v>53</v>
      </c>
      <c r="C151" s="249"/>
      <c r="D151" s="128">
        <v>1.1100000000000001</v>
      </c>
      <c r="E151" s="129" t="s">
        <v>269</v>
      </c>
      <c r="F151" s="140">
        <v>1374</v>
      </c>
      <c r="G151" s="111">
        <v>1249</v>
      </c>
      <c r="H151" s="103">
        <v>1149</v>
      </c>
      <c r="I151" s="103">
        <v>943</v>
      </c>
      <c r="J151" s="103">
        <v>24</v>
      </c>
      <c r="K151" s="140">
        <f t="shared" si="19"/>
        <v>919</v>
      </c>
      <c r="L151" s="150">
        <f t="shared" si="17"/>
        <v>0.26421136909527621</v>
      </c>
      <c r="M151" s="167">
        <v>999</v>
      </c>
      <c r="N151" s="164">
        <v>124</v>
      </c>
      <c r="O151" s="58">
        <f t="shared" si="20"/>
        <v>795</v>
      </c>
      <c r="P151" s="16">
        <f t="shared" si="18"/>
        <v>0.20420420420420421</v>
      </c>
      <c r="Q151" s="167">
        <v>1149</v>
      </c>
      <c r="R151" s="54">
        <v>0</v>
      </c>
      <c r="S151" s="55">
        <f t="shared" si="21"/>
        <v>919</v>
      </c>
      <c r="T151" s="14">
        <f t="shared" si="22"/>
        <v>0.20017406440382943</v>
      </c>
      <c r="U151" s="167">
        <v>1088</v>
      </c>
      <c r="V151" s="327">
        <f t="shared" si="23"/>
        <v>979.2</v>
      </c>
      <c r="W151" s="164">
        <v>115</v>
      </c>
      <c r="X151" s="58">
        <v>806</v>
      </c>
      <c r="Y151" s="16">
        <f t="shared" si="25"/>
        <v>0.1768790849673203</v>
      </c>
      <c r="Z151" s="167">
        <v>1149</v>
      </c>
      <c r="AA151" s="54">
        <v>0</v>
      </c>
      <c r="AB151" s="55">
        <v>921</v>
      </c>
      <c r="AC151" s="14">
        <f t="shared" si="24"/>
        <v>0.19843342036553524</v>
      </c>
    </row>
    <row r="152" spans="1:29" s="4" customFormat="1" ht="12.75" customHeight="1">
      <c r="A152" s="185" t="s">
        <v>270</v>
      </c>
      <c r="B152" s="126" t="s">
        <v>53</v>
      </c>
      <c r="C152" s="249"/>
      <c r="D152" s="240">
        <v>0.83</v>
      </c>
      <c r="E152" s="129" t="s">
        <v>276</v>
      </c>
      <c r="F152" s="140">
        <v>1594</v>
      </c>
      <c r="G152" s="111">
        <v>1449</v>
      </c>
      <c r="H152" s="103">
        <v>1249</v>
      </c>
      <c r="I152" s="103">
        <v>1015</v>
      </c>
      <c r="J152" s="103">
        <v>0</v>
      </c>
      <c r="K152" s="140">
        <f t="shared" si="19"/>
        <v>1015</v>
      </c>
      <c r="L152" s="150">
        <f t="shared" si="17"/>
        <v>0.29951690821256038</v>
      </c>
      <c r="M152" s="167">
        <v>1049</v>
      </c>
      <c r="N152" s="164">
        <v>162</v>
      </c>
      <c r="O152" s="58">
        <f t="shared" si="20"/>
        <v>853</v>
      </c>
      <c r="P152" s="16">
        <f t="shared" si="18"/>
        <v>0.18684461391801716</v>
      </c>
      <c r="Q152" s="167">
        <v>1249</v>
      </c>
      <c r="R152" s="54">
        <v>0</v>
      </c>
      <c r="S152" s="55">
        <f t="shared" si="21"/>
        <v>1015</v>
      </c>
      <c r="T152" s="14">
        <f t="shared" si="22"/>
        <v>0.18734987990392313</v>
      </c>
      <c r="U152" s="167">
        <v>1054</v>
      </c>
      <c r="V152" s="327">
        <f t="shared" si="23"/>
        <v>948.6</v>
      </c>
      <c r="W152" s="164">
        <v>220</v>
      </c>
      <c r="X152" s="58">
        <v>798</v>
      </c>
      <c r="Y152" s="16">
        <f t="shared" si="25"/>
        <v>0.15876027830487036</v>
      </c>
      <c r="Z152" s="167">
        <v>1249</v>
      </c>
      <c r="AA152" s="54">
        <v>0</v>
      </c>
      <c r="AB152" s="55">
        <v>1018</v>
      </c>
      <c r="AC152" s="14">
        <f t="shared" si="24"/>
        <v>0.18494795836669337</v>
      </c>
    </row>
    <row r="153" spans="1:29" s="4" customFormat="1" ht="12.75" customHeight="1">
      <c r="A153" s="188" t="s">
        <v>271</v>
      </c>
      <c r="B153" s="126" t="s">
        <v>53</v>
      </c>
      <c r="C153" s="249"/>
      <c r="D153" s="128">
        <v>1.1100000000000001</v>
      </c>
      <c r="E153" s="129" t="s">
        <v>268</v>
      </c>
      <c r="F153" s="140">
        <v>1594</v>
      </c>
      <c r="G153" s="111">
        <v>1449</v>
      </c>
      <c r="H153" s="103">
        <v>1249</v>
      </c>
      <c r="I153" s="103">
        <v>1015</v>
      </c>
      <c r="J153" s="103">
        <v>0</v>
      </c>
      <c r="K153" s="140">
        <f t="shared" si="19"/>
        <v>1015</v>
      </c>
      <c r="L153" s="150">
        <f t="shared" ref="L153:L240" si="26">IFERROR((G153-K153)/G153, " ")</f>
        <v>0.29951690821256038</v>
      </c>
      <c r="M153" s="167">
        <v>1049</v>
      </c>
      <c r="N153" s="164">
        <v>162</v>
      </c>
      <c r="O153" s="58">
        <f t="shared" si="20"/>
        <v>853</v>
      </c>
      <c r="P153" s="16">
        <f t="shared" si="18"/>
        <v>0.18684461391801716</v>
      </c>
      <c r="Q153" s="167">
        <v>1249</v>
      </c>
      <c r="R153" s="54">
        <v>0</v>
      </c>
      <c r="S153" s="55">
        <f t="shared" si="21"/>
        <v>1015</v>
      </c>
      <c r="T153" s="14">
        <f t="shared" si="22"/>
        <v>0.18734987990392313</v>
      </c>
      <c r="U153" s="167">
        <v>1054</v>
      </c>
      <c r="V153" s="327">
        <f t="shared" si="23"/>
        <v>948.6</v>
      </c>
      <c r="W153" s="164">
        <v>220</v>
      </c>
      <c r="X153" s="58">
        <v>798</v>
      </c>
      <c r="Y153" s="16">
        <f t="shared" si="25"/>
        <v>0.15876027830487036</v>
      </c>
      <c r="Z153" s="167">
        <v>1249</v>
      </c>
      <c r="AA153" s="54">
        <v>0</v>
      </c>
      <c r="AB153" s="55">
        <v>1018</v>
      </c>
      <c r="AC153" s="14">
        <f t="shared" si="24"/>
        <v>0.18494795836669337</v>
      </c>
    </row>
    <row r="154" spans="1:29" s="4" customFormat="1" ht="12.75" customHeight="1">
      <c r="A154" s="188" t="s">
        <v>272</v>
      </c>
      <c r="B154" s="126" t="s">
        <v>53</v>
      </c>
      <c r="C154" s="249"/>
      <c r="D154" s="128">
        <v>1.1100000000000001</v>
      </c>
      <c r="E154" s="129" t="s">
        <v>277</v>
      </c>
      <c r="F154" s="140">
        <v>1704</v>
      </c>
      <c r="G154" s="111">
        <v>1549</v>
      </c>
      <c r="H154" s="103">
        <v>1349</v>
      </c>
      <c r="I154" s="103">
        <v>1096</v>
      </c>
      <c r="J154" s="103">
        <v>0</v>
      </c>
      <c r="K154" s="140">
        <f t="shared" si="19"/>
        <v>1096</v>
      </c>
      <c r="L154" s="150">
        <f t="shared" si="26"/>
        <v>0.29244673983214975</v>
      </c>
      <c r="M154" s="167">
        <v>1149</v>
      </c>
      <c r="N154" s="164">
        <v>162</v>
      </c>
      <c r="O154" s="58">
        <f t="shared" si="20"/>
        <v>934</v>
      </c>
      <c r="P154" s="16">
        <f t="shared" ref="P154:P241" si="27">(M154-O154)/M154</f>
        <v>0.18711923411662315</v>
      </c>
      <c r="Q154" s="167">
        <v>1349</v>
      </c>
      <c r="R154" s="54">
        <v>0</v>
      </c>
      <c r="S154" s="55">
        <f t="shared" si="21"/>
        <v>1096</v>
      </c>
      <c r="T154" s="14">
        <f t="shared" si="22"/>
        <v>0.18754633061527057</v>
      </c>
      <c r="U154" s="167">
        <v>1166</v>
      </c>
      <c r="V154" s="327">
        <f t="shared" si="23"/>
        <v>1049.4000000000001</v>
      </c>
      <c r="W154" s="164">
        <v>216</v>
      </c>
      <c r="X154" s="58">
        <v>883</v>
      </c>
      <c r="Y154" s="16">
        <f t="shared" si="25"/>
        <v>0.15856680007623411</v>
      </c>
      <c r="Z154" s="167">
        <v>1349</v>
      </c>
      <c r="AA154" s="54">
        <v>0</v>
      </c>
      <c r="AB154" s="55">
        <v>1099</v>
      </c>
      <c r="AC154" s="14">
        <f t="shared" si="24"/>
        <v>0.18532246108228317</v>
      </c>
    </row>
    <row r="155" spans="1:29" s="4" customFormat="1" ht="12.75" customHeight="1">
      <c r="A155" s="185" t="s">
        <v>273</v>
      </c>
      <c r="B155" s="126" t="s">
        <v>53</v>
      </c>
      <c r="C155" s="249"/>
      <c r="D155" s="240">
        <v>0.83</v>
      </c>
      <c r="E155" s="129" t="s">
        <v>276</v>
      </c>
      <c r="F155" s="140">
        <v>1484</v>
      </c>
      <c r="G155" s="111">
        <v>1349</v>
      </c>
      <c r="H155" s="103">
        <v>1149</v>
      </c>
      <c r="I155" s="103">
        <v>934</v>
      </c>
      <c r="J155" s="103">
        <v>0</v>
      </c>
      <c r="K155" s="140">
        <f t="shared" si="19"/>
        <v>934</v>
      </c>
      <c r="L155" s="150">
        <f t="shared" si="26"/>
        <v>0.30763528539659007</v>
      </c>
      <c r="M155" s="167">
        <v>999</v>
      </c>
      <c r="N155" s="164">
        <v>121</v>
      </c>
      <c r="O155" s="58">
        <f t="shared" si="20"/>
        <v>813</v>
      </c>
      <c r="P155" s="16">
        <f t="shared" si="27"/>
        <v>0.18618618618618618</v>
      </c>
      <c r="Q155" s="167">
        <v>1149</v>
      </c>
      <c r="R155" s="54">
        <v>0</v>
      </c>
      <c r="S155" s="55">
        <f t="shared" si="21"/>
        <v>934</v>
      </c>
      <c r="T155" s="14">
        <f t="shared" si="22"/>
        <v>0.18711923411662315</v>
      </c>
      <c r="U155" s="167">
        <v>1054</v>
      </c>
      <c r="V155" s="327">
        <f t="shared" si="23"/>
        <v>948.6</v>
      </c>
      <c r="W155" s="164">
        <v>139</v>
      </c>
      <c r="X155" s="58">
        <v>797</v>
      </c>
      <c r="Y155" s="16">
        <f t="shared" si="25"/>
        <v>0.15981446341977654</v>
      </c>
      <c r="Z155" s="167">
        <v>1149</v>
      </c>
      <c r="AA155" s="54">
        <v>0</v>
      </c>
      <c r="AB155" s="55">
        <v>936</v>
      </c>
      <c r="AC155" s="14">
        <f t="shared" si="24"/>
        <v>0.18537859007832899</v>
      </c>
    </row>
    <row r="156" spans="1:29" s="4" customFormat="1" ht="12.75" customHeight="1">
      <c r="A156" s="188" t="s">
        <v>274</v>
      </c>
      <c r="B156" s="126" t="s">
        <v>53</v>
      </c>
      <c r="C156" s="249"/>
      <c r="D156" s="128">
        <v>1.1100000000000001</v>
      </c>
      <c r="E156" s="129" t="s">
        <v>268</v>
      </c>
      <c r="F156" s="140">
        <v>1484</v>
      </c>
      <c r="G156" s="111">
        <v>1349</v>
      </c>
      <c r="H156" s="103">
        <v>1149</v>
      </c>
      <c r="I156" s="103">
        <v>934</v>
      </c>
      <c r="J156" s="103">
        <v>0</v>
      </c>
      <c r="K156" s="140">
        <f t="shared" si="19"/>
        <v>934</v>
      </c>
      <c r="L156" s="150">
        <f t="shared" si="26"/>
        <v>0.30763528539659007</v>
      </c>
      <c r="M156" s="167">
        <v>999</v>
      </c>
      <c r="N156" s="164">
        <v>121</v>
      </c>
      <c r="O156" s="58">
        <f t="shared" si="20"/>
        <v>813</v>
      </c>
      <c r="P156" s="16">
        <f t="shared" si="27"/>
        <v>0.18618618618618618</v>
      </c>
      <c r="Q156" s="167">
        <v>1149</v>
      </c>
      <c r="R156" s="54">
        <v>0</v>
      </c>
      <c r="S156" s="55">
        <f t="shared" si="21"/>
        <v>934</v>
      </c>
      <c r="T156" s="14">
        <f t="shared" si="22"/>
        <v>0.18711923411662315</v>
      </c>
      <c r="U156" s="167">
        <v>1054</v>
      </c>
      <c r="V156" s="327">
        <f t="shared" si="23"/>
        <v>948.6</v>
      </c>
      <c r="W156" s="164">
        <v>139</v>
      </c>
      <c r="X156" s="58">
        <v>797</v>
      </c>
      <c r="Y156" s="16">
        <f t="shared" si="25"/>
        <v>0.15981446341977654</v>
      </c>
      <c r="Z156" s="167">
        <v>1149</v>
      </c>
      <c r="AA156" s="54">
        <v>0</v>
      </c>
      <c r="AB156" s="55">
        <v>936</v>
      </c>
      <c r="AC156" s="14">
        <f t="shared" si="24"/>
        <v>0.18537859007832899</v>
      </c>
    </row>
    <row r="157" spans="1:29" s="4" customFormat="1" ht="12.75" customHeight="1">
      <c r="A157" s="188" t="s">
        <v>275</v>
      </c>
      <c r="B157" s="126" t="s">
        <v>53</v>
      </c>
      <c r="C157" s="249"/>
      <c r="D157" s="128">
        <v>1.1100000000000001</v>
      </c>
      <c r="E157" s="129" t="s">
        <v>277</v>
      </c>
      <c r="F157" s="140">
        <v>1594</v>
      </c>
      <c r="G157" s="111">
        <v>1449</v>
      </c>
      <c r="H157" s="103">
        <v>1249</v>
      </c>
      <c r="I157" s="103">
        <v>1015</v>
      </c>
      <c r="J157" s="103">
        <v>0</v>
      </c>
      <c r="K157" s="140">
        <f t="shared" si="19"/>
        <v>1015</v>
      </c>
      <c r="L157" s="150">
        <f t="shared" si="26"/>
        <v>0.29951690821256038</v>
      </c>
      <c r="M157" s="167">
        <v>1099</v>
      </c>
      <c r="N157" s="164">
        <v>121</v>
      </c>
      <c r="O157" s="58">
        <f t="shared" si="20"/>
        <v>894</v>
      </c>
      <c r="P157" s="16">
        <f t="shared" si="27"/>
        <v>0.18653321201091902</v>
      </c>
      <c r="Q157" s="167">
        <v>1249</v>
      </c>
      <c r="R157" s="54">
        <v>0</v>
      </c>
      <c r="S157" s="55">
        <f t="shared" si="21"/>
        <v>1015</v>
      </c>
      <c r="T157" s="14">
        <f t="shared" si="22"/>
        <v>0.18734987990392313</v>
      </c>
      <c r="U157" s="167">
        <v>1166</v>
      </c>
      <c r="V157" s="327">
        <f t="shared" si="23"/>
        <v>1049.4000000000001</v>
      </c>
      <c r="W157" s="164">
        <v>135</v>
      </c>
      <c r="X157" s="58">
        <v>883</v>
      </c>
      <c r="Y157" s="16">
        <f t="shared" si="25"/>
        <v>0.15856680007623411</v>
      </c>
      <c r="Z157" s="167">
        <v>1249</v>
      </c>
      <c r="AA157" s="54">
        <v>0</v>
      </c>
      <c r="AB157" s="55">
        <v>1018</v>
      </c>
      <c r="AC157" s="14">
        <f t="shared" si="24"/>
        <v>0.18494795836669337</v>
      </c>
    </row>
    <row r="158" spans="1:29" s="4" customFormat="1" ht="12.75" customHeight="1">
      <c r="A158" s="185" t="s">
        <v>941</v>
      </c>
      <c r="B158" s="126" t="s">
        <v>53</v>
      </c>
      <c r="C158" s="234" t="s">
        <v>887</v>
      </c>
      <c r="D158" s="128">
        <v>0.83</v>
      </c>
      <c r="E158" s="129" t="s">
        <v>953</v>
      </c>
      <c r="F158" s="140">
        <v>1429</v>
      </c>
      <c r="G158" s="285">
        <v>1299</v>
      </c>
      <c r="H158" s="103">
        <v>1099</v>
      </c>
      <c r="I158" s="103">
        <v>903</v>
      </c>
      <c r="J158" s="103">
        <v>0</v>
      </c>
      <c r="K158" s="140">
        <f t="shared" si="19"/>
        <v>903</v>
      </c>
      <c r="L158" s="150">
        <f t="shared" si="26"/>
        <v>0.30484988452655887</v>
      </c>
      <c r="M158" s="56">
        <v>1299</v>
      </c>
      <c r="N158" s="57">
        <v>0</v>
      </c>
      <c r="O158" s="58">
        <f t="shared" si="20"/>
        <v>903</v>
      </c>
      <c r="P158" s="16">
        <f t="shared" si="27"/>
        <v>0.30484988452655887</v>
      </c>
      <c r="Q158" s="53">
        <v>1299</v>
      </c>
      <c r="R158" s="54">
        <v>0</v>
      </c>
      <c r="S158" s="55">
        <f t="shared" si="21"/>
        <v>903</v>
      </c>
      <c r="T158" s="14">
        <f t="shared" si="22"/>
        <v>0.30484988452655887</v>
      </c>
      <c r="U158" s="56">
        <v>1299</v>
      </c>
      <c r="V158" s="341">
        <f t="shared" si="23"/>
        <v>1169.0999999999999</v>
      </c>
      <c r="W158" s="57">
        <v>0</v>
      </c>
      <c r="X158" s="58">
        <v>903</v>
      </c>
      <c r="Y158" s="16">
        <f t="shared" si="25"/>
        <v>0.22761098280728759</v>
      </c>
      <c r="Z158" s="53">
        <v>1299</v>
      </c>
      <c r="AA158" s="54">
        <v>0</v>
      </c>
      <c r="AB158" s="55">
        <v>903</v>
      </c>
      <c r="AC158" s="14">
        <f>(Z158-AB158)/Z158</f>
        <v>0.30484988452655887</v>
      </c>
    </row>
    <row r="159" spans="1:29" s="4" customFormat="1" ht="12.75" customHeight="1">
      <c r="A159" s="188" t="s">
        <v>942</v>
      </c>
      <c r="B159" s="126" t="s">
        <v>53</v>
      </c>
      <c r="C159" s="234" t="s">
        <v>887</v>
      </c>
      <c r="D159" s="128">
        <v>1.1100000000000001</v>
      </c>
      <c r="E159" s="129" t="s">
        <v>954</v>
      </c>
      <c r="F159" s="140">
        <v>1429</v>
      </c>
      <c r="G159" s="285">
        <v>1299</v>
      </c>
      <c r="H159" s="103">
        <v>1099</v>
      </c>
      <c r="I159" s="103">
        <v>903</v>
      </c>
      <c r="J159" s="103">
        <v>0</v>
      </c>
      <c r="K159" s="140">
        <f t="shared" si="19"/>
        <v>903</v>
      </c>
      <c r="L159" s="150">
        <f t="shared" si="26"/>
        <v>0.30484988452655887</v>
      </c>
      <c r="M159" s="56">
        <v>1299</v>
      </c>
      <c r="N159" s="57">
        <v>0</v>
      </c>
      <c r="O159" s="58">
        <f t="shared" si="20"/>
        <v>903</v>
      </c>
      <c r="P159" s="16">
        <f t="shared" si="27"/>
        <v>0.30484988452655887</v>
      </c>
      <c r="Q159" s="53">
        <v>1299</v>
      </c>
      <c r="R159" s="54">
        <v>0</v>
      </c>
      <c r="S159" s="55">
        <f t="shared" si="21"/>
        <v>903</v>
      </c>
      <c r="T159" s="14">
        <f t="shared" si="22"/>
        <v>0.30484988452655887</v>
      </c>
      <c r="U159" s="56">
        <v>1299</v>
      </c>
      <c r="V159" s="341">
        <f t="shared" si="23"/>
        <v>1169.0999999999999</v>
      </c>
      <c r="W159" s="57">
        <v>0</v>
      </c>
      <c r="X159" s="58">
        <v>903</v>
      </c>
      <c r="Y159" s="16">
        <f t="shared" si="25"/>
        <v>0.22761098280728759</v>
      </c>
      <c r="Z159" s="53">
        <v>1299</v>
      </c>
      <c r="AA159" s="54">
        <v>0</v>
      </c>
      <c r="AB159" s="55">
        <v>903</v>
      </c>
      <c r="AC159" s="14">
        <f t="shared" si="24"/>
        <v>0.30484988452655887</v>
      </c>
    </row>
    <row r="160" spans="1:29" s="4" customFormat="1" ht="12.75" customHeight="1">
      <c r="A160" s="188" t="s">
        <v>943</v>
      </c>
      <c r="B160" s="126" t="s">
        <v>53</v>
      </c>
      <c r="C160" s="234" t="s">
        <v>887</v>
      </c>
      <c r="D160" s="128">
        <v>1.1100000000000001</v>
      </c>
      <c r="E160" s="129" t="s">
        <v>955</v>
      </c>
      <c r="F160" s="140">
        <v>1539</v>
      </c>
      <c r="G160" s="285">
        <v>1399</v>
      </c>
      <c r="H160" s="103">
        <v>1199</v>
      </c>
      <c r="I160" s="103">
        <v>985</v>
      </c>
      <c r="J160" s="103">
        <v>0</v>
      </c>
      <c r="K160" s="140">
        <f t="shared" si="19"/>
        <v>985</v>
      </c>
      <c r="L160" s="150">
        <f t="shared" si="26"/>
        <v>0.29592566118656183</v>
      </c>
      <c r="M160" s="56">
        <v>1399</v>
      </c>
      <c r="N160" s="57">
        <v>0</v>
      </c>
      <c r="O160" s="58">
        <f t="shared" si="20"/>
        <v>985</v>
      </c>
      <c r="P160" s="16">
        <f t="shared" si="27"/>
        <v>0.29592566118656183</v>
      </c>
      <c r="Q160" s="53">
        <v>1399</v>
      </c>
      <c r="R160" s="54">
        <v>0</v>
      </c>
      <c r="S160" s="55">
        <f t="shared" si="21"/>
        <v>985</v>
      </c>
      <c r="T160" s="14">
        <f t="shared" si="22"/>
        <v>0.29592566118656183</v>
      </c>
      <c r="U160" s="56">
        <v>1399</v>
      </c>
      <c r="V160" s="341">
        <f t="shared" si="23"/>
        <v>1259.0999999999999</v>
      </c>
      <c r="W160" s="57">
        <v>0</v>
      </c>
      <c r="X160" s="58">
        <v>985</v>
      </c>
      <c r="Y160" s="16">
        <f t="shared" si="25"/>
        <v>0.21769517909617975</v>
      </c>
      <c r="Z160" s="53">
        <v>1399</v>
      </c>
      <c r="AA160" s="54">
        <v>0</v>
      </c>
      <c r="AB160" s="55">
        <v>985</v>
      </c>
      <c r="AC160" s="14">
        <f t="shared" si="24"/>
        <v>0.29592566118656183</v>
      </c>
    </row>
    <row r="161" spans="1:29" s="4" customFormat="1" ht="12.75" customHeight="1">
      <c r="A161" s="185" t="s">
        <v>944</v>
      </c>
      <c r="B161" s="126" t="s">
        <v>53</v>
      </c>
      <c r="C161" s="234" t="s">
        <v>887</v>
      </c>
      <c r="D161" s="128">
        <v>0.83</v>
      </c>
      <c r="E161" s="129" t="s">
        <v>953</v>
      </c>
      <c r="F161" s="140">
        <v>1319</v>
      </c>
      <c r="G161" s="285">
        <v>1199</v>
      </c>
      <c r="H161" s="103">
        <v>1049</v>
      </c>
      <c r="I161" s="103">
        <v>863</v>
      </c>
      <c r="J161" s="103">
        <v>0</v>
      </c>
      <c r="K161" s="140">
        <f t="shared" si="19"/>
        <v>863</v>
      </c>
      <c r="L161" s="150">
        <f t="shared" si="26"/>
        <v>0.28023352793994993</v>
      </c>
      <c r="M161" s="56">
        <v>1199</v>
      </c>
      <c r="N161" s="57">
        <v>0</v>
      </c>
      <c r="O161" s="58">
        <f t="shared" si="20"/>
        <v>863</v>
      </c>
      <c r="P161" s="16">
        <f t="shared" si="27"/>
        <v>0.28023352793994993</v>
      </c>
      <c r="Q161" s="53">
        <v>1199</v>
      </c>
      <c r="R161" s="54">
        <v>0</v>
      </c>
      <c r="S161" s="55">
        <f t="shared" si="21"/>
        <v>863</v>
      </c>
      <c r="T161" s="14">
        <f t="shared" si="22"/>
        <v>0.28023352793994993</v>
      </c>
      <c r="U161" s="56">
        <v>1199</v>
      </c>
      <c r="V161" s="341">
        <f t="shared" si="23"/>
        <v>1079.0999999999999</v>
      </c>
      <c r="W161" s="57">
        <v>0</v>
      </c>
      <c r="X161" s="58">
        <v>863</v>
      </c>
      <c r="Y161" s="16">
        <f t="shared" si="25"/>
        <v>0.20025947548883322</v>
      </c>
      <c r="Z161" s="53">
        <v>1199</v>
      </c>
      <c r="AA161" s="54">
        <v>0</v>
      </c>
      <c r="AB161" s="55">
        <v>863</v>
      </c>
      <c r="AC161" s="14">
        <f t="shared" si="24"/>
        <v>0.28023352793994993</v>
      </c>
    </row>
    <row r="162" spans="1:29" s="4" customFormat="1" ht="12.75" customHeight="1">
      <c r="A162" s="188" t="s">
        <v>945</v>
      </c>
      <c r="B162" s="126" t="s">
        <v>53</v>
      </c>
      <c r="C162" s="234" t="s">
        <v>887</v>
      </c>
      <c r="D162" s="128">
        <v>1.1100000000000001</v>
      </c>
      <c r="E162" s="129" t="s">
        <v>954</v>
      </c>
      <c r="F162" s="140">
        <v>1319</v>
      </c>
      <c r="G162" s="285">
        <v>1199</v>
      </c>
      <c r="H162" s="103">
        <v>1049</v>
      </c>
      <c r="I162" s="103">
        <v>863</v>
      </c>
      <c r="J162" s="103">
        <v>0</v>
      </c>
      <c r="K162" s="140">
        <f t="shared" si="19"/>
        <v>863</v>
      </c>
      <c r="L162" s="150">
        <f t="shared" si="26"/>
        <v>0.28023352793994993</v>
      </c>
      <c r="M162" s="56">
        <v>1199</v>
      </c>
      <c r="N162" s="57">
        <v>0</v>
      </c>
      <c r="O162" s="58">
        <f t="shared" si="20"/>
        <v>863</v>
      </c>
      <c r="P162" s="16">
        <f t="shared" si="27"/>
        <v>0.28023352793994993</v>
      </c>
      <c r="Q162" s="53">
        <v>1199</v>
      </c>
      <c r="R162" s="54">
        <v>0</v>
      </c>
      <c r="S162" s="55">
        <f t="shared" si="21"/>
        <v>863</v>
      </c>
      <c r="T162" s="14">
        <f t="shared" si="22"/>
        <v>0.28023352793994993</v>
      </c>
      <c r="U162" s="56">
        <v>1199</v>
      </c>
      <c r="V162" s="341">
        <f t="shared" si="23"/>
        <v>1079.0999999999999</v>
      </c>
      <c r="W162" s="57">
        <v>0</v>
      </c>
      <c r="X162" s="58">
        <v>863</v>
      </c>
      <c r="Y162" s="16">
        <f t="shared" si="25"/>
        <v>0.20025947548883322</v>
      </c>
      <c r="Z162" s="53">
        <v>1199</v>
      </c>
      <c r="AA162" s="54">
        <v>0</v>
      </c>
      <c r="AB162" s="55">
        <v>863</v>
      </c>
      <c r="AC162" s="14">
        <f t="shared" si="24"/>
        <v>0.28023352793994993</v>
      </c>
    </row>
    <row r="163" spans="1:29" s="4" customFormat="1" ht="12.75" customHeight="1">
      <c r="A163" s="188" t="s">
        <v>946</v>
      </c>
      <c r="B163" s="126" t="s">
        <v>53</v>
      </c>
      <c r="C163" s="234" t="s">
        <v>887</v>
      </c>
      <c r="D163" s="128">
        <v>1.1100000000000001</v>
      </c>
      <c r="E163" s="129" t="s">
        <v>955</v>
      </c>
      <c r="F163" s="140">
        <v>1429</v>
      </c>
      <c r="G163" s="285">
        <v>1299</v>
      </c>
      <c r="H163" s="103">
        <v>1149</v>
      </c>
      <c r="I163" s="103">
        <v>944</v>
      </c>
      <c r="J163" s="103">
        <v>0</v>
      </c>
      <c r="K163" s="140">
        <f t="shared" si="19"/>
        <v>944</v>
      </c>
      <c r="L163" s="150">
        <f t="shared" si="26"/>
        <v>0.27328714395688991</v>
      </c>
      <c r="M163" s="56">
        <v>1299</v>
      </c>
      <c r="N163" s="57">
        <v>0</v>
      </c>
      <c r="O163" s="58">
        <f t="shared" si="20"/>
        <v>944</v>
      </c>
      <c r="P163" s="16">
        <f t="shared" si="27"/>
        <v>0.27328714395688991</v>
      </c>
      <c r="Q163" s="53">
        <v>1299</v>
      </c>
      <c r="R163" s="54">
        <v>0</v>
      </c>
      <c r="S163" s="55">
        <f t="shared" si="21"/>
        <v>944</v>
      </c>
      <c r="T163" s="14">
        <f t="shared" si="22"/>
        <v>0.27328714395688991</v>
      </c>
      <c r="U163" s="56">
        <v>1299</v>
      </c>
      <c r="V163" s="341">
        <f t="shared" si="23"/>
        <v>1169.0999999999999</v>
      </c>
      <c r="W163" s="57">
        <v>0</v>
      </c>
      <c r="X163" s="58">
        <v>944</v>
      </c>
      <c r="Y163" s="16">
        <f t="shared" si="25"/>
        <v>0.19254127106321095</v>
      </c>
      <c r="Z163" s="53">
        <v>1299</v>
      </c>
      <c r="AA163" s="54">
        <v>0</v>
      </c>
      <c r="AB163" s="55">
        <v>944</v>
      </c>
      <c r="AC163" s="14">
        <f t="shared" si="24"/>
        <v>0.27328714395688991</v>
      </c>
    </row>
    <row r="164" spans="1:29" s="4" customFormat="1" ht="12.75" customHeight="1">
      <c r="A164" s="224" t="s">
        <v>947</v>
      </c>
      <c r="B164" s="126" t="s">
        <v>53</v>
      </c>
      <c r="C164" s="234" t="s">
        <v>887</v>
      </c>
      <c r="D164" s="128">
        <v>0.83</v>
      </c>
      <c r="E164" s="129" t="s">
        <v>956</v>
      </c>
      <c r="F164" s="140">
        <v>1539</v>
      </c>
      <c r="G164" s="285">
        <v>1399</v>
      </c>
      <c r="H164" s="103">
        <v>1199</v>
      </c>
      <c r="I164" s="103">
        <v>977</v>
      </c>
      <c r="J164" s="103">
        <v>0</v>
      </c>
      <c r="K164" s="140">
        <f t="shared" si="19"/>
        <v>977</v>
      </c>
      <c r="L164" s="150">
        <f t="shared" si="26"/>
        <v>0.30164403145103647</v>
      </c>
      <c r="M164" s="56">
        <v>1399</v>
      </c>
      <c r="N164" s="57">
        <v>0</v>
      </c>
      <c r="O164" s="58">
        <f t="shared" si="20"/>
        <v>977</v>
      </c>
      <c r="P164" s="16">
        <f t="shared" ref="P164:P169" si="28">(M164-O164)/M164</f>
        <v>0.30164403145103647</v>
      </c>
      <c r="Q164" s="53">
        <v>1399</v>
      </c>
      <c r="R164" s="54">
        <v>0</v>
      </c>
      <c r="S164" s="55">
        <f t="shared" si="21"/>
        <v>977</v>
      </c>
      <c r="T164" s="14">
        <f t="shared" si="22"/>
        <v>0.30164403145103647</v>
      </c>
      <c r="U164" s="56">
        <v>1399</v>
      </c>
      <c r="V164" s="341">
        <f t="shared" si="23"/>
        <v>1259.0999999999999</v>
      </c>
      <c r="W164" s="57">
        <v>0</v>
      </c>
      <c r="X164" s="58">
        <v>977</v>
      </c>
      <c r="Y164" s="16">
        <f t="shared" si="25"/>
        <v>0.22404892383448488</v>
      </c>
      <c r="Z164" s="53">
        <v>1399</v>
      </c>
      <c r="AA164" s="54">
        <v>0</v>
      </c>
      <c r="AB164" s="55">
        <v>977</v>
      </c>
      <c r="AC164" s="14">
        <f t="shared" si="24"/>
        <v>0.30164403145103647</v>
      </c>
    </row>
    <row r="165" spans="1:29" s="4" customFormat="1" ht="12.75" customHeight="1">
      <c r="A165" s="188" t="s">
        <v>948</v>
      </c>
      <c r="B165" s="126" t="s">
        <v>53</v>
      </c>
      <c r="C165" s="234" t="s">
        <v>887</v>
      </c>
      <c r="D165" s="128">
        <v>1.1100000000000001</v>
      </c>
      <c r="E165" s="129" t="s">
        <v>957</v>
      </c>
      <c r="F165" s="140">
        <v>1539</v>
      </c>
      <c r="G165" s="285">
        <v>1399</v>
      </c>
      <c r="H165" s="103">
        <v>1149</v>
      </c>
      <c r="I165" s="103">
        <v>977</v>
      </c>
      <c r="J165" s="103">
        <v>0</v>
      </c>
      <c r="K165" s="140">
        <f t="shared" si="19"/>
        <v>977</v>
      </c>
      <c r="L165" s="150">
        <f t="shared" si="26"/>
        <v>0.30164403145103647</v>
      </c>
      <c r="M165" s="56">
        <v>1399</v>
      </c>
      <c r="N165" s="57">
        <v>0</v>
      </c>
      <c r="O165" s="58">
        <f t="shared" si="20"/>
        <v>977</v>
      </c>
      <c r="P165" s="16">
        <f t="shared" si="28"/>
        <v>0.30164403145103647</v>
      </c>
      <c r="Q165" s="53">
        <v>1399</v>
      </c>
      <c r="R165" s="54">
        <v>0</v>
      </c>
      <c r="S165" s="55">
        <f t="shared" si="21"/>
        <v>977</v>
      </c>
      <c r="T165" s="14">
        <f t="shared" si="22"/>
        <v>0.30164403145103647</v>
      </c>
      <c r="U165" s="56">
        <v>1399</v>
      </c>
      <c r="V165" s="341">
        <f t="shared" si="23"/>
        <v>1259.0999999999999</v>
      </c>
      <c r="W165" s="57">
        <v>0</v>
      </c>
      <c r="X165" s="58">
        <v>977</v>
      </c>
      <c r="Y165" s="16">
        <f t="shared" si="25"/>
        <v>0.22404892383448488</v>
      </c>
      <c r="Z165" s="53">
        <v>1399</v>
      </c>
      <c r="AA165" s="54">
        <v>0</v>
      </c>
      <c r="AB165" s="55">
        <v>977</v>
      </c>
      <c r="AC165" s="14">
        <f t="shared" si="24"/>
        <v>0.30164403145103647</v>
      </c>
    </row>
    <row r="166" spans="1:29" s="4" customFormat="1" ht="12.75" customHeight="1">
      <c r="A166" s="188" t="s">
        <v>949</v>
      </c>
      <c r="B166" s="126" t="s">
        <v>53</v>
      </c>
      <c r="C166" s="234" t="s">
        <v>887</v>
      </c>
      <c r="D166" s="128">
        <v>1.1100000000000001</v>
      </c>
      <c r="E166" s="129" t="s">
        <v>958</v>
      </c>
      <c r="F166" s="140">
        <v>1649</v>
      </c>
      <c r="G166" s="285">
        <v>1499</v>
      </c>
      <c r="H166" s="103">
        <v>1299</v>
      </c>
      <c r="I166" s="103">
        <v>1059</v>
      </c>
      <c r="J166" s="103">
        <v>0</v>
      </c>
      <c r="K166" s="140">
        <f t="shared" si="19"/>
        <v>1059</v>
      </c>
      <c r="L166" s="150">
        <f t="shared" si="26"/>
        <v>0.29352901934623082</v>
      </c>
      <c r="M166" s="56">
        <v>1499</v>
      </c>
      <c r="N166" s="57">
        <v>0</v>
      </c>
      <c r="O166" s="58">
        <f t="shared" si="20"/>
        <v>1059</v>
      </c>
      <c r="P166" s="16">
        <f t="shared" si="28"/>
        <v>0.29352901934623082</v>
      </c>
      <c r="Q166" s="53">
        <v>1499</v>
      </c>
      <c r="R166" s="54">
        <v>0</v>
      </c>
      <c r="S166" s="55">
        <f t="shared" si="21"/>
        <v>1059</v>
      </c>
      <c r="T166" s="14">
        <f t="shared" si="22"/>
        <v>0.29352901934623082</v>
      </c>
      <c r="U166" s="56">
        <v>1499</v>
      </c>
      <c r="V166" s="341">
        <f t="shared" si="23"/>
        <v>1349.1</v>
      </c>
      <c r="W166" s="57">
        <v>0</v>
      </c>
      <c r="X166" s="58">
        <v>1059</v>
      </c>
      <c r="Y166" s="16">
        <f t="shared" si="25"/>
        <v>0.2150322437180342</v>
      </c>
      <c r="Z166" s="53">
        <v>1499</v>
      </c>
      <c r="AA166" s="54">
        <v>0</v>
      </c>
      <c r="AB166" s="55">
        <v>1059</v>
      </c>
      <c r="AC166" s="14">
        <f t="shared" si="24"/>
        <v>0.29352901934623082</v>
      </c>
    </row>
    <row r="167" spans="1:29" s="4" customFormat="1" ht="12.75" customHeight="1">
      <c r="A167" s="185" t="s">
        <v>950</v>
      </c>
      <c r="B167" s="126" t="s">
        <v>53</v>
      </c>
      <c r="C167" s="234" t="s">
        <v>887</v>
      </c>
      <c r="D167" s="128">
        <v>0.83</v>
      </c>
      <c r="E167" s="129" t="s">
        <v>956</v>
      </c>
      <c r="F167" s="140">
        <v>1429</v>
      </c>
      <c r="G167" s="285">
        <v>1299</v>
      </c>
      <c r="H167" s="103">
        <v>1149</v>
      </c>
      <c r="I167" s="103">
        <v>936</v>
      </c>
      <c r="J167" s="103">
        <v>0</v>
      </c>
      <c r="K167" s="140">
        <f t="shared" si="19"/>
        <v>936</v>
      </c>
      <c r="L167" s="150">
        <f t="shared" si="26"/>
        <v>0.27944572748267898</v>
      </c>
      <c r="M167" s="56">
        <v>1299</v>
      </c>
      <c r="N167" s="57">
        <v>0</v>
      </c>
      <c r="O167" s="58">
        <f t="shared" si="20"/>
        <v>936</v>
      </c>
      <c r="P167" s="16">
        <f t="shared" si="28"/>
        <v>0.27944572748267898</v>
      </c>
      <c r="Q167" s="53">
        <v>1299</v>
      </c>
      <c r="R167" s="54">
        <v>0</v>
      </c>
      <c r="S167" s="55">
        <f t="shared" si="21"/>
        <v>936</v>
      </c>
      <c r="T167" s="14">
        <f t="shared" si="22"/>
        <v>0.27944572748267898</v>
      </c>
      <c r="U167" s="56">
        <v>1299</v>
      </c>
      <c r="V167" s="341">
        <f t="shared" si="23"/>
        <v>1169.0999999999999</v>
      </c>
      <c r="W167" s="57">
        <v>0</v>
      </c>
      <c r="X167" s="58">
        <v>936</v>
      </c>
      <c r="Y167" s="16">
        <f t="shared" si="25"/>
        <v>0.19938414164742102</v>
      </c>
      <c r="Z167" s="53">
        <v>1299</v>
      </c>
      <c r="AA167" s="54">
        <v>0</v>
      </c>
      <c r="AB167" s="55">
        <v>936</v>
      </c>
      <c r="AC167" s="14">
        <f t="shared" si="24"/>
        <v>0.27944572748267898</v>
      </c>
    </row>
    <row r="168" spans="1:29" s="4" customFormat="1" ht="12.75" customHeight="1">
      <c r="A168" s="188" t="s">
        <v>951</v>
      </c>
      <c r="B168" s="126" t="s">
        <v>53</v>
      </c>
      <c r="C168" s="234" t="s">
        <v>887</v>
      </c>
      <c r="D168" s="128">
        <v>1.1100000000000001</v>
      </c>
      <c r="E168" s="129" t="s">
        <v>957</v>
      </c>
      <c r="F168" s="140">
        <v>1429</v>
      </c>
      <c r="G168" s="285">
        <v>1299</v>
      </c>
      <c r="H168" s="103">
        <v>1199</v>
      </c>
      <c r="I168" s="103">
        <v>936</v>
      </c>
      <c r="J168" s="103">
        <v>0</v>
      </c>
      <c r="K168" s="140">
        <f t="shared" si="19"/>
        <v>936</v>
      </c>
      <c r="L168" s="150">
        <f t="shared" si="26"/>
        <v>0.27944572748267898</v>
      </c>
      <c r="M168" s="56">
        <v>1299</v>
      </c>
      <c r="N168" s="57">
        <v>0</v>
      </c>
      <c r="O168" s="58">
        <f t="shared" si="20"/>
        <v>936</v>
      </c>
      <c r="P168" s="16">
        <f t="shared" si="28"/>
        <v>0.27944572748267898</v>
      </c>
      <c r="Q168" s="53">
        <v>1299</v>
      </c>
      <c r="R168" s="54">
        <v>0</v>
      </c>
      <c r="S168" s="55">
        <f t="shared" si="21"/>
        <v>936</v>
      </c>
      <c r="T168" s="14">
        <f t="shared" si="22"/>
        <v>0.27944572748267898</v>
      </c>
      <c r="U168" s="56">
        <v>1299</v>
      </c>
      <c r="V168" s="341">
        <f t="shared" si="23"/>
        <v>1169.0999999999999</v>
      </c>
      <c r="W168" s="57">
        <v>0</v>
      </c>
      <c r="X168" s="58">
        <v>936</v>
      </c>
      <c r="Y168" s="16">
        <f t="shared" si="25"/>
        <v>0.19938414164742102</v>
      </c>
      <c r="Z168" s="53">
        <v>1299</v>
      </c>
      <c r="AA168" s="54">
        <v>0</v>
      </c>
      <c r="AB168" s="55">
        <v>936</v>
      </c>
      <c r="AC168" s="14">
        <f t="shared" si="24"/>
        <v>0.27944572748267898</v>
      </c>
    </row>
    <row r="169" spans="1:29" s="4" customFormat="1" ht="12.75" customHeight="1">
      <c r="A169" s="188" t="s">
        <v>952</v>
      </c>
      <c r="B169" s="126" t="s">
        <v>53</v>
      </c>
      <c r="C169" s="234" t="s">
        <v>887</v>
      </c>
      <c r="D169" s="128">
        <v>1.1100000000000001</v>
      </c>
      <c r="E169" s="129" t="s">
        <v>958</v>
      </c>
      <c r="F169" s="140">
        <v>1539</v>
      </c>
      <c r="G169" s="285">
        <v>1399</v>
      </c>
      <c r="H169" s="103">
        <v>1249</v>
      </c>
      <c r="I169" s="103">
        <v>1018</v>
      </c>
      <c r="J169" s="103">
        <v>0</v>
      </c>
      <c r="K169" s="140">
        <f t="shared" si="19"/>
        <v>1018</v>
      </c>
      <c r="L169" s="150">
        <f t="shared" si="26"/>
        <v>0.27233738384560402</v>
      </c>
      <c r="M169" s="56">
        <v>1399</v>
      </c>
      <c r="N169" s="57">
        <v>0</v>
      </c>
      <c r="O169" s="58">
        <f t="shared" si="20"/>
        <v>1018</v>
      </c>
      <c r="P169" s="16">
        <f t="shared" si="28"/>
        <v>0.27233738384560402</v>
      </c>
      <c r="Q169" s="53">
        <v>1399</v>
      </c>
      <c r="R169" s="54">
        <v>0</v>
      </c>
      <c r="S169" s="55">
        <f t="shared" si="21"/>
        <v>1018</v>
      </c>
      <c r="T169" s="14">
        <f t="shared" si="22"/>
        <v>0.27233738384560402</v>
      </c>
      <c r="U169" s="56">
        <v>1399</v>
      </c>
      <c r="V169" s="341">
        <f t="shared" si="23"/>
        <v>1259.0999999999999</v>
      </c>
      <c r="W169" s="57">
        <v>0</v>
      </c>
      <c r="X169" s="58">
        <v>1018</v>
      </c>
      <c r="Y169" s="16">
        <f t="shared" si="25"/>
        <v>0.19148598205067105</v>
      </c>
      <c r="Z169" s="53">
        <v>1399</v>
      </c>
      <c r="AA169" s="54">
        <v>0</v>
      </c>
      <c r="AB169" s="55">
        <v>1018</v>
      </c>
      <c r="AC169" s="14">
        <f t="shared" si="24"/>
        <v>0.27233738384560402</v>
      </c>
    </row>
    <row r="170" spans="1:29" s="4" customFormat="1" ht="12.75" customHeight="1">
      <c r="A170" s="224" t="s">
        <v>871</v>
      </c>
      <c r="B170" s="126" t="s">
        <v>53</v>
      </c>
      <c r="C170" s="234"/>
      <c r="D170" s="128">
        <v>0.83</v>
      </c>
      <c r="E170" s="129" t="s">
        <v>876</v>
      </c>
      <c r="F170" s="140">
        <v>1759</v>
      </c>
      <c r="G170" s="285">
        <v>1599</v>
      </c>
      <c r="H170" s="103">
        <v>1299</v>
      </c>
      <c r="I170" s="103">
        <v>1056</v>
      </c>
      <c r="J170" s="103">
        <v>0</v>
      </c>
      <c r="K170" s="140">
        <f t="shared" si="19"/>
        <v>1056</v>
      </c>
      <c r="L170" s="150">
        <f t="shared" si="26"/>
        <v>0.33958724202626639</v>
      </c>
      <c r="M170" s="167">
        <v>1199</v>
      </c>
      <c r="N170" s="164">
        <v>82</v>
      </c>
      <c r="O170" s="58">
        <f t="shared" si="20"/>
        <v>974</v>
      </c>
      <c r="P170" s="16">
        <f t="shared" si="27"/>
        <v>0.18765638031693077</v>
      </c>
      <c r="Q170" s="167">
        <v>1349</v>
      </c>
      <c r="R170" s="54">
        <v>0</v>
      </c>
      <c r="S170" s="55">
        <f t="shared" si="21"/>
        <v>1056</v>
      </c>
      <c r="T170" s="14">
        <f t="shared" si="22"/>
        <v>0.21719792438843588</v>
      </c>
      <c r="U170" s="167">
        <v>1332</v>
      </c>
      <c r="V170" s="327">
        <f t="shared" si="23"/>
        <v>1198.8</v>
      </c>
      <c r="W170" s="164">
        <v>51</v>
      </c>
      <c r="X170" s="58">
        <v>1008</v>
      </c>
      <c r="Y170" s="16">
        <f t="shared" si="25"/>
        <v>0.15915915915915912</v>
      </c>
      <c r="Z170" s="167">
        <v>1349</v>
      </c>
      <c r="AA170" s="54">
        <v>0</v>
      </c>
      <c r="AB170" s="55">
        <v>1059</v>
      </c>
      <c r="AC170" s="14">
        <f t="shared" si="24"/>
        <v>0.21497405485544849</v>
      </c>
    </row>
    <row r="171" spans="1:29" s="4" customFormat="1" ht="12.75" customHeight="1">
      <c r="A171" s="188" t="s">
        <v>872</v>
      </c>
      <c r="B171" s="126" t="s">
        <v>53</v>
      </c>
      <c r="C171" s="234"/>
      <c r="D171" s="128">
        <v>1.1100000000000001</v>
      </c>
      <c r="E171" s="129" t="s">
        <v>874</v>
      </c>
      <c r="F171" s="140">
        <v>1759</v>
      </c>
      <c r="G171" s="285">
        <v>1599</v>
      </c>
      <c r="H171" s="103">
        <v>1299</v>
      </c>
      <c r="I171" s="103">
        <v>1056</v>
      </c>
      <c r="J171" s="103">
        <v>0</v>
      </c>
      <c r="K171" s="140">
        <f t="shared" si="19"/>
        <v>1056</v>
      </c>
      <c r="L171" s="150">
        <f t="shared" si="26"/>
        <v>0.33958724202626639</v>
      </c>
      <c r="M171" s="167">
        <v>1199</v>
      </c>
      <c r="N171" s="164">
        <v>82</v>
      </c>
      <c r="O171" s="58">
        <f t="shared" si="20"/>
        <v>974</v>
      </c>
      <c r="P171" s="16">
        <f t="shared" si="27"/>
        <v>0.18765638031693077</v>
      </c>
      <c r="Q171" s="167">
        <v>1349</v>
      </c>
      <c r="R171" s="54">
        <v>0</v>
      </c>
      <c r="S171" s="55">
        <f t="shared" si="21"/>
        <v>1056</v>
      </c>
      <c r="T171" s="14">
        <f t="shared" si="22"/>
        <v>0.21719792438843588</v>
      </c>
      <c r="U171" s="167">
        <v>1332</v>
      </c>
      <c r="V171" s="327">
        <f t="shared" si="23"/>
        <v>1198.8</v>
      </c>
      <c r="W171" s="164">
        <v>51</v>
      </c>
      <c r="X171" s="58">
        <v>1008</v>
      </c>
      <c r="Y171" s="16">
        <f t="shared" si="25"/>
        <v>0.15915915915915912</v>
      </c>
      <c r="Z171" s="167">
        <v>1349</v>
      </c>
      <c r="AA171" s="54">
        <v>0</v>
      </c>
      <c r="AB171" s="55">
        <v>1059</v>
      </c>
      <c r="AC171" s="14">
        <f t="shared" si="24"/>
        <v>0.21497405485544849</v>
      </c>
    </row>
    <row r="172" spans="1:29" s="4" customFormat="1" ht="12.75" customHeight="1">
      <c r="A172" s="188" t="s">
        <v>873</v>
      </c>
      <c r="B172" s="126" t="s">
        <v>53</v>
      </c>
      <c r="C172" s="234"/>
      <c r="D172" s="128">
        <v>1.1100000000000001</v>
      </c>
      <c r="E172" s="129" t="s">
        <v>875</v>
      </c>
      <c r="F172" s="140">
        <v>1869</v>
      </c>
      <c r="G172" s="285">
        <v>1699</v>
      </c>
      <c r="H172" s="103">
        <v>1399</v>
      </c>
      <c r="I172" s="103">
        <v>1138</v>
      </c>
      <c r="J172" s="103">
        <v>0</v>
      </c>
      <c r="K172" s="140">
        <f t="shared" si="19"/>
        <v>1138</v>
      </c>
      <c r="L172" s="150">
        <f t="shared" si="26"/>
        <v>0.3301942319011183</v>
      </c>
      <c r="M172" s="167">
        <v>1299</v>
      </c>
      <c r="N172" s="164">
        <v>82</v>
      </c>
      <c r="O172" s="58">
        <f t="shared" si="20"/>
        <v>1056</v>
      </c>
      <c r="P172" s="16">
        <f t="shared" si="27"/>
        <v>0.18706697459584296</v>
      </c>
      <c r="Q172" s="167">
        <v>1449</v>
      </c>
      <c r="R172" s="54">
        <v>0</v>
      </c>
      <c r="S172" s="55">
        <f t="shared" si="21"/>
        <v>1138</v>
      </c>
      <c r="T172" s="14">
        <f t="shared" si="22"/>
        <v>0.21463077984817117</v>
      </c>
      <c r="U172" s="167">
        <v>1443</v>
      </c>
      <c r="V172" s="327">
        <f t="shared" si="23"/>
        <v>1298.7</v>
      </c>
      <c r="W172" s="164">
        <v>49</v>
      </c>
      <c r="X172" s="58">
        <v>1092</v>
      </c>
      <c r="Y172" s="16">
        <f t="shared" si="25"/>
        <v>0.15915915915915918</v>
      </c>
      <c r="Z172" s="167">
        <v>1449</v>
      </c>
      <c r="AA172" s="54">
        <v>0</v>
      </c>
      <c r="AB172" s="55">
        <v>1141</v>
      </c>
      <c r="AC172" s="14">
        <f t="shared" si="24"/>
        <v>0.21256038647342995</v>
      </c>
    </row>
    <row r="173" spans="1:29" s="4" customFormat="1" ht="12.75" customHeight="1">
      <c r="A173" s="185" t="s">
        <v>25</v>
      </c>
      <c r="B173" s="126" t="s">
        <v>53</v>
      </c>
      <c r="C173" s="238"/>
      <c r="D173" s="128">
        <v>1.78</v>
      </c>
      <c r="E173" s="129" t="s">
        <v>204</v>
      </c>
      <c r="F173" s="140">
        <v>1814</v>
      </c>
      <c r="G173" s="111">
        <v>1649</v>
      </c>
      <c r="H173" s="103">
        <v>1249</v>
      </c>
      <c r="I173" s="103">
        <v>1000</v>
      </c>
      <c r="J173" s="103">
        <v>0</v>
      </c>
      <c r="K173" s="140">
        <f t="shared" si="19"/>
        <v>1000</v>
      </c>
      <c r="L173" s="150">
        <f t="shared" si="26"/>
        <v>0.39357186173438446</v>
      </c>
      <c r="M173" s="56">
        <v>1649</v>
      </c>
      <c r="N173" s="57">
        <v>0</v>
      </c>
      <c r="O173" s="58">
        <f t="shared" si="20"/>
        <v>1000</v>
      </c>
      <c r="P173" s="16">
        <f t="shared" si="27"/>
        <v>0.39357186173438446</v>
      </c>
      <c r="Q173" s="53">
        <v>1649</v>
      </c>
      <c r="R173" s="54">
        <v>0</v>
      </c>
      <c r="S173" s="55">
        <f t="shared" si="21"/>
        <v>1000</v>
      </c>
      <c r="T173" s="14">
        <f t="shared" si="22"/>
        <v>0.39357186173438446</v>
      </c>
      <c r="U173" s="56">
        <v>1649</v>
      </c>
      <c r="V173" s="341">
        <f t="shared" si="23"/>
        <v>1484.1</v>
      </c>
      <c r="W173" s="57">
        <v>0</v>
      </c>
      <c r="X173" s="58">
        <v>1000</v>
      </c>
      <c r="Y173" s="16">
        <f t="shared" si="25"/>
        <v>0.32619095748264937</v>
      </c>
      <c r="Z173" s="53">
        <v>1649</v>
      </c>
      <c r="AA173" s="54">
        <v>0</v>
      </c>
      <c r="AB173" s="55">
        <v>1000</v>
      </c>
      <c r="AC173" s="14">
        <f t="shared" si="24"/>
        <v>0.39357186173438446</v>
      </c>
    </row>
    <row r="174" spans="1:29" s="4" customFormat="1" ht="12.75" customHeight="1">
      <c r="A174" s="188" t="s">
        <v>29</v>
      </c>
      <c r="B174" s="126" t="s">
        <v>53</v>
      </c>
      <c r="C174" s="249"/>
      <c r="D174" s="128">
        <v>1.78</v>
      </c>
      <c r="E174" s="129" t="s">
        <v>205</v>
      </c>
      <c r="F174" s="140">
        <v>1814</v>
      </c>
      <c r="G174" s="111">
        <v>1649</v>
      </c>
      <c r="H174" s="103">
        <v>1249</v>
      </c>
      <c r="I174" s="103">
        <v>1000</v>
      </c>
      <c r="J174" s="103">
        <v>0</v>
      </c>
      <c r="K174" s="140">
        <f t="shared" si="19"/>
        <v>1000</v>
      </c>
      <c r="L174" s="150">
        <f t="shared" si="26"/>
        <v>0.39357186173438446</v>
      </c>
      <c r="M174" s="56">
        <v>1649</v>
      </c>
      <c r="N174" s="57">
        <v>0</v>
      </c>
      <c r="O174" s="58">
        <f t="shared" si="20"/>
        <v>1000</v>
      </c>
      <c r="P174" s="16">
        <f t="shared" si="27"/>
        <v>0.39357186173438446</v>
      </c>
      <c r="Q174" s="53">
        <v>1649</v>
      </c>
      <c r="R174" s="54">
        <v>0</v>
      </c>
      <c r="S174" s="55">
        <f t="shared" si="21"/>
        <v>1000</v>
      </c>
      <c r="T174" s="14">
        <f t="shared" si="22"/>
        <v>0.39357186173438446</v>
      </c>
      <c r="U174" s="56">
        <v>1649</v>
      </c>
      <c r="V174" s="341">
        <f t="shared" si="23"/>
        <v>1484.1</v>
      </c>
      <c r="W174" s="57">
        <v>0</v>
      </c>
      <c r="X174" s="58">
        <v>1000</v>
      </c>
      <c r="Y174" s="16">
        <f t="shared" si="25"/>
        <v>0.32619095748264937</v>
      </c>
      <c r="Z174" s="53">
        <v>1649</v>
      </c>
      <c r="AA174" s="54">
        <v>0</v>
      </c>
      <c r="AB174" s="55">
        <v>1000</v>
      </c>
      <c r="AC174" s="14">
        <f t="shared" si="24"/>
        <v>0.39357186173438446</v>
      </c>
    </row>
    <row r="175" spans="1:29" s="4" customFormat="1" ht="12.75" customHeight="1">
      <c r="A175" s="222" t="s">
        <v>30</v>
      </c>
      <c r="B175" s="263" t="s">
        <v>53</v>
      </c>
      <c r="C175" s="264"/>
      <c r="D175" s="235">
        <v>1.78</v>
      </c>
      <c r="E175" s="236" t="s">
        <v>206</v>
      </c>
      <c r="F175" s="174">
        <v>1924</v>
      </c>
      <c r="G175" s="173">
        <v>1749</v>
      </c>
      <c r="H175" s="177">
        <v>1349</v>
      </c>
      <c r="I175" s="177">
        <v>1080</v>
      </c>
      <c r="J175" s="177">
        <v>0</v>
      </c>
      <c r="K175" s="174">
        <f t="shared" si="19"/>
        <v>1080</v>
      </c>
      <c r="L175" s="175">
        <f t="shared" si="26"/>
        <v>0.38250428816466553</v>
      </c>
      <c r="M175" s="283">
        <v>1749</v>
      </c>
      <c r="N175" s="276">
        <v>0</v>
      </c>
      <c r="O175" s="277">
        <f t="shared" si="20"/>
        <v>1080</v>
      </c>
      <c r="P175" s="278">
        <f t="shared" si="27"/>
        <v>0.38250428816466553</v>
      </c>
      <c r="Q175" s="287">
        <v>1749</v>
      </c>
      <c r="R175" s="280">
        <v>0</v>
      </c>
      <c r="S175" s="281">
        <f t="shared" si="21"/>
        <v>1080</v>
      </c>
      <c r="T175" s="282">
        <f t="shared" si="22"/>
        <v>0.38250428816466553</v>
      </c>
      <c r="U175" s="283">
        <v>1749</v>
      </c>
      <c r="V175" s="375">
        <f t="shared" si="23"/>
        <v>1574.1</v>
      </c>
      <c r="W175" s="276">
        <v>0</v>
      </c>
      <c r="X175" s="277">
        <v>1080</v>
      </c>
      <c r="Y175" s="278">
        <f t="shared" si="25"/>
        <v>0.313893653516295</v>
      </c>
      <c r="Z175" s="287">
        <v>1749</v>
      </c>
      <c r="AA175" s="280">
        <v>0</v>
      </c>
      <c r="AB175" s="281">
        <v>1080</v>
      </c>
      <c r="AC175" s="282">
        <f t="shared" si="24"/>
        <v>0.38250428816466553</v>
      </c>
    </row>
    <row r="176" spans="1:29" s="4" customFormat="1" ht="12.75" customHeight="1">
      <c r="A176" s="185" t="s">
        <v>462</v>
      </c>
      <c r="B176" s="126" t="s">
        <v>53</v>
      </c>
      <c r="C176" s="234"/>
      <c r="D176" s="128">
        <v>1.78</v>
      </c>
      <c r="E176" s="129" t="s">
        <v>465</v>
      </c>
      <c r="F176" s="111">
        <v>1814</v>
      </c>
      <c r="G176" s="111">
        <v>1649</v>
      </c>
      <c r="H176" s="111">
        <v>1349</v>
      </c>
      <c r="I176" s="111">
        <v>1081</v>
      </c>
      <c r="J176" s="111">
        <v>0</v>
      </c>
      <c r="K176" s="111">
        <f t="shared" si="19"/>
        <v>1081</v>
      </c>
      <c r="L176" s="150">
        <f t="shared" si="26"/>
        <v>0.34445118253486962</v>
      </c>
      <c r="M176" s="286">
        <v>1199</v>
      </c>
      <c r="N176" s="284">
        <v>122</v>
      </c>
      <c r="O176" s="58">
        <f t="shared" si="20"/>
        <v>959</v>
      </c>
      <c r="P176" s="16">
        <f t="shared" si="27"/>
        <v>0.20016680567139283</v>
      </c>
      <c r="Q176" s="286">
        <v>1199</v>
      </c>
      <c r="R176" s="284">
        <v>122</v>
      </c>
      <c r="S176" s="55">
        <f t="shared" si="21"/>
        <v>959</v>
      </c>
      <c r="T176" s="14">
        <f t="shared" si="22"/>
        <v>0.20016680567139283</v>
      </c>
      <c r="U176" s="286">
        <v>1332</v>
      </c>
      <c r="V176" s="329">
        <f t="shared" si="23"/>
        <v>1198.8</v>
      </c>
      <c r="W176" s="284">
        <v>93</v>
      </c>
      <c r="X176" s="58">
        <v>991</v>
      </c>
      <c r="Y176" s="16">
        <f t="shared" si="25"/>
        <v>0.17334000667333999</v>
      </c>
      <c r="Z176" s="286">
        <v>1199</v>
      </c>
      <c r="AA176" s="284">
        <v>122</v>
      </c>
      <c r="AB176" s="55">
        <v>962</v>
      </c>
      <c r="AC176" s="14">
        <f t="shared" si="24"/>
        <v>0.19766472060050042</v>
      </c>
    </row>
    <row r="177" spans="1:29" s="4" customFormat="1" ht="12.75" customHeight="1">
      <c r="A177" s="188" t="s">
        <v>463</v>
      </c>
      <c r="B177" s="126" t="s">
        <v>53</v>
      </c>
      <c r="C177" s="234"/>
      <c r="D177" s="128">
        <v>1.78</v>
      </c>
      <c r="E177" s="129" t="s">
        <v>466</v>
      </c>
      <c r="F177" s="111">
        <v>1814</v>
      </c>
      <c r="G177" s="111">
        <v>1649</v>
      </c>
      <c r="H177" s="111">
        <v>1349</v>
      </c>
      <c r="I177" s="111">
        <v>1081</v>
      </c>
      <c r="J177" s="111">
        <v>0</v>
      </c>
      <c r="K177" s="111">
        <f t="shared" si="19"/>
        <v>1081</v>
      </c>
      <c r="L177" s="150">
        <f t="shared" si="26"/>
        <v>0.34445118253486962</v>
      </c>
      <c r="M177" s="286">
        <v>1199</v>
      </c>
      <c r="N177" s="284">
        <v>122</v>
      </c>
      <c r="O177" s="58">
        <f t="shared" si="20"/>
        <v>959</v>
      </c>
      <c r="P177" s="16">
        <f t="shared" si="27"/>
        <v>0.20016680567139283</v>
      </c>
      <c r="Q177" s="286">
        <v>1199</v>
      </c>
      <c r="R177" s="284">
        <v>122</v>
      </c>
      <c r="S177" s="55">
        <f t="shared" si="21"/>
        <v>959</v>
      </c>
      <c r="T177" s="14">
        <f t="shared" si="22"/>
        <v>0.20016680567139283</v>
      </c>
      <c r="U177" s="286">
        <v>1332</v>
      </c>
      <c r="V177" s="329">
        <f t="shared" si="23"/>
        <v>1198.8</v>
      </c>
      <c r="W177" s="284">
        <v>93</v>
      </c>
      <c r="X177" s="58">
        <v>991</v>
      </c>
      <c r="Y177" s="16">
        <f t="shared" si="25"/>
        <v>0.17334000667333999</v>
      </c>
      <c r="Z177" s="286">
        <v>1199</v>
      </c>
      <c r="AA177" s="284">
        <v>122</v>
      </c>
      <c r="AB177" s="55">
        <v>962</v>
      </c>
      <c r="AC177" s="14">
        <f t="shared" si="24"/>
        <v>0.19766472060050042</v>
      </c>
    </row>
    <row r="178" spans="1:29" s="4" customFormat="1" ht="12.75" customHeight="1" thickBot="1">
      <c r="A178" s="223" t="s">
        <v>464</v>
      </c>
      <c r="B178" s="265" t="s">
        <v>53</v>
      </c>
      <c r="C178" s="261"/>
      <c r="D178" s="266">
        <v>1.78</v>
      </c>
      <c r="E178" s="251" t="s">
        <v>467</v>
      </c>
      <c r="F178" s="202">
        <v>1924</v>
      </c>
      <c r="G178" s="202">
        <v>1749</v>
      </c>
      <c r="H178" s="202">
        <v>1449</v>
      </c>
      <c r="I178" s="202">
        <v>1161</v>
      </c>
      <c r="J178" s="202">
        <v>0</v>
      </c>
      <c r="K178" s="202">
        <f t="shared" ref="K178:K239" si="29">IFERROR(I178-J178,I178)</f>
        <v>1161</v>
      </c>
      <c r="L178" s="161">
        <f t="shared" si="26"/>
        <v>0.33619210977701541</v>
      </c>
      <c r="M178" s="166">
        <v>1299</v>
      </c>
      <c r="N178" s="162">
        <v>122</v>
      </c>
      <c r="O178" s="92">
        <f t="shared" si="20"/>
        <v>1039</v>
      </c>
      <c r="P178" s="100">
        <f t="shared" si="27"/>
        <v>0.20015396458814472</v>
      </c>
      <c r="Q178" s="166">
        <v>1299</v>
      </c>
      <c r="R178" s="162">
        <v>122</v>
      </c>
      <c r="S178" s="90">
        <f t="shared" si="21"/>
        <v>1039</v>
      </c>
      <c r="T178" s="98">
        <f t="shared" si="22"/>
        <v>0.20015396458814472</v>
      </c>
      <c r="U178" s="166">
        <v>1443</v>
      </c>
      <c r="V178" s="340">
        <f t="shared" si="23"/>
        <v>1298.7</v>
      </c>
      <c r="W178" s="162">
        <v>91</v>
      </c>
      <c r="X178" s="92">
        <v>1073</v>
      </c>
      <c r="Y178" s="100">
        <f t="shared" si="25"/>
        <v>0.17378917378917383</v>
      </c>
      <c r="Z178" s="166">
        <v>1299</v>
      </c>
      <c r="AA178" s="162">
        <v>122</v>
      </c>
      <c r="AB178" s="90">
        <v>1042</v>
      </c>
      <c r="AC178" s="98">
        <f t="shared" si="24"/>
        <v>0.19784449576597382</v>
      </c>
    </row>
    <row r="179" spans="1:29" s="4" customFormat="1" ht="12.75" customHeight="1">
      <c r="A179" s="192" t="s">
        <v>422</v>
      </c>
      <c r="B179" s="253" t="s">
        <v>53</v>
      </c>
      <c r="C179" s="250"/>
      <c r="D179" s="255">
        <v>0.83</v>
      </c>
      <c r="E179" s="256" t="s">
        <v>423</v>
      </c>
      <c r="F179" s="194">
        <v>934</v>
      </c>
      <c r="G179" s="112">
        <v>849</v>
      </c>
      <c r="H179" s="193">
        <v>749</v>
      </c>
      <c r="I179" s="193">
        <v>672</v>
      </c>
      <c r="J179" s="193">
        <v>18</v>
      </c>
      <c r="K179" s="194">
        <f t="shared" si="29"/>
        <v>654</v>
      </c>
      <c r="L179" s="154">
        <f t="shared" si="26"/>
        <v>0.22968197879858657</v>
      </c>
      <c r="M179" s="201">
        <v>679</v>
      </c>
      <c r="N179" s="221">
        <v>63</v>
      </c>
      <c r="O179" s="136">
        <f t="shared" si="20"/>
        <v>591</v>
      </c>
      <c r="P179" s="212">
        <f t="shared" si="27"/>
        <v>0.12960235640648013</v>
      </c>
      <c r="Q179" s="201">
        <v>749</v>
      </c>
      <c r="R179" s="195">
        <v>0</v>
      </c>
      <c r="S179" s="135">
        <f t="shared" si="21"/>
        <v>654</v>
      </c>
      <c r="T179" s="209">
        <f t="shared" si="22"/>
        <v>0.12683578104138851</v>
      </c>
      <c r="U179" s="201">
        <v>666</v>
      </c>
      <c r="V179" s="377">
        <f t="shared" si="23"/>
        <v>599.4</v>
      </c>
      <c r="W179" s="221">
        <v>113</v>
      </c>
      <c r="X179" s="136">
        <v>543</v>
      </c>
      <c r="Y179" s="212">
        <f t="shared" si="25"/>
        <v>9.4094094094094055E-2</v>
      </c>
      <c r="Z179" s="201">
        <v>749</v>
      </c>
      <c r="AA179" s="195">
        <v>0</v>
      </c>
      <c r="AB179" s="135">
        <v>656</v>
      </c>
      <c r="AC179" s="209">
        <f t="shared" si="24"/>
        <v>0.12416555407209613</v>
      </c>
    </row>
    <row r="180" spans="1:29" s="4" customFormat="1" ht="12.75" customHeight="1">
      <c r="A180" s="187" t="s">
        <v>361</v>
      </c>
      <c r="B180" s="263" t="s">
        <v>53</v>
      </c>
      <c r="C180" s="264"/>
      <c r="D180" s="128">
        <v>0.83</v>
      </c>
      <c r="E180" s="236" t="s">
        <v>364</v>
      </c>
      <c r="F180" s="174">
        <v>934</v>
      </c>
      <c r="G180" s="111">
        <v>849</v>
      </c>
      <c r="H180" s="177">
        <v>749</v>
      </c>
      <c r="I180" s="177">
        <v>672</v>
      </c>
      <c r="J180" s="177">
        <v>18</v>
      </c>
      <c r="K180" s="174">
        <f t="shared" si="29"/>
        <v>654</v>
      </c>
      <c r="L180" s="175">
        <f t="shared" si="26"/>
        <v>0.22968197879858657</v>
      </c>
      <c r="M180" s="286">
        <v>679</v>
      </c>
      <c r="N180" s="284">
        <v>63</v>
      </c>
      <c r="O180" s="277">
        <f t="shared" si="20"/>
        <v>591</v>
      </c>
      <c r="P180" s="278">
        <f t="shared" si="27"/>
        <v>0.12960235640648013</v>
      </c>
      <c r="Q180" s="286">
        <v>749</v>
      </c>
      <c r="R180" s="280">
        <v>0</v>
      </c>
      <c r="S180" s="281">
        <f t="shared" si="21"/>
        <v>654</v>
      </c>
      <c r="T180" s="282">
        <f t="shared" si="22"/>
        <v>0.12683578104138851</v>
      </c>
      <c r="U180" s="286">
        <v>666</v>
      </c>
      <c r="V180" s="329">
        <f t="shared" si="23"/>
        <v>599.4</v>
      </c>
      <c r="W180" s="284">
        <v>113</v>
      </c>
      <c r="X180" s="277">
        <v>543</v>
      </c>
      <c r="Y180" s="278">
        <f t="shared" si="25"/>
        <v>9.4094094094094055E-2</v>
      </c>
      <c r="Z180" s="286">
        <v>749</v>
      </c>
      <c r="AA180" s="280">
        <v>0</v>
      </c>
      <c r="AB180" s="281">
        <v>656</v>
      </c>
      <c r="AC180" s="282">
        <f t="shared" si="24"/>
        <v>0.12416555407209613</v>
      </c>
    </row>
    <row r="181" spans="1:29" s="4" customFormat="1" ht="12.75" customHeight="1">
      <c r="A181" s="222" t="s">
        <v>362</v>
      </c>
      <c r="B181" s="263" t="s">
        <v>53</v>
      </c>
      <c r="C181" s="264"/>
      <c r="D181" s="128">
        <v>1.1100000000000001</v>
      </c>
      <c r="E181" s="236" t="s">
        <v>365</v>
      </c>
      <c r="F181" s="174">
        <v>934</v>
      </c>
      <c r="G181" s="111">
        <v>849</v>
      </c>
      <c r="H181" s="177">
        <v>749</v>
      </c>
      <c r="I181" s="177">
        <v>672</v>
      </c>
      <c r="J181" s="177">
        <v>18</v>
      </c>
      <c r="K181" s="174">
        <f t="shared" si="29"/>
        <v>654</v>
      </c>
      <c r="L181" s="175">
        <f t="shared" si="26"/>
        <v>0.22968197879858657</v>
      </c>
      <c r="M181" s="286">
        <v>679</v>
      </c>
      <c r="N181" s="284">
        <v>63</v>
      </c>
      <c r="O181" s="277">
        <f t="shared" si="20"/>
        <v>591</v>
      </c>
      <c r="P181" s="278">
        <f t="shared" si="27"/>
        <v>0.12960235640648013</v>
      </c>
      <c r="Q181" s="286">
        <v>749</v>
      </c>
      <c r="R181" s="280">
        <v>0</v>
      </c>
      <c r="S181" s="281">
        <f t="shared" si="21"/>
        <v>654</v>
      </c>
      <c r="T181" s="282">
        <f t="shared" si="22"/>
        <v>0.12683578104138851</v>
      </c>
      <c r="U181" s="286">
        <v>666</v>
      </c>
      <c r="V181" s="329">
        <f t="shared" si="23"/>
        <v>599.4</v>
      </c>
      <c r="W181" s="284">
        <v>113</v>
      </c>
      <c r="X181" s="277">
        <v>543</v>
      </c>
      <c r="Y181" s="278">
        <f t="shared" si="25"/>
        <v>9.4094094094094055E-2</v>
      </c>
      <c r="Z181" s="286">
        <v>749</v>
      </c>
      <c r="AA181" s="280">
        <v>0</v>
      </c>
      <c r="AB181" s="281">
        <v>656</v>
      </c>
      <c r="AC181" s="282">
        <f t="shared" si="24"/>
        <v>0.12416555407209613</v>
      </c>
    </row>
    <row r="182" spans="1:29" s="4" customFormat="1" ht="12.75" customHeight="1">
      <c r="A182" s="222" t="s">
        <v>363</v>
      </c>
      <c r="B182" s="263" t="s">
        <v>53</v>
      </c>
      <c r="C182" s="264"/>
      <c r="D182" s="128">
        <v>1.1100000000000001</v>
      </c>
      <c r="E182" s="236" t="s">
        <v>366</v>
      </c>
      <c r="F182" s="174">
        <v>1044</v>
      </c>
      <c r="G182" s="111">
        <v>949</v>
      </c>
      <c r="H182" s="177">
        <v>849</v>
      </c>
      <c r="I182" s="177">
        <v>762</v>
      </c>
      <c r="J182" s="177">
        <v>19</v>
      </c>
      <c r="K182" s="174">
        <f t="shared" si="29"/>
        <v>743</v>
      </c>
      <c r="L182" s="175">
        <f t="shared" si="26"/>
        <v>0.21707060063224448</v>
      </c>
      <c r="M182" s="286">
        <v>779</v>
      </c>
      <c r="N182" s="284">
        <v>63</v>
      </c>
      <c r="O182" s="277">
        <f t="shared" si="20"/>
        <v>680</v>
      </c>
      <c r="P182" s="278">
        <f t="shared" si="27"/>
        <v>0.12708600770218229</v>
      </c>
      <c r="Q182" s="286">
        <v>849</v>
      </c>
      <c r="R182" s="280">
        <v>0</v>
      </c>
      <c r="S182" s="281">
        <f t="shared" si="21"/>
        <v>743</v>
      </c>
      <c r="T182" s="282">
        <f t="shared" si="22"/>
        <v>0.1248527679623086</v>
      </c>
      <c r="U182" s="286">
        <v>777</v>
      </c>
      <c r="V182" s="329">
        <f t="shared" si="23"/>
        <v>699.3</v>
      </c>
      <c r="W182" s="284">
        <v>110</v>
      </c>
      <c r="X182" s="277">
        <v>635</v>
      </c>
      <c r="Y182" s="278">
        <f t="shared" si="25"/>
        <v>9.1949091949091885E-2</v>
      </c>
      <c r="Z182" s="286">
        <v>849</v>
      </c>
      <c r="AA182" s="280">
        <v>0</v>
      </c>
      <c r="AB182" s="281">
        <v>745</v>
      </c>
      <c r="AC182" s="282">
        <f t="shared" si="24"/>
        <v>0.12249705535924617</v>
      </c>
    </row>
    <row r="183" spans="1:29" s="4" customFormat="1" ht="12.75" customHeight="1">
      <c r="A183" s="319" t="s">
        <v>965</v>
      </c>
      <c r="B183" s="263" t="s">
        <v>53</v>
      </c>
      <c r="C183" s="234" t="s">
        <v>887</v>
      </c>
      <c r="D183" s="128">
        <v>0.83</v>
      </c>
      <c r="E183" s="323" t="s">
        <v>968</v>
      </c>
      <c r="F183" s="324">
        <v>1154</v>
      </c>
      <c r="G183" s="111">
        <v>1049</v>
      </c>
      <c r="H183" s="325">
        <v>949</v>
      </c>
      <c r="I183" s="325">
        <v>808</v>
      </c>
      <c r="J183" s="325">
        <v>9</v>
      </c>
      <c r="K183" s="324">
        <f t="shared" si="29"/>
        <v>799</v>
      </c>
      <c r="L183" s="326">
        <f t="shared" si="26"/>
        <v>0.23832221163012393</v>
      </c>
      <c r="M183" s="56">
        <v>1049</v>
      </c>
      <c r="N183" s="57">
        <v>0</v>
      </c>
      <c r="O183" s="58">
        <f t="shared" si="20"/>
        <v>799</v>
      </c>
      <c r="P183" s="16">
        <f t="shared" si="27"/>
        <v>0.23832221163012393</v>
      </c>
      <c r="Q183" s="53">
        <v>1049</v>
      </c>
      <c r="R183" s="54">
        <v>0</v>
      </c>
      <c r="S183" s="55">
        <f t="shared" si="21"/>
        <v>799</v>
      </c>
      <c r="T183" s="14">
        <f t="shared" si="22"/>
        <v>0.23832221163012393</v>
      </c>
      <c r="U183" s="56">
        <v>1049</v>
      </c>
      <c r="V183" s="341">
        <f t="shared" si="23"/>
        <v>944.1</v>
      </c>
      <c r="W183" s="57">
        <v>0</v>
      </c>
      <c r="X183" s="58">
        <v>799</v>
      </c>
      <c r="Y183" s="16">
        <f t="shared" si="25"/>
        <v>0.15369134625569328</v>
      </c>
      <c r="Z183" s="53">
        <v>1049</v>
      </c>
      <c r="AA183" s="54">
        <v>0</v>
      </c>
      <c r="AB183" s="55">
        <v>799</v>
      </c>
      <c r="AC183" s="14">
        <f t="shared" si="24"/>
        <v>0.23832221163012393</v>
      </c>
    </row>
    <row r="184" spans="1:29" s="4" customFormat="1" ht="12.75" customHeight="1">
      <c r="A184" s="338" t="s">
        <v>966</v>
      </c>
      <c r="B184" s="263" t="s">
        <v>53</v>
      </c>
      <c r="C184" s="234" t="s">
        <v>887</v>
      </c>
      <c r="D184" s="128">
        <v>1.1100000000000001</v>
      </c>
      <c r="E184" s="323" t="s">
        <v>963</v>
      </c>
      <c r="F184" s="324">
        <v>1154</v>
      </c>
      <c r="G184" s="111">
        <v>1049</v>
      </c>
      <c r="H184" s="325">
        <v>949</v>
      </c>
      <c r="I184" s="325">
        <v>808</v>
      </c>
      <c r="J184" s="325">
        <v>9</v>
      </c>
      <c r="K184" s="324">
        <f t="shared" si="29"/>
        <v>799</v>
      </c>
      <c r="L184" s="326">
        <f t="shared" si="26"/>
        <v>0.23832221163012393</v>
      </c>
      <c r="M184" s="56">
        <v>1049</v>
      </c>
      <c r="N184" s="57">
        <v>0</v>
      </c>
      <c r="O184" s="58">
        <f t="shared" si="20"/>
        <v>799</v>
      </c>
      <c r="P184" s="16">
        <f t="shared" si="27"/>
        <v>0.23832221163012393</v>
      </c>
      <c r="Q184" s="53">
        <v>1049</v>
      </c>
      <c r="R184" s="54">
        <v>0</v>
      </c>
      <c r="S184" s="55">
        <f t="shared" si="21"/>
        <v>799</v>
      </c>
      <c r="T184" s="14">
        <f t="shared" si="22"/>
        <v>0.23832221163012393</v>
      </c>
      <c r="U184" s="56">
        <v>1049</v>
      </c>
      <c r="V184" s="341">
        <f t="shared" si="23"/>
        <v>944.1</v>
      </c>
      <c r="W184" s="57">
        <v>0</v>
      </c>
      <c r="X184" s="58">
        <v>799</v>
      </c>
      <c r="Y184" s="16">
        <f t="shared" si="25"/>
        <v>0.15369134625569328</v>
      </c>
      <c r="Z184" s="53">
        <v>1049</v>
      </c>
      <c r="AA184" s="54">
        <v>0</v>
      </c>
      <c r="AB184" s="55">
        <v>799</v>
      </c>
      <c r="AC184" s="14">
        <f t="shared" si="24"/>
        <v>0.23832221163012393</v>
      </c>
    </row>
    <row r="185" spans="1:29" s="4" customFormat="1" ht="12.75" customHeight="1">
      <c r="A185" s="338" t="s">
        <v>967</v>
      </c>
      <c r="B185" s="263" t="s">
        <v>53</v>
      </c>
      <c r="C185" s="234" t="s">
        <v>887</v>
      </c>
      <c r="D185" s="128">
        <v>1.1100000000000001</v>
      </c>
      <c r="E185" s="323" t="s">
        <v>964</v>
      </c>
      <c r="F185" s="324">
        <v>1264</v>
      </c>
      <c r="G185" s="111">
        <v>1149</v>
      </c>
      <c r="H185" s="325">
        <v>1049</v>
      </c>
      <c r="I185" s="325">
        <v>893</v>
      </c>
      <c r="J185" s="325">
        <v>10</v>
      </c>
      <c r="K185" s="324">
        <f t="shared" si="29"/>
        <v>883</v>
      </c>
      <c r="L185" s="326">
        <f t="shared" si="26"/>
        <v>0.23150565709312446</v>
      </c>
      <c r="M185" s="56">
        <v>1149</v>
      </c>
      <c r="N185" s="57">
        <v>0</v>
      </c>
      <c r="O185" s="58">
        <f t="shared" si="20"/>
        <v>883</v>
      </c>
      <c r="P185" s="16">
        <f t="shared" si="27"/>
        <v>0.23150565709312446</v>
      </c>
      <c r="Q185" s="53">
        <v>1149</v>
      </c>
      <c r="R185" s="54">
        <v>0</v>
      </c>
      <c r="S185" s="55">
        <f t="shared" si="21"/>
        <v>883</v>
      </c>
      <c r="T185" s="14">
        <f t="shared" si="22"/>
        <v>0.23150565709312446</v>
      </c>
      <c r="U185" s="56">
        <v>1149</v>
      </c>
      <c r="V185" s="341">
        <f t="shared" si="23"/>
        <v>1034.0999999999999</v>
      </c>
      <c r="W185" s="57">
        <v>0</v>
      </c>
      <c r="X185" s="58">
        <v>883</v>
      </c>
      <c r="Y185" s="16">
        <f t="shared" si="25"/>
        <v>0.14611739677013821</v>
      </c>
      <c r="Z185" s="53">
        <v>1149</v>
      </c>
      <c r="AA185" s="54">
        <v>0</v>
      </c>
      <c r="AB185" s="55">
        <v>883</v>
      </c>
      <c r="AC185" s="14">
        <f t="shared" si="24"/>
        <v>0.23150565709312446</v>
      </c>
    </row>
    <row r="186" spans="1:29" s="4" customFormat="1" ht="12.75" customHeight="1">
      <c r="A186" s="185" t="s">
        <v>460</v>
      </c>
      <c r="B186" s="126" t="s">
        <v>53</v>
      </c>
      <c r="C186" s="234"/>
      <c r="D186" s="128">
        <v>0.83</v>
      </c>
      <c r="E186" s="129" t="s">
        <v>461</v>
      </c>
      <c r="F186" s="140">
        <v>1044</v>
      </c>
      <c r="G186" s="111">
        <v>949</v>
      </c>
      <c r="H186" s="103">
        <v>849</v>
      </c>
      <c r="I186" s="103">
        <v>721</v>
      </c>
      <c r="J186" s="103">
        <v>9</v>
      </c>
      <c r="K186" s="140">
        <f t="shared" si="29"/>
        <v>712</v>
      </c>
      <c r="L186" s="150">
        <f t="shared" si="26"/>
        <v>0.24973656480505796</v>
      </c>
      <c r="M186" s="167">
        <v>749</v>
      </c>
      <c r="N186" s="164">
        <v>85</v>
      </c>
      <c r="O186" s="58">
        <f t="shared" si="20"/>
        <v>627</v>
      </c>
      <c r="P186" s="16">
        <f t="shared" si="27"/>
        <v>0.16288384512683579</v>
      </c>
      <c r="Q186" s="167">
        <v>849</v>
      </c>
      <c r="R186" s="54">
        <v>0</v>
      </c>
      <c r="S186" s="55">
        <f t="shared" si="21"/>
        <v>712</v>
      </c>
      <c r="T186" s="14">
        <f t="shared" si="22"/>
        <v>0.16136631330977622</v>
      </c>
      <c r="U186" s="167">
        <v>777</v>
      </c>
      <c r="V186" s="327">
        <f t="shared" si="23"/>
        <v>699.3</v>
      </c>
      <c r="W186" s="164">
        <v>107</v>
      </c>
      <c r="X186" s="58">
        <v>607</v>
      </c>
      <c r="Y186" s="16">
        <f t="shared" si="25"/>
        <v>0.13198913198913192</v>
      </c>
      <c r="Z186" s="167">
        <v>849</v>
      </c>
      <c r="AA186" s="54">
        <v>0</v>
      </c>
      <c r="AB186" s="55">
        <v>714</v>
      </c>
      <c r="AC186" s="14">
        <f t="shared" si="24"/>
        <v>0.15901060070671377</v>
      </c>
    </row>
    <row r="187" spans="1:29" s="4" customFormat="1" ht="12.75" customHeight="1">
      <c r="A187" s="185" t="s">
        <v>402</v>
      </c>
      <c r="B187" s="126" t="s">
        <v>53</v>
      </c>
      <c r="C187" s="234"/>
      <c r="D187" s="128">
        <v>0.83</v>
      </c>
      <c r="E187" s="129" t="s">
        <v>405</v>
      </c>
      <c r="F187" s="140">
        <v>1044</v>
      </c>
      <c r="G187" s="111">
        <v>949</v>
      </c>
      <c r="H187" s="103">
        <v>849</v>
      </c>
      <c r="I187" s="103">
        <v>721</v>
      </c>
      <c r="J187" s="103">
        <v>9</v>
      </c>
      <c r="K187" s="140">
        <f t="shared" si="29"/>
        <v>712</v>
      </c>
      <c r="L187" s="150">
        <f t="shared" si="26"/>
        <v>0.24973656480505796</v>
      </c>
      <c r="M187" s="167">
        <v>749</v>
      </c>
      <c r="N187" s="164">
        <v>85</v>
      </c>
      <c r="O187" s="58">
        <f t="shared" si="20"/>
        <v>627</v>
      </c>
      <c r="P187" s="16">
        <f t="shared" si="27"/>
        <v>0.16288384512683579</v>
      </c>
      <c r="Q187" s="167">
        <v>849</v>
      </c>
      <c r="R187" s="54">
        <v>0</v>
      </c>
      <c r="S187" s="55">
        <f t="shared" si="21"/>
        <v>712</v>
      </c>
      <c r="T187" s="14">
        <f t="shared" si="22"/>
        <v>0.16136631330977622</v>
      </c>
      <c r="U187" s="167">
        <v>777</v>
      </c>
      <c r="V187" s="327">
        <f t="shared" si="23"/>
        <v>699.3</v>
      </c>
      <c r="W187" s="164">
        <v>107</v>
      </c>
      <c r="X187" s="58">
        <v>607</v>
      </c>
      <c r="Y187" s="16">
        <f t="shared" si="25"/>
        <v>0.13198913198913192</v>
      </c>
      <c r="Z187" s="167">
        <v>849</v>
      </c>
      <c r="AA187" s="54">
        <v>0</v>
      </c>
      <c r="AB187" s="55">
        <v>714</v>
      </c>
      <c r="AC187" s="14">
        <f t="shared" si="24"/>
        <v>0.15901060070671377</v>
      </c>
    </row>
    <row r="188" spans="1:29" s="4" customFormat="1" ht="12.75" customHeight="1">
      <c r="A188" s="188" t="s">
        <v>403</v>
      </c>
      <c r="B188" s="126" t="s">
        <v>53</v>
      </c>
      <c r="C188" s="234"/>
      <c r="D188" s="128">
        <v>1.1100000000000001</v>
      </c>
      <c r="E188" s="129" t="s">
        <v>406</v>
      </c>
      <c r="F188" s="140">
        <v>1044</v>
      </c>
      <c r="G188" s="111">
        <v>949</v>
      </c>
      <c r="H188" s="103">
        <v>849</v>
      </c>
      <c r="I188" s="103">
        <v>721</v>
      </c>
      <c r="J188" s="103">
        <v>9</v>
      </c>
      <c r="K188" s="140">
        <f t="shared" si="29"/>
        <v>712</v>
      </c>
      <c r="L188" s="150">
        <f t="shared" si="26"/>
        <v>0.24973656480505796</v>
      </c>
      <c r="M188" s="167">
        <v>749</v>
      </c>
      <c r="N188" s="164">
        <v>85</v>
      </c>
      <c r="O188" s="58">
        <f t="shared" si="20"/>
        <v>627</v>
      </c>
      <c r="P188" s="16">
        <f t="shared" si="27"/>
        <v>0.16288384512683579</v>
      </c>
      <c r="Q188" s="167">
        <v>849</v>
      </c>
      <c r="R188" s="54">
        <v>0</v>
      </c>
      <c r="S188" s="55">
        <f t="shared" si="21"/>
        <v>712</v>
      </c>
      <c r="T188" s="14">
        <f t="shared" si="22"/>
        <v>0.16136631330977622</v>
      </c>
      <c r="U188" s="167">
        <v>777</v>
      </c>
      <c r="V188" s="327">
        <f t="shared" si="23"/>
        <v>699.3</v>
      </c>
      <c r="W188" s="164">
        <v>107</v>
      </c>
      <c r="X188" s="58">
        <v>607</v>
      </c>
      <c r="Y188" s="16">
        <f t="shared" si="25"/>
        <v>0.13198913198913192</v>
      </c>
      <c r="Z188" s="167">
        <v>849</v>
      </c>
      <c r="AA188" s="54">
        <v>0</v>
      </c>
      <c r="AB188" s="55">
        <v>714</v>
      </c>
      <c r="AC188" s="14">
        <f t="shared" si="24"/>
        <v>0.15901060070671377</v>
      </c>
    </row>
    <row r="189" spans="1:29" s="4" customFormat="1" ht="12.75" customHeight="1">
      <c r="A189" s="188" t="s">
        <v>404</v>
      </c>
      <c r="B189" s="126" t="s">
        <v>53</v>
      </c>
      <c r="C189" s="234"/>
      <c r="D189" s="128">
        <v>1.1100000000000001</v>
      </c>
      <c r="E189" s="129" t="s">
        <v>407</v>
      </c>
      <c r="F189" s="140">
        <v>1154</v>
      </c>
      <c r="G189" s="111">
        <v>1049</v>
      </c>
      <c r="H189" s="103">
        <v>949</v>
      </c>
      <c r="I189" s="103">
        <v>806</v>
      </c>
      <c r="J189" s="103">
        <v>10</v>
      </c>
      <c r="K189" s="140">
        <f t="shared" si="29"/>
        <v>796</v>
      </c>
      <c r="L189" s="150">
        <f t="shared" si="26"/>
        <v>0.24118207816968543</v>
      </c>
      <c r="M189" s="167">
        <v>849</v>
      </c>
      <c r="N189" s="164">
        <v>85</v>
      </c>
      <c r="O189" s="58">
        <f t="shared" si="20"/>
        <v>711</v>
      </c>
      <c r="P189" s="16">
        <f t="shared" si="27"/>
        <v>0.16254416961130741</v>
      </c>
      <c r="Q189" s="167">
        <v>949</v>
      </c>
      <c r="R189" s="54">
        <v>0</v>
      </c>
      <c r="S189" s="55">
        <f t="shared" si="21"/>
        <v>796</v>
      </c>
      <c r="T189" s="14">
        <f t="shared" si="22"/>
        <v>0.16122233930453109</v>
      </c>
      <c r="U189" s="167">
        <v>888</v>
      </c>
      <c r="V189" s="327">
        <f t="shared" si="23"/>
        <v>799.2</v>
      </c>
      <c r="W189" s="164">
        <v>104</v>
      </c>
      <c r="X189" s="58">
        <v>694</v>
      </c>
      <c r="Y189" s="16">
        <f t="shared" si="25"/>
        <v>0.13163163163163169</v>
      </c>
      <c r="Z189" s="167">
        <v>949</v>
      </c>
      <c r="AA189" s="54">
        <v>0</v>
      </c>
      <c r="AB189" s="55">
        <v>798</v>
      </c>
      <c r="AC189" s="14">
        <f t="shared" si="24"/>
        <v>0.15911485774499473</v>
      </c>
    </row>
    <row r="190" spans="1:29" s="4" customFormat="1" ht="12.75" customHeight="1">
      <c r="A190" s="185" t="s">
        <v>959</v>
      </c>
      <c r="B190" s="126" t="s">
        <v>53</v>
      </c>
      <c r="C190" s="234" t="s">
        <v>887</v>
      </c>
      <c r="D190" s="128">
        <v>0.83</v>
      </c>
      <c r="E190" s="129" t="s">
        <v>962</v>
      </c>
      <c r="F190" s="140">
        <v>824</v>
      </c>
      <c r="G190" s="111">
        <v>749</v>
      </c>
      <c r="H190" s="103">
        <v>649</v>
      </c>
      <c r="I190" s="103">
        <v>583</v>
      </c>
      <c r="J190" s="103">
        <v>10</v>
      </c>
      <c r="K190" s="140">
        <f t="shared" si="29"/>
        <v>573</v>
      </c>
      <c r="L190" s="150">
        <f t="shared" si="26"/>
        <v>0.23497997329773029</v>
      </c>
      <c r="M190" s="56">
        <v>749</v>
      </c>
      <c r="N190" s="57">
        <v>0</v>
      </c>
      <c r="O190" s="58">
        <f t="shared" si="20"/>
        <v>573</v>
      </c>
      <c r="P190" s="16">
        <f t="shared" si="27"/>
        <v>0.23497997329773029</v>
      </c>
      <c r="Q190" s="53">
        <v>749</v>
      </c>
      <c r="R190" s="54">
        <v>0</v>
      </c>
      <c r="S190" s="55">
        <f t="shared" si="21"/>
        <v>573</v>
      </c>
      <c r="T190" s="14">
        <f t="shared" si="22"/>
        <v>0.23497997329773029</v>
      </c>
      <c r="U190" s="56">
        <v>749</v>
      </c>
      <c r="V190" s="341">
        <f t="shared" si="23"/>
        <v>674.1</v>
      </c>
      <c r="W190" s="57">
        <v>0</v>
      </c>
      <c r="X190" s="58">
        <v>573</v>
      </c>
      <c r="Y190" s="16">
        <f t="shared" si="25"/>
        <v>0.14997774810858927</v>
      </c>
      <c r="Z190" s="53">
        <v>749</v>
      </c>
      <c r="AA190" s="54">
        <v>0</v>
      </c>
      <c r="AB190" s="55">
        <v>573</v>
      </c>
      <c r="AC190" s="14">
        <f t="shared" si="24"/>
        <v>0.23497997329773029</v>
      </c>
    </row>
    <row r="191" spans="1:29" s="4" customFormat="1" ht="12.75" customHeight="1">
      <c r="A191" s="188" t="s">
        <v>960</v>
      </c>
      <c r="B191" s="126" t="s">
        <v>53</v>
      </c>
      <c r="C191" s="234" t="s">
        <v>887</v>
      </c>
      <c r="D191" s="128">
        <v>1.1100000000000001</v>
      </c>
      <c r="E191" s="129" t="s">
        <v>963</v>
      </c>
      <c r="F191" s="140">
        <v>824</v>
      </c>
      <c r="G191" s="111">
        <v>749</v>
      </c>
      <c r="H191" s="103">
        <v>649</v>
      </c>
      <c r="I191" s="103">
        <v>583</v>
      </c>
      <c r="J191" s="103">
        <v>10</v>
      </c>
      <c r="K191" s="140">
        <f t="shared" si="29"/>
        <v>573</v>
      </c>
      <c r="L191" s="150">
        <f t="shared" si="26"/>
        <v>0.23497997329773029</v>
      </c>
      <c r="M191" s="56">
        <v>749</v>
      </c>
      <c r="N191" s="57">
        <v>0</v>
      </c>
      <c r="O191" s="58">
        <f t="shared" si="20"/>
        <v>573</v>
      </c>
      <c r="P191" s="16">
        <f t="shared" si="27"/>
        <v>0.23497997329773029</v>
      </c>
      <c r="Q191" s="53">
        <v>749</v>
      </c>
      <c r="R191" s="54">
        <v>0</v>
      </c>
      <c r="S191" s="55">
        <f t="shared" si="21"/>
        <v>573</v>
      </c>
      <c r="T191" s="14">
        <f t="shared" si="22"/>
        <v>0.23497997329773029</v>
      </c>
      <c r="U191" s="56">
        <v>749</v>
      </c>
      <c r="V191" s="341">
        <f t="shared" si="23"/>
        <v>674.1</v>
      </c>
      <c r="W191" s="57">
        <v>0</v>
      </c>
      <c r="X191" s="58">
        <v>573</v>
      </c>
      <c r="Y191" s="16">
        <f t="shared" si="25"/>
        <v>0.14997774810858927</v>
      </c>
      <c r="Z191" s="53">
        <v>749</v>
      </c>
      <c r="AA191" s="54">
        <v>0</v>
      </c>
      <c r="AB191" s="55">
        <v>573</v>
      </c>
      <c r="AC191" s="14">
        <f t="shared" si="24"/>
        <v>0.23497997329773029</v>
      </c>
    </row>
    <row r="192" spans="1:29" s="4" customFormat="1" ht="12.75" customHeight="1">
      <c r="A192" s="188" t="s">
        <v>961</v>
      </c>
      <c r="B192" s="126" t="s">
        <v>53</v>
      </c>
      <c r="C192" s="234" t="s">
        <v>887</v>
      </c>
      <c r="D192" s="128">
        <v>1.1100000000000001</v>
      </c>
      <c r="E192" s="129" t="s">
        <v>964</v>
      </c>
      <c r="F192" s="140">
        <v>934</v>
      </c>
      <c r="G192" s="111">
        <v>849</v>
      </c>
      <c r="H192" s="103">
        <v>749</v>
      </c>
      <c r="I192" s="103">
        <v>673</v>
      </c>
      <c r="J192" s="103">
        <v>10</v>
      </c>
      <c r="K192" s="140">
        <f t="shared" ref="K192" si="30">IFERROR(I192-J192,I192)</f>
        <v>663</v>
      </c>
      <c r="L192" s="150">
        <f t="shared" ref="L192" si="31">IFERROR((G192-K192)/G192, " ")</f>
        <v>0.21908127208480566</v>
      </c>
      <c r="M192" s="56">
        <v>849</v>
      </c>
      <c r="N192" s="57">
        <v>0</v>
      </c>
      <c r="O192" s="58">
        <f t="shared" si="20"/>
        <v>663</v>
      </c>
      <c r="P192" s="16">
        <f t="shared" si="27"/>
        <v>0.21908127208480566</v>
      </c>
      <c r="Q192" s="53">
        <v>849</v>
      </c>
      <c r="R192" s="54">
        <v>0</v>
      </c>
      <c r="S192" s="55">
        <f t="shared" si="21"/>
        <v>663</v>
      </c>
      <c r="T192" s="14">
        <f t="shared" si="22"/>
        <v>0.21908127208480566</v>
      </c>
      <c r="U192" s="56">
        <v>849</v>
      </c>
      <c r="V192" s="341">
        <f t="shared" si="23"/>
        <v>764.1</v>
      </c>
      <c r="W192" s="57">
        <v>0</v>
      </c>
      <c r="X192" s="58">
        <v>663</v>
      </c>
      <c r="Y192" s="16">
        <f t="shared" si="25"/>
        <v>0.13231252453867298</v>
      </c>
      <c r="Z192" s="53">
        <v>849</v>
      </c>
      <c r="AA192" s="54">
        <v>0</v>
      </c>
      <c r="AB192" s="55">
        <v>663</v>
      </c>
      <c r="AC192" s="14">
        <f t="shared" si="24"/>
        <v>0.21908127208480566</v>
      </c>
    </row>
    <row r="193" spans="1:29" s="4" customFormat="1" ht="12.75" customHeight="1">
      <c r="A193" s="185" t="s">
        <v>438</v>
      </c>
      <c r="B193" s="126" t="s">
        <v>53</v>
      </c>
      <c r="C193" s="234"/>
      <c r="D193" s="128">
        <v>0.83</v>
      </c>
      <c r="E193" s="129" t="s">
        <v>446</v>
      </c>
      <c r="F193" s="140">
        <v>1264</v>
      </c>
      <c r="G193" s="111">
        <v>1149</v>
      </c>
      <c r="H193" s="103">
        <v>1049</v>
      </c>
      <c r="I193" s="103">
        <v>885</v>
      </c>
      <c r="J193" s="103">
        <v>34</v>
      </c>
      <c r="K193" s="140">
        <f t="shared" si="29"/>
        <v>851</v>
      </c>
      <c r="L193" s="150">
        <f t="shared" si="26"/>
        <v>0.25935596170583114</v>
      </c>
      <c r="M193" s="167">
        <v>799</v>
      </c>
      <c r="N193" s="164">
        <v>211</v>
      </c>
      <c r="O193" s="58">
        <f t="shared" si="20"/>
        <v>640</v>
      </c>
      <c r="P193" s="16">
        <f t="shared" si="27"/>
        <v>0.19899874843554444</v>
      </c>
      <c r="Q193" s="167">
        <v>799</v>
      </c>
      <c r="R193" s="164">
        <v>211</v>
      </c>
      <c r="S193" s="55">
        <f t="shared" si="21"/>
        <v>640</v>
      </c>
      <c r="T193" s="14">
        <f t="shared" si="22"/>
        <v>0.19899874843554444</v>
      </c>
      <c r="U193" s="167">
        <v>888</v>
      </c>
      <c r="V193" s="327">
        <f t="shared" si="23"/>
        <v>799.2</v>
      </c>
      <c r="W193" s="164">
        <v>187</v>
      </c>
      <c r="X193" s="58">
        <v>667</v>
      </c>
      <c r="Y193" s="16">
        <f>(V193-X193)/V193</f>
        <v>0.16541541541541546</v>
      </c>
      <c r="Z193" s="167">
        <v>949</v>
      </c>
      <c r="AA193" s="164">
        <v>84</v>
      </c>
      <c r="AB193" s="55">
        <v>770</v>
      </c>
      <c r="AC193" s="14">
        <f t="shared" si="24"/>
        <v>0.18861959957850369</v>
      </c>
    </row>
    <row r="194" spans="1:29" s="4" customFormat="1" ht="12.75" customHeight="1">
      <c r="A194" s="185" t="s">
        <v>440</v>
      </c>
      <c r="B194" s="126" t="s">
        <v>53</v>
      </c>
      <c r="C194" s="234"/>
      <c r="D194" s="128">
        <v>0.83</v>
      </c>
      <c r="E194" s="129" t="s">
        <v>448</v>
      </c>
      <c r="F194" s="140">
        <v>1264</v>
      </c>
      <c r="G194" s="111">
        <v>1149</v>
      </c>
      <c r="H194" s="103">
        <v>1049</v>
      </c>
      <c r="I194" s="103">
        <v>885</v>
      </c>
      <c r="J194" s="103">
        <v>34</v>
      </c>
      <c r="K194" s="140">
        <f t="shared" si="29"/>
        <v>851</v>
      </c>
      <c r="L194" s="150">
        <f t="shared" si="26"/>
        <v>0.25935596170583114</v>
      </c>
      <c r="M194" s="167">
        <v>799</v>
      </c>
      <c r="N194" s="164">
        <v>211</v>
      </c>
      <c r="O194" s="58">
        <f t="shared" si="20"/>
        <v>640</v>
      </c>
      <c r="P194" s="16">
        <f t="shared" si="27"/>
        <v>0.19899874843554444</v>
      </c>
      <c r="Q194" s="167">
        <v>799</v>
      </c>
      <c r="R194" s="164">
        <v>211</v>
      </c>
      <c r="S194" s="55">
        <f t="shared" si="21"/>
        <v>640</v>
      </c>
      <c r="T194" s="14">
        <f t="shared" si="22"/>
        <v>0.19899874843554444</v>
      </c>
      <c r="U194" s="167">
        <v>888</v>
      </c>
      <c r="V194" s="327">
        <f t="shared" si="23"/>
        <v>799.2</v>
      </c>
      <c r="W194" s="164">
        <v>187</v>
      </c>
      <c r="X194" s="58">
        <v>667</v>
      </c>
      <c r="Y194" s="16">
        <f t="shared" si="25"/>
        <v>0.16541541541541546</v>
      </c>
      <c r="Z194" s="167">
        <v>949</v>
      </c>
      <c r="AA194" s="164">
        <v>84</v>
      </c>
      <c r="AB194" s="55">
        <v>770</v>
      </c>
      <c r="AC194" s="14">
        <f t="shared" si="24"/>
        <v>0.18861959957850369</v>
      </c>
    </row>
    <row r="195" spans="1:29" s="4" customFormat="1" ht="12.75" customHeight="1">
      <c r="A195" s="188" t="s">
        <v>442</v>
      </c>
      <c r="B195" s="126" t="s">
        <v>53</v>
      </c>
      <c r="C195" s="234"/>
      <c r="D195" s="128">
        <v>1.1100000000000001</v>
      </c>
      <c r="E195" s="129" t="s">
        <v>449</v>
      </c>
      <c r="F195" s="140">
        <v>1264</v>
      </c>
      <c r="G195" s="111">
        <v>1149</v>
      </c>
      <c r="H195" s="103">
        <v>1049</v>
      </c>
      <c r="I195" s="103">
        <v>885</v>
      </c>
      <c r="J195" s="103">
        <v>34</v>
      </c>
      <c r="K195" s="140">
        <f t="shared" si="29"/>
        <v>851</v>
      </c>
      <c r="L195" s="150">
        <f t="shared" si="26"/>
        <v>0.25935596170583114</v>
      </c>
      <c r="M195" s="167">
        <v>799</v>
      </c>
      <c r="N195" s="164">
        <v>211</v>
      </c>
      <c r="O195" s="58">
        <f t="shared" si="20"/>
        <v>640</v>
      </c>
      <c r="P195" s="16">
        <f t="shared" si="27"/>
        <v>0.19899874843554444</v>
      </c>
      <c r="Q195" s="167">
        <v>799</v>
      </c>
      <c r="R195" s="164">
        <v>211</v>
      </c>
      <c r="S195" s="55">
        <f t="shared" si="21"/>
        <v>640</v>
      </c>
      <c r="T195" s="14">
        <f t="shared" si="22"/>
        <v>0.19899874843554444</v>
      </c>
      <c r="U195" s="167">
        <v>888</v>
      </c>
      <c r="V195" s="327">
        <f t="shared" si="23"/>
        <v>799.2</v>
      </c>
      <c r="W195" s="164">
        <v>187</v>
      </c>
      <c r="X195" s="58">
        <v>667</v>
      </c>
      <c r="Y195" s="16">
        <f t="shared" si="25"/>
        <v>0.16541541541541546</v>
      </c>
      <c r="Z195" s="167">
        <v>949</v>
      </c>
      <c r="AA195" s="164">
        <v>84</v>
      </c>
      <c r="AB195" s="55">
        <v>770</v>
      </c>
      <c r="AC195" s="14">
        <f t="shared" si="24"/>
        <v>0.18861959957850369</v>
      </c>
    </row>
    <row r="196" spans="1:29" s="4" customFormat="1" ht="12.75" customHeight="1">
      <c r="A196" s="188" t="s">
        <v>443</v>
      </c>
      <c r="B196" s="126" t="s">
        <v>53</v>
      </c>
      <c r="C196" s="234"/>
      <c r="D196" s="128">
        <v>1.1100000000000001</v>
      </c>
      <c r="E196" s="129" t="s">
        <v>450</v>
      </c>
      <c r="F196" s="140">
        <v>1374</v>
      </c>
      <c r="G196" s="111">
        <v>1249</v>
      </c>
      <c r="H196" s="103">
        <v>1149</v>
      </c>
      <c r="I196" s="103">
        <v>969</v>
      </c>
      <c r="J196" s="103">
        <v>34</v>
      </c>
      <c r="K196" s="140">
        <f t="shared" si="29"/>
        <v>935</v>
      </c>
      <c r="L196" s="150">
        <f t="shared" si="26"/>
        <v>0.2514011208967174</v>
      </c>
      <c r="M196" s="167">
        <v>899</v>
      </c>
      <c r="N196" s="164">
        <v>211</v>
      </c>
      <c r="O196" s="58">
        <f t="shared" si="20"/>
        <v>724</v>
      </c>
      <c r="P196" s="16">
        <f t="shared" si="27"/>
        <v>0.19466073414905449</v>
      </c>
      <c r="Q196" s="167">
        <v>899</v>
      </c>
      <c r="R196" s="164">
        <v>210</v>
      </c>
      <c r="S196" s="55">
        <f t="shared" si="21"/>
        <v>725</v>
      </c>
      <c r="T196" s="14">
        <f t="shared" si="22"/>
        <v>0.19354838709677419</v>
      </c>
      <c r="U196" s="167">
        <v>999</v>
      </c>
      <c r="V196" s="327">
        <f t="shared" si="23"/>
        <v>899.1</v>
      </c>
      <c r="W196" s="164">
        <v>184</v>
      </c>
      <c r="X196" s="58">
        <v>754</v>
      </c>
      <c r="Y196" s="16">
        <f t="shared" si="25"/>
        <v>0.16138360582805028</v>
      </c>
      <c r="Z196" s="167">
        <v>1049</v>
      </c>
      <c r="AA196" s="164">
        <v>84</v>
      </c>
      <c r="AB196" s="55">
        <v>854</v>
      </c>
      <c r="AC196" s="14">
        <f t="shared" si="24"/>
        <v>0.18589132507149667</v>
      </c>
    </row>
    <row r="197" spans="1:29" s="4" customFormat="1" ht="12.75" customHeight="1">
      <c r="A197" s="185" t="s">
        <v>439</v>
      </c>
      <c r="B197" s="126" t="s">
        <v>53</v>
      </c>
      <c r="C197" s="234"/>
      <c r="D197" s="128">
        <v>0.83</v>
      </c>
      <c r="E197" s="129" t="s">
        <v>447</v>
      </c>
      <c r="F197" s="140">
        <v>1154</v>
      </c>
      <c r="G197" s="111">
        <v>1049</v>
      </c>
      <c r="H197" s="103">
        <v>949</v>
      </c>
      <c r="I197" s="103">
        <v>800</v>
      </c>
      <c r="J197" s="103">
        <v>28</v>
      </c>
      <c r="K197" s="140">
        <f t="shared" si="29"/>
        <v>772</v>
      </c>
      <c r="L197" s="150">
        <f t="shared" si="26"/>
        <v>0.26406101048617731</v>
      </c>
      <c r="M197" s="167">
        <v>799</v>
      </c>
      <c r="N197" s="164">
        <v>126</v>
      </c>
      <c r="O197" s="58">
        <f t="shared" si="20"/>
        <v>646</v>
      </c>
      <c r="P197" s="16">
        <f t="shared" si="27"/>
        <v>0.19148936170212766</v>
      </c>
      <c r="Q197" s="167">
        <v>799</v>
      </c>
      <c r="R197" s="164">
        <v>125</v>
      </c>
      <c r="S197" s="55">
        <f t="shared" si="21"/>
        <v>647</v>
      </c>
      <c r="T197" s="14">
        <f t="shared" si="22"/>
        <v>0.1902377972465582</v>
      </c>
      <c r="U197" s="167">
        <v>888</v>
      </c>
      <c r="V197" s="327">
        <f t="shared" si="23"/>
        <v>799.2</v>
      </c>
      <c r="W197" s="164">
        <v>103</v>
      </c>
      <c r="X197" s="58">
        <v>672</v>
      </c>
      <c r="Y197" s="16">
        <f t="shared" si="25"/>
        <v>0.15915915915915921</v>
      </c>
      <c r="Z197" s="167">
        <v>849</v>
      </c>
      <c r="AA197" s="164">
        <v>84</v>
      </c>
      <c r="AB197" s="55">
        <v>691</v>
      </c>
      <c r="AC197" s="14">
        <f t="shared" si="24"/>
        <v>0.18610129564193167</v>
      </c>
    </row>
    <row r="198" spans="1:29" s="4" customFormat="1" ht="12.75" customHeight="1">
      <c r="A198" s="185" t="s">
        <v>441</v>
      </c>
      <c r="B198" s="126" t="s">
        <v>53</v>
      </c>
      <c r="C198" s="234"/>
      <c r="D198" s="128">
        <v>0.83</v>
      </c>
      <c r="E198" s="129" t="s">
        <v>451</v>
      </c>
      <c r="F198" s="140">
        <v>1154</v>
      </c>
      <c r="G198" s="111">
        <v>1049</v>
      </c>
      <c r="H198" s="103">
        <v>949</v>
      </c>
      <c r="I198" s="103">
        <v>800</v>
      </c>
      <c r="J198" s="103">
        <v>28</v>
      </c>
      <c r="K198" s="140">
        <f t="shared" si="29"/>
        <v>772</v>
      </c>
      <c r="L198" s="150">
        <f t="shared" si="26"/>
        <v>0.26406101048617731</v>
      </c>
      <c r="M198" s="167">
        <v>799</v>
      </c>
      <c r="N198" s="164">
        <v>126</v>
      </c>
      <c r="O198" s="58">
        <f t="shared" si="20"/>
        <v>646</v>
      </c>
      <c r="P198" s="16">
        <f t="shared" si="27"/>
        <v>0.19148936170212766</v>
      </c>
      <c r="Q198" s="167">
        <v>799</v>
      </c>
      <c r="R198" s="164">
        <v>125</v>
      </c>
      <c r="S198" s="55">
        <f t="shared" si="21"/>
        <v>647</v>
      </c>
      <c r="T198" s="14">
        <f t="shared" si="22"/>
        <v>0.1902377972465582</v>
      </c>
      <c r="U198" s="167">
        <v>888</v>
      </c>
      <c r="V198" s="327">
        <f t="shared" si="23"/>
        <v>799.2</v>
      </c>
      <c r="W198" s="164">
        <v>103</v>
      </c>
      <c r="X198" s="58">
        <v>672</v>
      </c>
      <c r="Y198" s="16">
        <f t="shared" si="25"/>
        <v>0.15915915915915921</v>
      </c>
      <c r="Z198" s="167">
        <v>849</v>
      </c>
      <c r="AA198" s="164">
        <v>84</v>
      </c>
      <c r="AB198" s="55">
        <v>691</v>
      </c>
      <c r="AC198" s="14">
        <f t="shared" si="24"/>
        <v>0.18610129564193167</v>
      </c>
    </row>
    <row r="199" spans="1:29" s="4" customFormat="1" ht="12.75" customHeight="1">
      <c r="A199" s="188" t="s">
        <v>444</v>
      </c>
      <c r="B199" s="126" t="s">
        <v>53</v>
      </c>
      <c r="C199" s="234"/>
      <c r="D199" s="128">
        <v>1.1100000000000001</v>
      </c>
      <c r="E199" s="129" t="s">
        <v>452</v>
      </c>
      <c r="F199" s="140">
        <v>1154</v>
      </c>
      <c r="G199" s="111">
        <v>1049</v>
      </c>
      <c r="H199" s="103">
        <v>949</v>
      </c>
      <c r="I199" s="103">
        <v>800</v>
      </c>
      <c r="J199" s="103">
        <v>28</v>
      </c>
      <c r="K199" s="140">
        <f t="shared" si="29"/>
        <v>772</v>
      </c>
      <c r="L199" s="150">
        <f t="shared" si="26"/>
        <v>0.26406101048617731</v>
      </c>
      <c r="M199" s="167">
        <v>799</v>
      </c>
      <c r="N199" s="164">
        <v>126</v>
      </c>
      <c r="O199" s="58">
        <f t="shared" si="20"/>
        <v>646</v>
      </c>
      <c r="P199" s="16">
        <f t="shared" si="27"/>
        <v>0.19148936170212766</v>
      </c>
      <c r="Q199" s="167">
        <v>799</v>
      </c>
      <c r="R199" s="164">
        <v>125</v>
      </c>
      <c r="S199" s="55">
        <f t="shared" si="21"/>
        <v>647</v>
      </c>
      <c r="T199" s="14">
        <f t="shared" si="22"/>
        <v>0.1902377972465582</v>
      </c>
      <c r="U199" s="167">
        <v>888</v>
      </c>
      <c r="V199" s="327">
        <f t="shared" si="23"/>
        <v>799.2</v>
      </c>
      <c r="W199" s="164">
        <v>103</v>
      </c>
      <c r="X199" s="58">
        <v>672</v>
      </c>
      <c r="Y199" s="16">
        <f t="shared" si="25"/>
        <v>0.15915915915915921</v>
      </c>
      <c r="Z199" s="167">
        <v>849</v>
      </c>
      <c r="AA199" s="164">
        <v>84</v>
      </c>
      <c r="AB199" s="55">
        <v>691</v>
      </c>
      <c r="AC199" s="14">
        <f t="shared" si="24"/>
        <v>0.18610129564193167</v>
      </c>
    </row>
    <row r="200" spans="1:29" s="4" customFormat="1" ht="12.75" customHeight="1">
      <c r="A200" s="188" t="s">
        <v>445</v>
      </c>
      <c r="B200" s="126" t="s">
        <v>53</v>
      </c>
      <c r="C200" s="234"/>
      <c r="D200" s="128">
        <v>1.1100000000000001</v>
      </c>
      <c r="E200" s="129" t="s">
        <v>453</v>
      </c>
      <c r="F200" s="140">
        <v>1264</v>
      </c>
      <c r="G200" s="173">
        <v>1149</v>
      </c>
      <c r="H200" s="103">
        <v>1049</v>
      </c>
      <c r="I200" s="103">
        <v>885</v>
      </c>
      <c r="J200" s="103">
        <v>30</v>
      </c>
      <c r="K200" s="140">
        <f t="shared" si="29"/>
        <v>855</v>
      </c>
      <c r="L200" s="150">
        <f t="shared" si="26"/>
        <v>0.25587467362924282</v>
      </c>
      <c r="M200" s="167">
        <v>899</v>
      </c>
      <c r="N200" s="164">
        <v>126</v>
      </c>
      <c r="O200" s="58">
        <f t="shared" ref="O200:O263" si="32">K200-N200</f>
        <v>729</v>
      </c>
      <c r="P200" s="16">
        <f t="shared" si="27"/>
        <v>0.18909899888765294</v>
      </c>
      <c r="Q200" s="167">
        <v>899</v>
      </c>
      <c r="R200" s="164">
        <v>125</v>
      </c>
      <c r="S200" s="55">
        <f t="shared" si="21"/>
        <v>730</v>
      </c>
      <c r="T200" s="14">
        <f t="shared" si="22"/>
        <v>0.18798665183537264</v>
      </c>
      <c r="U200" s="167">
        <v>999</v>
      </c>
      <c r="V200" s="327">
        <f t="shared" si="23"/>
        <v>899.1</v>
      </c>
      <c r="W200" s="164">
        <v>100</v>
      </c>
      <c r="X200" s="58">
        <v>758</v>
      </c>
      <c r="Y200" s="16">
        <f t="shared" si="25"/>
        <v>0.15693471249026808</v>
      </c>
      <c r="Z200" s="167">
        <v>949</v>
      </c>
      <c r="AA200" s="164">
        <v>84</v>
      </c>
      <c r="AB200" s="55">
        <v>774</v>
      </c>
      <c r="AC200" s="14">
        <f t="shared" si="24"/>
        <v>0.18440463645943098</v>
      </c>
    </row>
    <row r="201" spans="1:29" s="4" customFormat="1" ht="12.75" customHeight="1">
      <c r="A201" s="185" t="s">
        <v>113</v>
      </c>
      <c r="B201" s="126" t="s">
        <v>53</v>
      </c>
      <c r="C201" s="249"/>
      <c r="D201" s="128">
        <v>0.83</v>
      </c>
      <c r="E201" s="129" t="s">
        <v>209</v>
      </c>
      <c r="F201" s="140">
        <v>1484</v>
      </c>
      <c r="G201" s="111">
        <v>1349</v>
      </c>
      <c r="H201" s="103">
        <v>1149</v>
      </c>
      <c r="I201" s="103">
        <v>986</v>
      </c>
      <c r="J201" s="103">
        <v>12</v>
      </c>
      <c r="K201" s="140">
        <f t="shared" si="29"/>
        <v>974</v>
      </c>
      <c r="L201" s="150">
        <f t="shared" si="26"/>
        <v>0.27798369162342473</v>
      </c>
      <c r="M201" s="167">
        <v>949</v>
      </c>
      <c r="N201" s="164">
        <v>162</v>
      </c>
      <c r="O201" s="58">
        <f t="shared" si="32"/>
        <v>812</v>
      </c>
      <c r="P201" s="16">
        <f t="shared" si="27"/>
        <v>0.14436248682824027</v>
      </c>
      <c r="Q201" s="167">
        <v>1149</v>
      </c>
      <c r="R201" s="54">
        <v>0</v>
      </c>
      <c r="S201" s="55">
        <f t="shared" ref="S201:S264" si="33">K201-R201</f>
        <v>974</v>
      </c>
      <c r="T201" s="14">
        <f t="shared" ref="T201:T264" si="34">(Q201-S201)/Q201</f>
        <v>0.15230635335073978</v>
      </c>
      <c r="U201" s="167">
        <v>1054</v>
      </c>
      <c r="V201" s="327">
        <f t="shared" ref="V201:V264" si="35">U201-(U201*10%)</f>
        <v>948.6</v>
      </c>
      <c r="W201" s="164">
        <v>141</v>
      </c>
      <c r="X201" s="58">
        <v>783</v>
      </c>
      <c r="Y201" s="16">
        <f t="shared" si="25"/>
        <v>0.17457305502846301</v>
      </c>
      <c r="Z201" s="167">
        <v>1149</v>
      </c>
      <c r="AA201" s="54">
        <v>0</v>
      </c>
      <c r="AB201" s="55">
        <v>924</v>
      </c>
      <c r="AC201" s="14">
        <f t="shared" ref="AC201:AC264" si="36">(Z201-AB201)/Z201</f>
        <v>0.195822454308094</v>
      </c>
    </row>
    <row r="202" spans="1:29" s="4" customFormat="1" ht="12.75" customHeight="1">
      <c r="A202" s="188" t="s">
        <v>114</v>
      </c>
      <c r="B202" s="126" t="s">
        <v>53</v>
      </c>
      <c r="C202" s="249"/>
      <c r="D202" s="128">
        <v>1.1100000000000001</v>
      </c>
      <c r="E202" s="129" t="s">
        <v>207</v>
      </c>
      <c r="F202" s="140">
        <v>1484</v>
      </c>
      <c r="G202" s="112">
        <v>1349</v>
      </c>
      <c r="H202" s="103">
        <v>1149</v>
      </c>
      <c r="I202" s="103">
        <v>986</v>
      </c>
      <c r="J202" s="103">
        <v>12</v>
      </c>
      <c r="K202" s="140">
        <f t="shared" si="29"/>
        <v>974</v>
      </c>
      <c r="L202" s="150">
        <f t="shared" si="26"/>
        <v>0.27798369162342473</v>
      </c>
      <c r="M202" s="167">
        <v>949</v>
      </c>
      <c r="N202" s="164">
        <v>162</v>
      </c>
      <c r="O202" s="58">
        <f t="shared" si="32"/>
        <v>812</v>
      </c>
      <c r="P202" s="16">
        <f t="shared" si="27"/>
        <v>0.14436248682824027</v>
      </c>
      <c r="Q202" s="167">
        <v>1149</v>
      </c>
      <c r="R202" s="54">
        <v>0</v>
      </c>
      <c r="S202" s="55">
        <f t="shared" si="33"/>
        <v>974</v>
      </c>
      <c r="T202" s="14">
        <f t="shared" si="34"/>
        <v>0.15230635335073978</v>
      </c>
      <c r="U202" s="167">
        <v>1054</v>
      </c>
      <c r="V202" s="327">
        <f t="shared" si="35"/>
        <v>948.6</v>
      </c>
      <c r="W202" s="164">
        <v>141</v>
      </c>
      <c r="X202" s="58">
        <v>783</v>
      </c>
      <c r="Y202" s="16">
        <f t="shared" si="25"/>
        <v>0.17457305502846301</v>
      </c>
      <c r="Z202" s="167">
        <v>1149</v>
      </c>
      <c r="AA202" s="54">
        <v>0</v>
      </c>
      <c r="AB202" s="55">
        <v>924</v>
      </c>
      <c r="AC202" s="14">
        <f t="shared" si="36"/>
        <v>0.195822454308094</v>
      </c>
    </row>
    <row r="203" spans="1:29" s="4" customFormat="1" ht="12.75" customHeight="1">
      <c r="A203" s="188" t="s">
        <v>115</v>
      </c>
      <c r="B203" s="126" t="s">
        <v>53</v>
      </c>
      <c r="C203" s="249"/>
      <c r="D203" s="128">
        <v>1.1100000000000001</v>
      </c>
      <c r="E203" s="129" t="s">
        <v>208</v>
      </c>
      <c r="F203" s="140">
        <v>1594</v>
      </c>
      <c r="G203" s="111">
        <v>1449</v>
      </c>
      <c r="H203" s="103">
        <v>1249</v>
      </c>
      <c r="I203" s="103">
        <v>1068</v>
      </c>
      <c r="J203" s="103">
        <v>13</v>
      </c>
      <c r="K203" s="140">
        <f t="shared" si="29"/>
        <v>1055</v>
      </c>
      <c r="L203" s="150">
        <f t="shared" si="26"/>
        <v>0.27191166321601107</v>
      </c>
      <c r="M203" s="167">
        <v>1049</v>
      </c>
      <c r="N203" s="164">
        <v>162</v>
      </c>
      <c r="O203" s="58">
        <f t="shared" si="32"/>
        <v>893</v>
      </c>
      <c r="P203" s="16">
        <f t="shared" si="27"/>
        <v>0.14871306005719734</v>
      </c>
      <c r="Q203" s="167">
        <v>1249</v>
      </c>
      <c r="R203" s="54">
        <v>0</v>
      </c>
      <c r="S203" s="55">
        <f t="shared" si="33"/>
        <v>1055</v>
      </c>
      <c r="T203" s="14">
        <f t="shared" si="34"/>
        <v>0.15532425940752603</v>
      </c>
      <c r="U203" s="167">
        <v>1166</v>
      </c>
      <c r="V203" s="327">
        <f t="shared" si="35"/>
        <v>1049.4000000000001</v>
      </c>
      <c r="W203" s="164">
        <v>137</v>
      </c>
      <c r="X203" s="58">
        <v>868</v>
      </c>
      <c r="Y203" s="16">
        <f t="shared" ref="Y203:Y266" si="37">(V203-X203)/V203</f>
        <v>0.17286068229464463</v>
      </c>
      <c r="Z203" s="167">
        <v>1249</v>
      </c>
      <c r="AA203" s="54">
        <v>0</v>
      </c>
      <c r="AB203" s="55">
        <v>1005</v>
      </c>
      <c r="AC203" s="14">
        <f t="shared" si="36"/>
        <v>0.19535628502802241</v>
      </c>
    </row>
    <row r="204" spans="1:29" s="4" customFormat="1" ht="12.75" customHeight="1">
      <c r="A204" s="192" t="s">
        <v>454</v>
      </c>
      <c r="B204" s="253" t="s">
        <v>53</v>
      </c>
      <c r="C204" s="254"/>
      <c r="D204" s="255">
        <v>0.83</v>
      </c>
      <c r="E204" s="256" t="s">
        <v>457</v>
      </c>
      <c r="F204" s="194">
        <v>1374</v>
      </c>
      <c r="G204" s="198">
        <v>1249</v>
      </c>
      <c r="H204" s="193">
        <v>1049</v>
      </c>
      <c r="I204" s="193">
        <v>873</v>
      </c>
      <c r="J204" s="193">
        <v>0</v>
      </c>
      <c r="K204" s="194">
        <f t="shared" si="29"/>
        <v>873</v>
      </c>
      <c r="L204" s="154">
        <f t="shared" si="26"/>
        <v>0.30104083266613291</v>
      </c>
      <c r="M204" s="201">
        <v>899</v>
      </c>
      <c r="N204" s="221">
        <v>124</v>
      </c>
      <c r="O204" s="136">
        <f t="shared" si="32"/>
        <v>749</v>
      </c>
      <c r="P204" s="212">
        <f t="shared" si="27"/>
        <v>0.16685205784204671</v>
      </c>
      <c r="Q204" s="201">
        <v>1049</v>
      </c>
      <c r="R204" s="195">
        <v>0</v>
      </c>
      <c r="S204" s="135">
        <f t="shared" si="33"/>
        <v>873</v>
      </c>
      <c r="T204" s="209">
        <f t="shared" si="34"/>
        <v>0.16777883698760723</v>
      </c>
      <c r="U204" s="201">
        <v>999</v>
      </c>
      <c r="V204" s="377">
        <f t="shared" si="35"/>
        <v>899.1</v>
      </c>
      <c r="W204" s="221">
        <v>100</v>
      </c>
      <c r="X204" s="136">
        <v>775</v>
      </c>
      <c r="Y204" s="212">
        <f t="shared" si="37"/>
        <v>0.13802691580469362</v>
      </c>
      <c r="Z204" s="201">
        <v>1049</v>
      </c>
      <c r="AA204" s="195">
        <v>0</v>
      </c>
      <c r="AB204" s="135">
        <v>875</v>
      </c>
      <c r="AC204" s="209">
        <f t="shared" si="36"/>
        <v>0.16587225929456625</v>
      </c>
    </row>
    <row r="205" spans="1:29" s="4" customFormat="1" ht="12.75" customHeight="1">
      <c r="A205" s="222" t="s">
        <v>455</v>
      </c>
      <c r="B205" s="263" t="s">
        <v>53</v>
      </c>
      <c r="C205" s="267"/>
      <c r="D205" s="235">
        <v>1.1100000000000001</v>
      </c>
      <c r="E205" s="236" t="s">
        <v>458</v>
      </c>
      <c r="F205" s="174">
        <v>1374</v>
      </c>
      <c r="G205" s="111">
        <v>1249</v>
      </c>
      <c r="H205" s="177">
        <v>1049</v>
      </c>
      <c r="I205" s="177">
        <v>873</v>
      </c>
      <c r="J205" s="177">
        <v>0</v>
      </c>
      <c r="K205" s="174">
        <f t="shared" si="29"/>
        <v>873</v>
      </c>
      <c r="L205" s="175">
        <f t="shared" si="26"/>
        <v>0.30104083266613291</v>
      </c>
      <c r="M205" s="286">
        <v>899</v>
      </c>
      <c r="N205" s="284">
        <v>124</v>
      </c>
      <c r="O205" s="277">
        <f t="shared" si="32"/>
        <v>749</v>
      </c>
      <c r="P205" s="278">
        <f t="shared" si="27"/>
        <v>0.16685205784204671</v>
      </c>
      <c r="Q205" s="286">
        <v>1049</v>
      </c>
      <c r="R205" s="280">
        <v>0</v>
      </c>
      <c r="S205" s="281">
        <f t="shared" si="33"/>
        <v>873</v>
      </c>
      <c r="T205" s="282">
        <f t="shared" si="34"/>
        <v>0.16777883698760723</v>
      </c>
      <c r="U205" s="286">
        <v>999</v>
      </c>
      <c r="V205" s="329">
        <f t="shared" si="35"/>
        <v>899.1</v>
      </c>
      <c r="W205" s="284">
        <v>100</v>
      </c>
      <c r="X205" s="277">
        <v>775</v>
      </c>
      <c r="Y205" s="278">
        <f t="shared" si="37"/>
        <v>0.13802691580469362</v>
      </c>
      <c r="Z205" s="286">
        <v>1049</v>
      </c>
      <c r="AA205" s="280">
        <v>0</v>
      </c>
      <c r="AB205" s="281">
        <v>875</v>
      </c>
      <c r="AC205" s="282">
        <f t="shared" si="36"/>
        <v>0.16587225929456625</v>
      </c>
    </row>
    <row r="206" spans="1:29" s="4" customFormat="1" ht="12.75" customHeight="1" thickBot="1">
      <c r="A206" s="189" t="s">
        <v>456</v>
      </c>
      <c r="B206" s="130" t="s">
        <v>53</v>
      </c>
      <c r="C206" s="134"/>
      <c r="D206" s="131">
        <v>1.1100000000000001</v>
      </c>
      <c r="E206" s="132" t="s">
        <v>459</v>
      </c>
      <c r="F206" s="141">
        <v>1484</v>
      </c>
      <c r="G206" s="202">
        <v>1349</v>
      </c>
      <c r="H206" s="104">
        <v>1149</v>
      </c>
      <c r="I206" s="104">
        <v>956</v>
      </c>
      <c r="J206" s="104">
        <v>0</v>
      </c>
      <c r="K206" s="141">
        <f t="shared" si="29"/>
        <v>956</v>
      </c>
      <c r="L206" s="151">
        <f t="shared" si="26"/>
        <v>0.29132690882134915</v>
      </c>
      <c r="M206" s="166">
        <v>999</v>
      </c>
      <c r="N206" s="162">
        <v>124</v>
      </c>
      <c r="O206" s="65">
        <f t="shared" si="32"/>
        <v>832</v>
      </c>
      <c r="P206" s="17">
        <f t="shared" si="27"/>
        <v>0.16716716716716717</v>
      </c>
      <c r="Q206" s="166">
        <v>1149</v>
      </c>
      <c r="R206" s="61">
        <v>0</v>
      </c>
      <c r="S206" s="62">
        <f t="shared" si="33"/>
        <v>956</v>
      </c>
      <c r="T206" s="15">
        <f t="shared" si="34"/>
        <v>0.16797214969538729</v>
      </c>
      <c r="U206" s="166">
        <v>1110</v>
      </c>
      <c r="V206" s="340">
        <f t="shared" si="35"/>
        <v>999</v>
      </c>
      <c r="W206" s="162">
        <v>98</v>
      </c>
      <c r="X206" s="65">
        <v>861</v>
      </c>
      <c r="Y206" s="17">
        <f t="shared" si="37"/>
        <v>0.13813813813813813</v>
      </c>
      <c r="Z206" s="166">
        <v>1149</v>
      </c>
      <c r="AA206" s="61">
        <v>0</v>
      </c>
      <c r="AB206" s="62">
        <v>959</v>
      </c>
      <c r="AC206" s="15">
        <f t="shared" si="36"/>
        <v>0.16536118363794605</v>
      </c>
    </row>
    <row r="207" spans="1:29" s="4" customFormat="1" ht="12.75" customHeight="1">
      <c r="A207" s="225" t="s">
        <v>311</v>
      </c>
      <c r="B207" s="253" t="s">
        <v>53</v>
      </c>
      <c r="C207" s="250"/>
      <c r="D207" s="255" t="s">
        <v>242</v>
      </c>
      <c r="E207" s="256" t="s">
        <v>312</v>
      </c>
      <c r="F207" s="194">
        <v>2749</v>
      </c>
      <c r="G207" s="112">
        <v>2499</v>
      </c>
      <c r="H207" s="193">
        <v>2199</v>
      </c>
      <c r="I207" s="193">
        <v>1804</v>
      </c>
      <c r="J207" s="193">
        <v>23</v>
      </c>
      <c r="K207" s="194">
        <f t="shared" si="29"/>
        <v>1781</v>
      </c>
      <c r="L207" s="154">
        <f t="shared" si="26"/>
        <v>0.28731492597038816</v>
      </c>
      <c r="M207" s="201">
        <v>1799</v>
      </c>
      <c r="N207" s="221">
        <v>330</v>
      </c>
      <c r="O207" s="136">
        <f t="shared" si="32"/>
        <v>1451</v>
      </c>
      <c r="P207" s="212">
        <f t="shared" si="27"/>
        <v>0.1934408004446915</v>
      </c>
      <c r="Q207" s="201">
        <v>1799</v>
      </c>
      <c r="R207" s="221">
        <v>328</v>
      </c>
      <c r="S207" s="135">
        <f t="shared" si="33"/>
        <v>1453</v>
      </c>
      <c r="T207" s="209">
        <f t="shared" si="34"/>
        <v>0.19232907170650362</v>
      </c>
      <c r="U207" s="201">
        <v>1999</v>
      </c>
      <c r="V207" s="377">
        <f t="shared" si="35"/>
        <v>1799.1</v>
      </c>
      <c r="W207" s="221">
        <v>282</v>
      </c>
      <c r="X207" s="136">
        <v>1505</v>
      </c>
      <c r="Y207" s="212">
        <f t="shared" si="37"/>
        <v>0.16347062420098935</v>
      </c>
      <c r="Z207" s="201">
        <v>2199</v>
      </c>
      <c r="AA207" s="195">
        <v>0</v>
      </c>
      <c r="AB207" s="135">
        <v>1787</v>
      </c>
      <c r="AC207" s="209">
        <f t="shared" si="36"/>
        <v>0.18735788994997726</v>
      </c>
    </row>
    <row r="208" spans="1:29" s="4" customFormat="1" ht="12.75" customHeight="1">
      <c r="A208" s="226" t="s">
        <v>313</v>
      </c>
      <c r="B208" s="263" t="s">
        <v>53</v>
      </c>
      <c r="C208" s="234"/>
      <c r="D208" s="235" t="s">
        <v>242</v>
      </c>
      <c r="E208" s="236" t="s">
        <v>312</v>
      </c>
      <c r="F208" s="174">
        <v>2529</v>
      </c>
      <c r="G208" s="111">
        <v>2299</v>
      </c>
      <c r="H208" s="177">
        <v>2099</v>
      </c>
      <c r="I208" s="177">
        <v>1722</v>
      </c>
      <c r="J208" s="177">
        <v>22</v>
      </c>
      <c r="K208" s="174">
        <f t="shared" si="29"/>
        <v>1700</v>
      </c>
      <c r="L208" s="175">
        <f t="shared" si="26"/>
        <v>0.26054806437581557</v>
      </c>
      <c r="M208" s="286">
        <v>1799</v>
      </c>
      <c r="N208" s="284">
        <v>250</v>
      </c>
      <c r="O208" s="277">
        <f t="shared" si="32"/>
        <v>1450</v>
      </c>
      <c r="P208" s="278">
        <f t="shared" si="27"/>
        <v>0.19399666481378544</v>
      </c>
      <c r="Q208" s="286">
        <v>1799</v>
      </c>
      <c r="R208" s="284">
        <v>246</v>
      </c>
      <c r="S208" s="281">
        <f t="shared" si="33"/>
        <v>1454</v>
      </c>
      <c r="T208" s="282">
        <f t="shared" si="34"/>
        <v>0.19177320733740968</v>
      </c>
      <c r="U208" s="286">
        <v>1999</v>
      </c>
      <c r="V208" s="329">
        <f t="shared" si="35"/>
        <v>1799.1</v>
      </c>
      <c r="W208" s="284">
        <v>199</v>
      </c>
      <c r="X208" s="277">
        <v>1507</v>
      </c>
      <c r="Y208" s="278">
        <f t="shared" si="37"/>
        <v>0.16235895725640595</v>
      </c>
      <c r="Z208" s="286">
        <v>2099</v>
      </c>
      <c r="AA208" s="280">
        <v>0</v>
      </c>
      <c r="AB208" s="281">
        <v>1706</v>
      </c>
      <c r="AC208" s="282">
        <f t="shared" si="36"/>
        <v>0.18723201524535493</v>
      </c>
    </row>
    <row r="209" spans="1:29" s="4" customFormat="1" ht="12.75" customHeight="1">
      <c r="A209" s="226" t="s">
        <v>314</v>
      </c>
      <c r="B209" s="263" t="s">
        <v>53</v>
      </c>
      <c r="C209" s="234"/>
      <c r="D209" s="235" t="s">
        <v>242</v>
      </c>
      <c r="E209" s="236" t="s">
        <v>315</v>
      </c>
      <c r="F209" s="174">
        <v>2859</v>
      </c>
      <c r="G209" s="111">
        <v>2599</v>
      </c>
      <c r="H209" s="177">
        <v>2299</v>
      </c>
      <c r="I209" s="177">
        <v>1886</v>
      </c>
      <c r="J209" s="177">
        <v>24</v>
      </c>
      <c r="K209" s="174">
        <f t="shared" si="29"/>
        <v>1862</v>
      </c>
      <c r="L209" s="175">
        <f t="shared" si="26"/>
        <v>0.28357060407849172</v>
      </c>
      <c r="M209" s="286">
        <v>1899</v>
      </c>
      <c r="N209" s="284">
        <v>330</v>
      </c>
      <c r="O209" s="277">
        <f t="shared" si="32"/>
        <v>1532</v>
      </c>
      <c r="P209" s="278">
        <f t="shared" si="27"/>
        <v>0.19325961032122169</v>
      </c>
      <c r="Q209" s="286">
        <v>1899</v>
      </c>
      <c r="R209" s="284">
        <v>327</v>
      </c>
      <c r="S209" s="281">
        <f t="shared" si="33"/>
        <v>1535</v>
      </c>
      <c r="T209" s="282">
        <f t="shared" si="34"/>
        <v>0.19167983149025802</v>
      </c>
      <c r="U209" s="286">
        <v>2110</v>
      </c>
      <c r="V209" s="329">
        <f t="shared" si="35"/>
        <v>1899</v>
      </c>
      <c r="W209" s="284">
        <v>279</v>
      </c>
      <c r="X209" s="277">
        <v>1589</v>
      </c>
      <c r="Y209" s="278">
        <f t="shared" si="37"/>
        <v>0.16324381253291206</v>
      </c>
      <c r="Z209" s="286">
        <v>2299</v>
      </c>
      <c r="AA209" s="280">
        <v>0</v>
      </c>
      <c r="AB209" s="281">
        <v>1868</v>
      </c>
      <c r="AC209" s="282">
        <f t="shared" si="36"/>
        <v>0.18747281426707263</v>
      </c>
    </row>
    <row r="210" spans="1:29" s="4" customFormat="1" ht="12.75" customHeight="1">
      <c r="A210" s="226" t="s">
        <v>316</v>
      </c>
      <c r="B210" s="263" t="s">
        <v>53</v>
      </c>
      <c r="C210" s="234"/>
      <c r="D210" s="235" t="s">
        <v>242</v>
      </c>
      <c r="E210" s="236" t="s">
        <v>315</v>
      </c>
      <c r="F210" s="174">
        <v>2639</v>
      </c>
      <c r="G210" s="112">
        <v>2399</v>
      </c>
      <c r="H210" s="177">
        <v>2199</v>
      </c>
      <c r="I210" s="177">
        <v>1804</v>
      </c>
      <c r="J210" s="177">
        <v>23</v>
      </c>
      <c r="K210" s="174">
        <f t="shared" si="29"/>
        <v>1781</v>
      </c>
      <c r="L210" s="175">
        <f t="shared" si="26"/>
        <v>0.25760733639016259</v>
      </c>
      <c r="M210" s="286">
        <v>1899</v>
      </c>
      <c r="N210" s="284">
        <v>250</v>
      </c>
      <c r="O210" s="277">
        <f t="shared" si="32"/>
        <v>1531</v>
      </c>
      <c r="P210" s="278">
        <f t="shared" si="27"/>
        <v>0.19378620326487625</v>
      </c>
      <c r="Q210" s="286">
        <v>1899</v>
      </c>
      <c r="R210" s="284">
        <v>246</v>
      </c>
      <c r="S210" s="281">
        <f t="shared" si="33"/>
        <v>1535</v>
      </c>
      <c r="T210" s="282">
        <f t="shared" si="34"/>
        <v>0.19167983149025802</v>
      </c>
      <c r="U210" s="286">
        <v>2110</v>
      </c>
      <c r="V210" s="329">
        <f t="shared" si="35"/>
        <v>1899</v>
      </c>
      <c r="W210" s="284">
        <v>196</v>
      </c>
      <c r="X210" s="277">
        <v>1591</v>
      </c>
      <c r="Y210" s="278">
        <f t="shared" si="37"/>
        <v>0.16219062664560294</v>
      </c>
      <c r="Z210" s="286">
        <v>2199</v>
      </c>
      <c r="AA210" s="280">
        <v>0</v>
      </c>
      <c r="AB210" s="281">
        <v>1787</v>
      </c>
      <c r="AC210" s="282">
        <f t="shared" si="36"/>
        <v>0.18735788994997726</v>
      </c>
    </row>
    <row r="211" spans="1:29" s="4" customFormat="1" ht="12.75" customHeight="1">
      <c r="A211" s="339" t="s">
        <v>969</v>
      </c>
      <c r="B211" s="320" t="s">
        <v>53</v>
      </c>
      <c r="C211" s="234" t="s">
        <v>887</v>
      </c>
      <c r="D211" s="322" t="s">
        <v>242</v>
      </c>
      <c r="E211" s="323" t="s">
        <v>970</v>
      </c>
      <c r="F211" s="324">
        <v>2859</v>
      </c>
      <c r="G211" s="112">
        <v>2599</v>
      </c>
      <c r="H211" s="325">
        <v>2299</v>
      </c>
      <c r="I211" s="325">
        <v>1874</v>
      </c>
      <c r="J211" s="325">
        <v>0</v>
      </c>
      <c r="K211" s="324">
        <f t="shared" si="29"/>
        <v>1874</v>
      </c>
      <c r="L211" s="326">
        <f t="shared" si="26"/>
        <v>0.27895344363216623</v>
      </c>
      <c r="M211" s="283">
        <v>2599</v>
      </c>
      <c r="N211" s="276">
        <v>0</v>
      </c>
      <c r="O211" s="277">
        <f t="shared" si="32"/>
        <v>1874</v>
      </c>
      <c r="P211" s="278">
        <f t="shared" si="27"/>
        <v>0.27895344363216623</v>
      </c>
      <c r="Q211" s="287">
        <v>2599</v>
      </c>
      <c r="R211" s="280">
        <v>0</v>
      </c>
      <c r="S211" s="281">
        <f t="shared" si="33"/>
        <v>1874</v>
      </c>
      <c r="T211" s="282">
        <f t="shared" si="34"/>
        <v>0.27895344363216623</v>
      </c>
      <c r="U211" s="283">
        <v>2599</v>
      </c>
      <c r="V211" s="375">
        <f t="shared" si="35"/>
        <v>2339.1</v>
      </c>
      <c r="W211" s="276">
        <v>0</v>
      </c>
      <c r="X211" s="277">
        <v>1874</v>
      </c>
      <c r="Y211" s="278">
        <f t="shared" si="37"/>
        <v>0.19883715959129578</v>
      </c>
      <c r="Z211" s="287">
        <v>2599</v>
      </c>
      <c r="AA211" s="280">
        <v>0</v>
      </c>
      <c r="AB211" s="281">
        <v>1874</v>
      </c>
      <c r="AC211" s="282">
        <f t="shared" si="36"/>
        <v>0.27895344363216623</v>
      </c>
    </row>
    <row r="212" spans="1:29" s="4" customFormat="1" ht="12.75" customHeight="1">
      <c r="A212" s="227" t="s">
        <v>278</v>
      </c>
      <c r="B212" s="126" t="s">
        <v>53</v>
      </c>
      <c r="C212" s="268"/>
      <c r="D212" s="128" t="s">
        <v>242</v>
      </c>
      <c r="E212" s="269" t="s">
        <v>282</v>
      </c>
      <c r="F212" s="174">
        <v>2969</v>
      </c>
      <c r="G212" s="111">
        <v>2699</v>
      </c>
      <c r="H212" s="270">
        <v>2299</v>
      </c>
      <c r="I212" s="177">
        <v>1890</v>
      </c>
      <c r="J212" s="177">
        <v>24</v>
      </c>
      <c r="K212" s="140">
        <f t="shared" si="29"/>
        <v>1866</v>
      </c>
      <c r="L212" s="160">
        <f t="shared" si="26"/>
        <v>0.30863282697295297</v>
      </c>
      <c r="M212" s="286">
        <v>1999</v>
      </c>
      <c r="N212" s="284">
        <v>250</v>
      </c>
      <c r="O212" s="277">
        <f t="shared" si="32"/>
        <v>1616</v>
      </c>
      <c r="P212" s="278">
        <f t="shared" si="27"/>
        <v>0.19159579789894948</v>
      </c>
      <c r="Q212" s="286">
        <v>1999</v>
      </c>
      <c r="R212" s="284">
        <v>246</v>
      </c>
      <c r="S212" s="281">
        <f t="shared" si="33"/>
        <v>1620</v>
      </c>
      <c r="T212" s="282">
        <f t="shared" si="34"/>
        <v>0.18959479739869936</v>
      </c>
      <c r="U212" s="286">
        <v>2221</v>
      </c>
      <c r="V212" s="329">
        <f t="shared" si="35"/>
        <v>1998.9</v>
      </c>
      <c r="W212" s="284">
        <v>195</v>
      </c>
      <c r="X212" s="277">
        <v>1677</v>
      </c>
      <c r="Y212" s="278">
        <f t="shared" si="37"/>
        <v>0.16103857121416784</v>
      </c>
      <c r="Z212" s="286">
        <v>2299</v>
      </c>
      <c r="AA212" s="280">
        <v>0</v>
      </c>
      <c r="AB212" s="281">
        <v>1872</v>
      </c>
      <c r="AC212" s="282">
        <f t="shared" si="36"/>
        <v>0.18573292735972161</v>
      </c>
    </row>
    <row r="213" spans="1:29" s="4" customFormat="1" ht="12.75" customHeight="1">
      <c r="A213" s="227" t="s">
        <v>279</v>
      </c>
      <c r="B213" s="126" t="s">
        <v>53</v>
      </c>
      <c r="C213" s="268"/>
      <c r="D213" s="128" t="s">
        <v>242</v>
      </c>
      <c r="E213" s="269" t="s">
        <v>283</v>
      </c>
      <c r="F213" s="174">
        <v>3079</v>
      </c>
      <c r="G213" s="111">
        <v>2799</v>
      </c>
      <c r="H213" s="270">
        <v>2399</v>
      </c>
      <c r="I213" s="177">
        <v>1973</v>
      </c>
      <c r="J213" s="177">
        <v>25</v>
      </c>
      <c r="K213" s="140">
        <f t="shared" si="29"/>
        <v>1948</v>
      </c>
      <c r="L213" s="160">
        <f t="shared" si="26"/>
        <v>0.30403715612718829</v>
      </c>
      <c r="M213" s="286">
        <v>2099</v>
      </c>
      <c r="N213" s="284">
        <v>250</v>
      </c>
      <c r="O213" s="277">
        <f t="shared" si="32"/>
        <v>1698</v>
      </c>
      <c r="P213" s="278">
        <f t="shared" si="27"/>
        <v>0.19104335397808481</v>
      </c>
      <c r="Q213" s="286">
        <v>2099</v>
      </c>
      <c r="R213" s="284">
        <v>246</v>
      </c>
      <c r="S213" s="281">
        <f t="shared" si="33"/>
        <v>1702</v>
      </c>
      <c r="T213" s="282">
        <f t="shared" si="34"/>
        <v>0.18913768461171987</v>
      </c>
      <c r="U213" s="286">
        <v>2332</v>
      </c>
      <c r="V213" s="329">
        <f t="shared" si="35"/>
        <v>2098.8000000000002</v>
      </c>
      <c r="W213" s="284">
        <v>193</v>
      </c>
      <c r="X213" s="277">
        <v>1761</v>
      </c>
      <c r="Y213" s="278">
        <f t="shared" si="37"/>
        <v>0.16094911377930254</v>
      </c>
      <c r="Z213" s="286">
        <v>2399</v>
      </c>
      <c r="AA213" s="280">
        <v>0</v>
      </c>
      <c r="AB213" s="281">
        <v>1954</v>
      </c>
      <c r="AC213" s="282">
        <f t="shared" si="36"/>
        <v>0.1854939558149229</v>
      </c>
    </row>
    <row r="214" spans="1:29" s="4" customFormat="1" ht="12.75" customHeight="1">
      <c r="A214" s="187" t="s">
        <v>522</v>
      </c>
      <c r="B214" s="126" t="s">
        <v>53</v>
      </c>
      <c r="C214" s="234"/>
      <c r="D214" s="128" t="s">
        <v>242</v>
      </c>
      <c r="E214" s="236" t="s">
        <v>312</v>
      </c>
      <c r="F214" s="174">
        <v>2969</v>
      </c>
      <c r="G214" s="111">
        <v>2699</v>
      </c>
      <c r="H214" s="177">
        <v>2299</v>
      </c>
      <c r="I214" s="177">
        <v>1890</v>
      </c>
      <c r="J214" s="177">
        <v>24</v>
      </c>
      <c r="K214" s="140">
        <f t="shared" si="29"/>
        <v>1866</v>
      </c>
      <c r="L214" s="175">
        <f t="shared" si="26"/>
        <v>0.30863282697295297</v>
      </c>
      <c r="M214" s="286">
        <v>1999</v>
      </c>
      <c r="N214" s="284">
        <v>250</v>
      </c>
      <c r="O214" s="277">
        <f t="shared" si="32"/>
        <v>1616</v>
      </c>
      <c r="P214" s="278">
        <f t="shared" si="27"/>
        <v>0.19159579789894948</v>
      </c>
      <c r="Q214" s="286">
        <v>1999</v>
      </c>
      <c r="R214" s="284">
        <v>246</v>
      </c>
      <c r="S214" s="281">
        <f t="shared" si="33"/>
        <v>1620</v>
      </c>
      <c r="T214" s="282">
        <f t="shared" si="34"/>
        <v>0.18959479739869936</v>
      </c>
      <c r="U214" s="286">
        <v>2221</v>
      </c>
      <c r="V214" s="329">
        <f t="shared" si="35"/>
        <v>1998.9</v>
      </c>
      <c r="W214" s="284">
        <v>196</v>
      </c>
      <c r="X214" s="277">
        <v>1676</v>
      </c>
      <c r="Y214" s="278">
        <f t="shared" si="37"/>
        <v>0.16153884636550106</v>
      </c>
      <c r="Z214" s="286">
        <v>2299</v>
      </c>
      <c r="AA214" s="280">
        <v>0</v>
      </c>
      <c r="AB214" s="281">
        <v>1872</v>
      </c>
      <c r="AC214" s="282">
        <f t="shared" si="36"/>
        <v>0.18573292735972161</v>
      </c>
    </row>
    <row r="215" spans="1:29" s="4" customFormat="1" ht="12.75" customHeight="1">
      <c r="A215" s="187" t="s">
        <v>523</v>
      </c>
      <c r="B215" s="126" t="s">
        <v>53</v>
      </c>
      <c r="C215" s="234"/>
      <c r="D215" s="128" t="s">
        <v>242</v>
      </c>
      <c r="E215" s="236" t="s">
        <v>312</v>
      </c>
      <c r="F215" s="174">
        <v>3079</v>
      </c>
      <c r="G215" s="111">
        <v>2799</v>
      </c>
      <c r="H215" s="177">
        <v>2399</v>
      </c>
      <c r="I215" s="177">
        <v>1973</v>
      </c>
      <c r="J215" s="177">
        <v>25</v>
      </c>
      <c r="K215" s="140">
        <f t="shared" si="29"/>
        <v>1948</v>
      </c>
      <c r="L215" s="175">
        <f t="shared" si="26"/>
        <v>0.30403715612718829</v>
      </c>
      <c r="M215" s="286">
        <v>2099</v>
      </c>
      <c r="N215" s="284">
        <v>250</v>
      </c>
      <c r="O215" s="277">
        <f t="shared" si="32"/>
        <v>1698</v>
      </c>
      <c r="P215" s="278">
        <f t="shared" si="27"/>
        <v>0.19104335397808481</v>
      </c>
      <c r="Q215" s="286">
        <v>2099</v>
      </c>
      <c r="R215" s="284">
        <v>246</v>
      </c>
      <c r="S215" s="281">
        <f t="shared" si="33"/>
        <v>1702</v>
      </c>
      <c r="T215" s="282">
        <f t="shared" si="34"/>
        <v>0.18913768461171987</v>
      </c>
      <c r="U215" s="286">
        <v>2332</v>
      </c>
      <c r="V215" s="329">
        <f t="shared" si="35"/>
        <v>2098.8000000000002</v>
      </c>
      <c r="W215" s="284">
        <v>193</v>
      </c>
      <c r="X215" s="277">
        <v>1761</v>
      </c>
      <c r="Y215" s="278">
        <f t="shared" si="37"/>
        <v>0.16094911377930254</v>
      </c>
      <c r="Z215" s="286">
        <v>2399</v>
      </c>
      <c r="AA215" s="280">
        <v>0</v>
      </c>
      <c r="AB215" s="281">
        <v>1954</v>
      </c>
      <c r="AC215" s="282">
        <f t="shared" si="36"/>
        <v>0.1854939558149229</v>
      </c>
    </row>
    <row r="216" spans="1:29" s="4" customFormat="1" ht="12.75" customHeight="1">
      <c r="A216" s="187" t="s">
        <v>524</v>
      </c>
      <c r="B216" s="126" t="s">
        <v>53</v>
      </c>
      <c r="C216" s="234"/>
      <c r="D216" s="128" t="s">
        <v>242</v>
      </c>
      <c r="E216" s="236" t="s">
        <v>312</v>
      </c>
      <c r="F216" s="174">
        <v>2969</v>
      </c>
      <c r="G216" s="111">
        <v>2699</v>
      </c>
      <c r="H216" s="177">
        <v>2299</v>
      </c>
      <c r="I216" s="177">
        <v>1890</v>
      </c>
      <c r="J216" s="177">
        <v>24</v>
      </c>
      <c r="K216" s="140">
        <f t="shared" si="29"/>
        <v>1866</v>
      </c>
      <c r="L216" s="175">
        <f t="shared" si="26"/>
        <v>0.30863282697295297</v>
      </c>
      <c r="M216" s="286">
        <v>1999</v>
      </c>
      <c r="N216" s="284">
        <v>250</v>
      </c>
      <c r="O216" s="277">
        <f t="shared" si="32"/>
        <v>1616</v>
      </c>
      <c r="P216" s="278">
        <f t="shared" si="27"/>
        <v>0.19159579789894948</v>
      </c>
      <c r="Q216" s="286">
        <v>1999</v>
      </c>
      <c r="R216" s="284">
        <v>246</v>
      </c>
      <c r="S216" s="281">
        <f t="shared" si="33"/>
        <v>1620</v>
      </c>
      <c r="T216" s="282">
        <f t="shared" si="34"/>
        <v>0.18959479739869936</v>
      </c>
      <c r="U216" s="286">
        <v>2221</v>
      </c>
      <c r="V216" s="329">
        <f t="shared" si="35"/>
        <v>1998.9</v>
      </c>
      <c r="W216" s="284">
        <v>195</v>
      </c>
      <c r="X216" s="277">
        <v>1677</v>
      </c>
      <c r="Y216" s="278">
        <f t="shared" si="37"/>
        <v>0.16103857121416784</v>
      </c>
      <c r="Z216" s="286">
        <v>2299</v>
      </c>
      <c r="AA216" s="280">
        <v>0</v>
      </c>
      <c r="AB216" s="281">
        <v>1872</v>
      </c>
      <c r="AC216" s="282">
        <f t="shared" si="36"/>
        <v>0.18573292735972161</v>
      </c>
    </row>
    <row r="217" spans="1:29" s="4" customFormat="1" ht="12.75" customHeight="1">
      <c r="A217" s="187" t="s">
        <v>525</v>
      </c>
      <c r="B217" s="126" t="s">
        <v>53</v>
      </c>
      <c r="C217" s="234"/>
      <c r="D217" s="128" t="s">
        <v>242</v>
      </c>
      <c r="E217" s="236" t="s">
        <v>312</v>
      </c>
      <c r="F217" s="174">
        <v>3079</v>
      </c>
      <c r="G217" s="111">
        <v>2799</v>
      </c>
      <c r="H217" s="177">
        <v>2399</v>
      </c>
      <c r="I217" s="177">
        <v>1973</v>
      </c>
      <c r="J217" s="177">
        <v>25</v>
      </c>
      <c r="K217" s="140">
        <f t="shared" si="29"/>
        <v>1948</v>
      </c>
      <c r="L217" s="175">
        <f t="shared" si="26"/>
        <v>0.30403715612718829</v>
      </c>
      <c r="M217" s="286">
        <v>2099</v>
      </c>
      <c r="N217" s="284">
        <v>250</v>
      </c>
      <c r="O217" s="277">
        <f t="shared" si="32"/>
        <v>1698</v>
      </c>
      <c r="P217" s="278">
        <f t="shared" si="27"/>
        <v>0.19104335397808481</v>
      </c>
      <c r="Q217" s="286">
        <v>2099</v>
      </c>
      <c r="R217" s="284">
        <v>246</v>
      </c>
      <c r="S217" s="281">
        <f t="shared" si="33"/>
        <v>1702</v>
      </c>
      <c r="T217" s="282">
        <f t="shared" si="34"/>
        <v>0.18913768461171987</v>
      </c>
      <c r="U217" s="286">
        <v>2332</v>
      </c>
      <c r="V217" s="329">
        <f t="shared" si="35"/>
        <v>2098.8000000000002</v>
      </c>
      <c r="W217" s="284">
        <v>194</v>
      </c>
      <c r="X217" s="277">
        <v>1760</v>
      </c>
      <c r="Y217" s="278">
        <f t="shared" si="37"/>
        <v>0.16142557651991621</v>
      </c>
      <c r="Z217" s="286">
        <v>2399</v>
      </c>
      <c r="AA217" s="280">
        <v>0</v>
      </c>
      <c r="AB217" s="281">
        <v>1954</v>
      </c>
      <c r="AC217" s="282">
        <f t="shared" si="36"/>
        <v>0.1854939558149229</v>
      </c>
    </row>
    <row r="218" spans="1:29" s="4" customFormat="1" ht="12.75" customHeight="1">
      <c r="A218" s="227" t="s">
        <v>280</v>
      </c>
      <c r="B218" s="126" t="s">
        <v>53</v>
      </c>
      <c r="C218" s="268"/>
      <c r="D218" s="128" t="s">
        <v>242</v>
      </c>
      <c r="E218" s="269" t="s">
        <v>284</v>
      </c>
      <c r="F218" s="174">
        <v>2749</v>
      </c>
      <c r="G218" s="111">
        <v>2499</v>
      </c>
      <c r="H218" s="270">
        <v>2199</v>
      </c>
      <c r="I218" s="177">
        <v>1808</v>
      </c>
      <c r="J218" s="177">
        <v>23</v>
      </c>
      <c r="K218" s="140">
        <f t="shared" si="29"/>
        <v>1785</v>
      </c>
      <c r="L218" s="160">
        <f t="shared" si="26"/>
        <v>0.2857142857142857</v>
      </c>
      <c r="M218" s="286">
        <v>1899</v>
      </c>
      <c r="N218" s="284">
        <v>250</v>
      </c>
      <c r="O218" s="277">
        <f t="shared" si="32"/>
        <v>1535</v>
      </c>
      <c r="P218" s="278">
        <f t="shared" si="27"/>
        <v>0.19167983149025802</v>
      </c>
      <c r="Q218" s="286">
        <v>1899</v>
      </c>
      <c r="R218" s="284">
        <v>246</v>
      </c>
      <c r="S218" s="281">
        <f t="shared" si="33"/>
        <v>1539</v>
      </c>
      <c r="T218" s="282">
        <f t="shared" si="34"/>
        <v>0.1895734597156398</v>
      </c>
      <c r="U218" s="286">
        <v>2110</v>
      </c>
      <c r="V218" s="329">
        <f t="shared" si="35"/>
        <v>1899</v>
      </c>
      <c r="W218" s="284">
        <v>197</v>
      </c>
      <c r="X218" s="277">
        <v>1594</v>
      </c>
      <c r="Y218" s="278">
        <f t="shared" si="37"/>
        <v>0.16061084781463927</v>
      </c>
      <c r="Z218" s="286">
        <v>2199</v>
      </c>
      <c r="AA218" s="280">
        <v>0</v>
      </c>
      <c r="AB218" s="281">
        <v>1791</v>
      </c>
      <c r="AC218" s="282">
        <f t="shared" si="36"/>
        <v>0.18553888130968621</v>
      </c>
    </row>
    <row r="219" spans="1:29" s="4" customFormat="1" ht="12.75" customHeight="1">
      <c r="A219" s="319" t="s">
        <v>281</v>
      </c>
      <c r="B219" s="320" t="s">
        <v>53</v>
      </c>
      <c r="C219" s="321"/>
      <c r="D219" s="322" t="s">
        <v>242</v>
      </c>
      <c r="E219" s="323" t="s">
        <v>285</v>
      </c>
      <c r="F219" s="324">
        <v>2859</v>
      </c>
      <c r="G219" s="285">
        <v>2599</v>
      </c>
      <c r="H219" s="325">
        <v>2299</v>
      </c>
      <c r="I219" s="325">
        <v>1891</v>
      </c>
      <c r="J219" s="325">
        <v>24</v>
      </c>
      <c r="K219" s="324">
        <f t="shared" si="29"/>
        <v>1867</v>
      </c>
      <c r="L219" s="326">
        <f t="shared" si="26"/>
        <v>0.28164678722585612</v>
      </c>
      <c r="M219" s="286">
        <v>1999</v>
      </c>
      <c r="N219" s="284">
        <v>250</v>
      </c>
      <c r="O219" s="277">
        <f t="shared" si="32"/>
        <v>1617</v>
      </c>
      <c r="P219" s="278">
        <f t="shared" si="27"/>
        <v>0.19109554777388693</v>
      </c>
      <c r="Q219" s="286">
        <v>1999</v>
      </c>
      <c r="R219" s="284">
        <v>246</v>
      </c>
      <c r="S219" s="281">
        <f t="shared" si="33"/>
        <v>1621</v>
      </c>
      <c r="T219" s="282">
        <f t="shared" si="34"/>
        <v>0.18909454727363681</v>
      </c>
      <c r="U219" s="286">
        <v>2221</v>
      </c>
      <c r="V219" s="329">
        <f t="shared" si="35"/>
        <v>1998.9</v>
      </c>
      <c r="W219" s="284">
        <v>195</v>
      </c>
      <c r="X219" s="277">
        <v>1678</v>
      </c>
      <c r="Y219" s="278">
        <f t="shared" si="37"/>
        <v>0.1605382960628346</v>
      </c>
      <c r="Z219" s="286">
        <v>2299</v>
      </c>
      <c r="AA219" s="280">
        <v>0</v>
      </c>
      <c r="AB219" s="281">
        <v>1873</v>
      </c>
      <c r="AC219" s="282">
        <f t="shared" si="36"/>
        <v>0.18529795563288387</v>
      </c>
    </row>
    <row r="220" spans="1:29" s="4" customFormat="1" ht="12.75" customHeight="1">
      <c r="A220" s="185" t="s">
        <v>971</v>
      </c>
      <c r="B220" s="126" t="s">
        <v>53</v>
      </c>
      <c r="C220" s="234" t="s">
        <v>887</v>
      </c>
      <c r="D220" s="128" t="s">
        <v>242</v>
      </c>
      <c r="E220" s="129" t="s">
        <v>974</v>
      </c>
      <c r="F220" s="111">
        <v>3409</v>
      </c>
      <c r="G220" s="111">
        <v>3099</v>
      </c>
      <c r="H220" s="111">
        <v>2699</v>
      </c>
      <c r="I220" s="111">
        <v>2199</v>
      </c>
      <c r="J220" s="111">
        <v>25</v>
      </c>
      <c r="K220" s="111">
        <f t="shared" si="29"/>
        <v>2174</v>
      </c>
      <c r="L220" s="150">
        <f t="shared" si="26"/>
        <v>0.29848338173604388</v>
      </c>
      <c r="M220" s="283">
        <v>3099</v>
      </c>
      <c r="N220" s="276">
        <v>0</v>
      </c>
      <c r="O220" s="277">
        <f t="shared" si="32"/>
        <v>2174</v>
      </c>
      <c r="P220" s="278">
        <f t="shared" si="27"/>
        <v>0.29848338173604388</v>
      </c>
      <c r="Q220" s="287">
        <v>3099</v>
      </c>
      <c r="R220" s="280">
        <v>0</v>
      </c>
      <c r="S220" s="281">
        <f t="shared" si="33"/>
        <v>2174</v>
      </c>
      <c r="T220" s="282">
        <f t="shared" si="34"/>
        <v>0.29848338173604388</v>
      </c>
      <c r="U220" s="283">
        <v>3099</v>
      </c>
      <c r="V220" s="375">
        <f t="shared" si="35"/>
        <v>2789.1</v>
      </c>
      <c r="W220" s="276">
        <v>0</v>
      </c>
      <c r="X220" s="277">
        <v>2174</v>
      </c>
      <c r="Y220" s="278">
        <f t="shared" si="37"/>
        <v>0.22053709081782652</v>
      </c>
      <c r="Z220" s="287">
        <v>3099</v>
      </c>
      <c r="AA220" s="280">
        <v>0</v>
      </c>
      <c r="AB220" s="281">
        <v>2174</v>
      </c>
      <c r="AC220" s="282">
        <f t="shared" si="36"/>
        <v>0.29848338173604388</v>
      </c>
    </row>
    <row r="221" spans="1:29" s="4" customFormat="1" ht="12.75" customHeight="1">
      <c r="A221" s="185" t="s">
        <v>972</v>
      </c>
      <c r="B221" s="126" t="s">
        <v>53</v>
      </c>
      <c r="C221" s="234" t="s">
        <v>887</v>
      </c>
      <c r="D221" s="128" t="s">
        <v>242</v>
      </c>
      <c r="E221" s="129" t="s">
        <v>975</v>
      </c>
      <c r="F221" s="111">
        <v>3189</v>
      </c>
      <c r="G221" s="111">
        <v>2899</v>
      </c>
      <c r="H221" s="111">
        <v>2499</v>
      </c>
      <c r="I221" s="111">
        <v>2061</v>
      </c>
      <c r="J221" s="111">
        <v>25</v>
      </c>
      <c r="K221" s="111">
        <f t="shared" si="29"/>
        <v>2036</v>
      </c>
      <c r="L221" s="150">
        <f t="shared" si="26"/>
        <v>0.29768885822697483</v>
      </c>
      <c r="M221" s="283">
        <v>2899</v>
      </c>
      <c r="N221" s="276">
        <v>0</v>
      </c>
      <c r="O221" s="277">
        <f t="shared" si="32"/>
        <v>2036</v>
      </c>
      <c r="P221" s="278">
        <f t="shared" si="27"/>
        <v>0.29768885822697483</v>
      </c>
      <c r="Q221" s="287">
        <v>2899</v>
      </c>
      <c r="R221" s="280">
        <v>0</v>
      </c>
      <c r="S221" s="281">
        <f t="shared" si="33"/>
        <v>2036</v>
      </c>
      <c r="T221" s="282">
        <f t="shared" si="34"/>
        <v>0.29768885822697483</v>
      </c>
      <c r="U221" s="283">
        <v>2899</v>
      </c>
      <c r="V221" s="375">
        <f t="shared" si="35"/>
        <v>2609.1</v>
      </c>
      <c r="W221" s="276">
        <v>0</v>
      </c>
      <c r="X221" s="277">
        <v>2036</v>
      </c>
      <c r="Y221" s="278">
        <f t="shared" si="37"/>
        <v>0.21965428691886088</v>
      </c>
      <c r="Z221" s="287">
        <v>2899</v>
      </c>
      <c r="AA221" s="280">
        <v>0</v>
      </c>
      <c r="AB221" s="281">
        <v>2036</v>
      </c>
      <c r="AC221" s="282">
        <f t="shared" si="36"/>
        <v>0.29768885822697483</v>
      </c>
    </row>
    <row r="222" spans="1:29" s="4" customFormat="1" ht="12.75" customHeight="1" thickBot="1">
      <c r="A222" s="184" t="s">
        <v>973</v>
      </c>
      <c r="B222" s="130" t="s">
        <v>53</v>
      </c>
      <c r="C222" s="134" t="s">
        <v>887</v>
      </c>
      <c r="D222" s="131" t="s">
        <v>242</v>
      </c>
      <c r="E222" s="132" t="s">
        <v>976</v>
      </c>
      <c r="F222" s="59">
        <v>3299</v>
      </c>
      <c r="G222" s="59">
        <v>2999</v>
      </c>
      <c r="H222" s="59">
        <v>2599</v>
      </c>
      <c r="I222" s="59">
        <v>2143</v>
      </c>
      <c r="J222" s="59">
        <v>25</v>
      </c>
      <c r="K222" s="59">
        <f t="shared" si="29"/>
        <v>2118</v>
      </c>
      <c r="L222" s="151">
        <f t="shared" si="26"/>
        <v>0.29376458819606538</v>
      </c>
      <c r="M222" s="63">
        <v>2999</v>
      </c>
      <c r="N222" s="64">
        <v>0</v>
      </c>
      <c r="O222" s="65">
        <f t="shared" si="32"/>
        <v>2118</v>
      </c>
      <c r="P222" s="17">
        <f t="shared" si="27"/>
        <v>0.29376458819606538</v>
      </c>
      <c r="Q222" s="216">
        <v>2999</v>
      </c>
      <c r="R222" s="61">
        <v>0</v>
      </c>
      <c r="S222" s="62">
        <f t="shared" si="33"/>
        <v>2118</v>
      </c>
      <c r="T222" s="15">
        <f t="shared" si="34"/>
        <v>0.29376458819606538</v>
      </c>
      <c r="U222" s="63">
        <v>2999</v>
      </c>
      <c r="V222" s="378">
        <f t="shared" si="35"/>
        <v>2699.1</v>
      </c>
      <c r="W222" s="64">
        <v>0</v>
      </c>
      <c r="X222" s="65">
        <v>2118</v>
      </c>
      <c r="Y222" s="17">
        <f t="shared" si="37"/>
        <v>0.21529398688451704</v>
      </c>
      <c r="Z222" s="216">
        <v>2999</v>
      </c>
      <c r="AA222" s="61">
        <v>0</v>
      </c>
      <c r="AB222" s="62">
        <v>2118</v>
      </c>
      <c r="AC222" s="15">
        <f t="shared" si="36"/>
        <v>0.29376458819606538</v>
      </c>
    </row>
    <row r="223" spans="1:29" s="4" customFormat="1" ht="12.75" customHeight="1">
      <c r="A223" s="183" t="s">
        <v>382</v>
      </c>
      <c r="B223" s="237" t="s">
        <v>53</v>
      </c>
      <c r="C223" s="250"/>
      <c r="D223" s="240" t="s">
        <v>242</v>
      </c>
      <c r="E223" s="239" t="s">
        <v>383</v>
      </c>
      <c r="F223" s="142">
        <v>1429</v>
      </c>
      <c r="G223" s="112">
        <v>1299</v>
      </c>
      <c r="H223" s="105">
        <v>999</v>
      </c>
      <c r="I223" s="105">
        <v>824</v>
      </c>
      <c r="J223" s="105">
        <v>0</v>
      </c>
      <c r="K223" s="142">
        <f t="shared" si="29"/>
        <v>824</v>
      </c>
      <c r="L223" s="152">
        <f t="shared" si="26"/>
        <v>0.36566589684372597</v>
      </c>
      <c r="M223" s="168">
        <v>999</v>
      </c>
      <c r="N223" s="82">
        <v>0</v>
      </c>
      <c r="O223" s="84">
        <f t="shared" si="32"/>
        <v>824</v>
      </c>
      <c r="P223" s="18">
        <f t="shared" si="27"/>
        <v>0.17517517517517517</v>
      </c>
      <c r="Q223" s="168">
        <v>999</v>
      </c>
      <c r="R223" s="80">
        <v>0</v>
      </c>
      <c r="S223" s="83">
        <f t="shared" si="33"/>
        <v>824</v>
      </c>
      <c r="T223" s="13">
        <f t="shared" si="34"/>
        <v>0.17517517517517517</v>
      </c>
      <c r="U223" s="168">
        <v>1110</v>
      </c>
      <c r="V223" s="328">
        <f t="shared" si="35"/>
        <v>999</v>
      </c>
      <c r="W223" s="82">
        <v>0</v>
      </c>
      <c r="X223" s="84">
        <v>827</v>
      </c>
      <c r="Y223" s="18">
        <f t="shared" si="37"/>
        <v>0.17217217217217218</v>
      </c>
      <c r="Z223" s="168">
        <v>999</v>
      </c>
      <c r="AA223" s="80">
        <v>0</v>
      </c>
      <c r="AB223" s="83">
        <v>827</v>
      </c>
      <c r="AC223" s="13">
        <f t="shared" si="36"/>
        <v>0.17217217217217218</v>
      </c>
    </row>
    <row r="224" spans="1:29" s="4" customFormat="1" ht="12.75" customHeight="1">
      <c r="A224" s="183" t="s">
        <v>97</v>
      </c>
      <c r="B224" s="237" t="s">
        <v>53</v>
      </c>
      <c r="C224" s="238"/>
      <c r="D224" s="240" t="s">
        <v>242</v>
      </c>
      <c r="E224" s="239" t="s">
        <v>210</v>
      </c>
      <c r="F224" s="142">
        <v>1649</v>
      </c>
      <c r="G224" s="112">
        <v>1499</v>
      </c>
      <c r="H224" s="105">
        <v>0</v>
      </c>
      <c r="I224" s="105">
        <v>1094</v>
      </c>
      <c r="J224" s="105">
        <v>0</v>
      </c>
      <c r="K224" s="142">
        <f t="shared" si="29"/>
        <v>1094</v>
      </c>
      <c r="L224" s="152">
        <f t="shared" si="26"/>
        <v>0.27018012008005338</v>
      </c>
      <c r="M224" s="168">
        <v>1299</v>
      </c>
      <c r="N224" s="163">
        <v>40</v>
      </c>
      <c r="O224" s="84">
        <f t="shared" si="32"/>
        <v>1054</v>
      </c>
      <c r="P224" s="18">
        <f t="shared" si="27"/>
        <v>0.18860662047729021</v>
      </c>
      <c r="Q224" s="168">
        <v>1299</v>
      </c>
      <c r="R224" s="163">
        <v>39</v>
      </c>
      <c r="S224" s="83">
        <f t="shared" si="33"/>
        <v>1055</v>
      </c>
      <c r="T224" s="13">
        <f t="shared" si="34"/>
        <v>0.1878367975365666</v>
      </c>
      <c r="U224" s="168">
        <v>1221</v>
      </c>
      <c r="V224" s="328">
        <f t="shared" si="35"/>
        <v>1098.9000000000001</v>
      </c>
      <c r="W224" s="163">
        <v>196</v>
      </c>
      <c r="X224" s="84">
        <v>901</v>
      </c>
      <c r="Y224" s="18">
        <f t="shared" si="37"/>
        <v>0.18008918008918015</v>
      </c>
      <c r="Z224" s="168">
        <v>1299</v>
      </c>
      <c r="AA224" s="163">
        <v>39</v>
      </c>
      <c r="AB224" s="83">
        <v>1058</v>
      </c>
      <c r="AC224" s="13">
        <f t="shared" si="36"/>
        <v>0.1855273287143957</v>
      </c>
    </row>
    <row r="225" spans="1:29" s="4" customFormat="1" ht="12.75" customHeight="1">
      <c r="A225" s="185" t="s">
        <v>134</v>
      </c>
      <c r="B225" s="126" t="s">
        <v>53</v>
      </c>
      <c r="C225" s="249"/>
      <c r="D225" s="128" t="s">
        <v>242</v>
      </c>
      <c r="E225" s="129" t="s">
        <v>210</v>
      </c>
      <c r="F225" s="140">
        <v>1869</v>
      </c>
      <c r="G225" s="112">
        <v>1699</v>
      </c>
      <c r="H225" s="103">
        <v>0</v>
      </c>
      <c r="I225" s="103">
        <v>1239</v>
      </c>
      <c r="J225" s="103">
        <v>0</v>
      </c>
      <c r="K225" s="140">
        <f t="shared" si="29"/>
        <v>1239</v>
      </c>
      <c r="L225" s="150">
        <f t="shared" si="26"/>
        <v>0.27074749852854618</v>
      </c>
      <c r="M225" s="167">
        <v>1499</v>
      </c>
      <c r="N225" s="164">
        <v>22</v>
      </c>
      <c r="O225" s="58">
        <f t="shared" si="32"/>
        <v>1217</v>
      </c>
      <c r="P225" s="16">
        <f t="shared" si="27"/>
        <v>0.18812541694462975</v>
      </c>
      <c r="Q225" s="167">
        <v>1499</v>
      </c>
      <c r="R225" s="164">
        <v>22</v>
      </c>
      <c r="S225" s="55">
        <f t="shared" si="33"/>
        <v>1217</v>
      </c>
      <c r="T225" s="14">
        <f t="shared" si="34"/>
        <v>0.18812541694462975</v>
      </c>
      <c r="U225" s="167">
        <v>1666</v>
      </c>
      <c r="V225" s="327">
        <f t="shared" si="35"/>
        <v>1499.4</v>
      </c>
      <c r="W225" s="164">
        <v>20</v>
      </c>
      <c r="X225" s="58">
        <v>1223</v>
      </c>
      <c r="Y225" s="16">
        <f t="shared" si="37"/>
        <v>0.18434040282779784</v>
      </c>
      <c r="Z225" s="167">
        <v>1499</v>
      </c>
      <c r="AA225" s="164">
        <v>21</v>
      </c>
      <c r="AB225" s="55">
        <v>1222</v>
      </c>
      <c r="AC225" s="14">
        <f t="shared" si="36"/>
        <v>0.1847898599066044</v>
      </c>
    </row>
    <row r="226" spans="1:29" s="4" customFormat="1" ht="12.75" customHeight="1" thickBot="1">
      <c r="A226" s="184" t="s">
        <v>110</v>
      </c>
      <c r="B226" s="130" t="s">
        <v>53</v>
      </c>
      <c r="C226" s="36"/>
      <c r="D226" s="131" t="s">
        <v>242</v>
      </c>
      <c r="E226" s="132" t="s">
        <v>210</v>
      </c>
      <c r="F226" s="141">
        <v>1649</v>
      </c>
      <c r="G226" s="59">
        <v>1499</v>
      </c>
      <c r="H226" s="104">
        <v>0</v>
      </c>
      <c r="I226" s="104">
        <v>1094</v>
      </c>
      <c r="J226" s="104">
        <v>0</v>
      </c>
      <c r="K226" s="141">
        <f t="shared" si="29"/>
        <v>1094</v>
      </c>
      <c r="L226" s="151">
        <f t="shared" si="26"/>
        <v>0.27018012008005338</v>
      </c>
      <c r="M226" s="166">
        <v>1299</v>
      </c>
      <c r="N226" s="162">
        <v>40</v>
      </c>
      <c r="O226" s="65">
        <f t="shared" si="32"/>
        <v>1054</v>
      </c>
      <c r="P226" s="17">
        <f t="shared" si="27"/>
        <v>0.18860662047729021</v>
      </c>
      <c r="Q226" s="166">
        <v>1299</v>
      </c>
      <c r="R226" s="162">
        <v>39</v>
      </c>
      <c r="S226" s="62">
        <f t="shared" si="33"/>
        <v>1055</v>
      </c>
      <c r="T226" s="15">
        <f t="shared" si="34"/>
        <v>0.1878367975365666</v>
      </c>
      <c r="U226" s="166">
        <v>1221</v>
      </c>
      <c r="V226" s="340">
        <f t="shared" si="35"/>
        <v>1098.9000000000001</v>
      </c>
      <c r="W226" s="162">
        <v>196</v>
      </c>
      <c r="X226" s="65">
        <v>901</v>
      </c>
      <c r="Y226" s="17">
        <f t="shared" si="37"/>
        <v>0.18008918008918015</v>
      </c>
      <c r="Z226" s="166">
        <v>1299</v>
      </c>
      <c r="AA226" s="162">
        <v>39</v>
      </c>
      <c r="AB226" s="62">
        <v>1058</v>
      </c>
      <c r="AC226" s="15">
        <f t="shared" si="36"/>
        <v>0.1855273287143957</v>
      </c>
    </row>
    <row r="227" spans="1:29" s="4" customFormat="1" ht="12.75" customHeight="1">
      <c r="A227" s="183" t="s">
        <v>126</v>
      </c>
      <c r="B227" s="237" t="s">
        <v>53</v>
      </c>
      <c r="C227" s="238"/>
      <c r="D227" s="240" t="s">
        <v>242</v>
      </c>
      <c r="E227" s="239" t="s">
        <v>47</v>
      </c>
      <c r="F227" s="142">
        <v>802</v>
      </c>
      <c r="G227" s="112">
        <v>729</v>
      </c>
      <c r="H227" s="105">
        <v>649</v>
      </c>
      <c r="I227" s="105">
        <v>548</v>
      </c>
      <c r="J227" s="105">
        <v>0</v>
      </c>
      <c r="K227" s="142">
        <f t="shared" si="29"/>
        <v>548</v>
      </c>
      <c r="L227" s="152">
        <f t="shared" si="26"/>
        <v>0.24828532235939643</v>
      </c>
      <c r="M227" s="168">
        <v>649</v>
      </c>
      <c r="N227" s="82">
        <v>0</v>
      </c>
      <c r="O227" s="84">
        <f t="shared" si="32"/>
        <v>548</v>
      </c>
      <c r="P227" s="18">
        <f t="shared" si="27"/>
        <v>0.15562403697996918</v>
      </c>
      <c r="Q227" s="168">
        <v>649</v>
      </c>
      <c r="R227" s="80">
        <v>0</v>
      </c>
      <c r="S227" s="83">
        <f t="shared" si="33"/>
        <v>548</v>
      </c>
      <c r="T227" s="13">
        <f t="shared" si="34"/>
        <v>0.15562403697996918</v>
      </c>
      <c r="U227" s="168">
        <v>721</v>
      </c>
      <c r="V227" s="328">
        <f t="shared" si="35"/>
        <v>648.9</v>
      </c>
      <c r="W227" s="82">
        <v>0</v>
      </c>
      <c r="X227" s="84">
        <v>549</v>
      </c>
      <c r="Y227" s="18">
        <f t="shared" si="37"/>
        <v>0.15395284327323158</v>
      </c>
      <c r="Z227" s="168">
        <v>649</v>
      </c>
      <c r="AA227" s="80">
        <v>0</v>
      </c>
      <c r="AB227" s="83">
        <v>549</v>
      </c>
      <c r="AC227" s="13">
        <f t="shared" si="36"/>
        <v>0.15408320493066255</v>
      </c>
    </row>
    <row r="228" spans="1:29" s="4" customFormat="1" ht="12.75" customHeight="1">
      <c r="A228" s="185" t="s">
        <v>27</v>
      </c>
      <c r="B228" s="126" t="s">
        <v>53</v>
      </c>
      <c r="C228" s="249"/>
      <c r="D228" s="128">
        <v>0.47</v>
      </c>
      <c r="E228" s="129" t="s">
        <v>47</v>
      </c>
      <c r="F228" s="140">
        <v>802</v>
      </c>
      <c r="G228" s="111">
        <v>729</v>
      </c>
      <c r="H228" s="103">
        <v>649</v>
      </c>
      <c r="I228" s="103">
        <v>548</v>
      </c>
      <c r="J228" s="103">
        <v>0</v>
      </c>
      <c r="K228" s="140">
        <f t="shared" si="29"/>
        <v>548</v>
      </c>
      <c r="L228" s="150">
        <f t="shared" si="26"/>
        <v>0.24828532235939643</v>
      </c>
      <c r="M228" s="167">
        <v>649</v>
      </c>
      <c r="N228" s="57">
        <v>0</v>
      </c>
      <c r="O228" s="58">
        <f t="shared" si="32"/>
        <v>548</v>
      </c>
      <c r="P228" s="16">
        <f t="shared" si="27"/>
        <v>0.15562403697996918</v>
      </c>
      <c r="Q228" s="167">
        <v>649</v>
      </c>
      <c r="R228" s="54">
        <v>0</v>
      </c>
      <c r="S228" s="55">
        <f t="shared" si="33"/>
        <v>548</v>
      </c>
      <c r="T228" s="14">
        <f t="shared" si="34"/>
        <v>0.15562403697996918</v>
      </c>
      <c r="U228" s="167">
        <v>721</v>
      </c>
      <c r="V228" s="327">
        <f t="shared" si="35"/>
        <v>648.9</v>
      </c>
      <c r="W228" s="57">
        <v>0</v>
      </c>
      <c r="X228" s="58">
        <v>549</v>
      </c>
      <c r="Y228" s="16">
        <f t="shared" si="37"/>
        <v>0.15395284327323158</v>
      </c>
      <c r="Z228" s="167">
        <v>649</v>
      </c>
      <c r="AA228" s="54">
        <v>0</v>
      </c>
      <c r="AB228" s="55">
        <v>549</v>
      </c>
      <c r="AC228" s="14">
        <f t="shared" si="36"/>
        <v>0.15408320493066255</v>
      </c>
    </row>
    <row r="229" spans="1:29" s="4" customFormat="1" ht="12.75" customHeight="1">
      <c r="A229" s="185" t="s">
        <v>26</v>
      </c>
      <c r="B229" s="126" t="s">
        <v>53</v>
      </c>
      <c r="C229" s="249"/>
      <c r="D229" s="128">
        <v>0.47</v>
      </c>
      <c r="E229" s="129" t="s">
        <v>47</v>
      </c>
      <c r="F229" s="140">
        <v>769</v>
      </c>
      <c r="G229" s="111">
        <v>699</v>
      </c>
      <c r="H229" s="103">
        <v>599</v>
      </c>
      <c r="I229" s="103">
        <v>505</v>
      </c>
      <c r="J229" s="103">
        <v>0</v>
      </c>
      <c r="K229" s="140">
        <f t="shared" si="29"/>
        <v>505</v>
      </c>
      <c r="L229" s="150">
        <f t="shared" si="26"/>
        <v>0.27753934191702434</v>
      </c>
      <c r="M229" s="167">
        <v>599</v>
      </c>
      <c r="N229" s="57">
        <v>0</v>
      </c>
      <c r="O229" s="58">
        <f t="shared" si="32"/>
        <v>505</v>
      </c>
      <c r="P229" s="16">
        <f t="shared" si="27"/>
        <v>0.15692821368948248</v>
      </c>
      <c r="Q229" s="167">
        <v>599</v>
      </c>
      <c r="R229" s="54">
        <v>0</v>
      </c>
      <c r="S229" s="55">
        <f t="shared" si="33"/>
        <v>505</v>
      </c>
      <c r="T229" s="14">
        <f t="shared" si="34"/>
        <v>0.15692821368948248</v>
      </c>
      <c r="U229" s="167">
        <v>666</v>
      </c>
      <c r="V229" s="327">
        <f t="shared" si="35"/>
        <v>599.4</v>
      </c>
      <c r="W229" s="57">
        <v>0</v>
      </c>
      <c r="X229" s="58">
        <v>506</v>
      </c>
      <c r="Y229" s="16">
        <f t="shared" si="37"/>
        <v>0.15582248915582245</v>
      </c>
      <c r="Z229" s="167">
        <v>599</v>
      </c>
      <c r="AA229" s="54">
        <v>0</v>
      </c>
      <c r="AB229" s="55">
        <v>506</v>
      </c>
      <c r="AC229" s="14">
        <f t="shared" si="36"/>
        <v>0.15525876460767946</v>
      </c>
    </row>
    <row r="230" spans="1:29" s="4" customFormat="1" ht="12.75" customHeight="1">
      <c r="A230" s="187" t="s">
        <v>526</v>
      </c>
      <c r="B230" s="126" t="s">
        <v>53</v>
      </c>
      <c r="C230" s="234"/>
      <c r="D230" s="235">
        <v>0.71</v>
      </c>
      <c r="E230" s="236" t="s">
        <v>529</v>
      </c>
      <c r="F230" s="174">
        <v>857</v>
      </c>
      <c r="G230" s="173">
        <v>779</v>
      </c>
      <c r="H230" s="177">
        <v>699</v>
      </c>
      <c r="I230" s="177">
        <v>585</v>
      </c>
      <c r="J230" s="177">
        <v>0</v>
      </c>
      <c r="K230" s="174">
        <f t="shared" si="29"/>
        <v>585</v>
      </c>
      <c r="L230" s="175">
        <f t="shared" si="26"/>
        <v>0.2490372272143774</v>
      </c>
      <c r="M230" s="286">
        <v>699</v>
      </c>
      <c r="N230" s="276">
        <v>0</v>
      </c>
      <c r="O230" s="277">
        <f t="shared" si="32"/>
        <v>585</v>
      </c>
      <c r="P230" s="278">
        <f t="shared" si="27"/>
        <v>0.1630901287553648</v>
      </c>
      <c r="Q230" s="286">
        <v>699</v>
      </c>
      <c r="R230" s="280">
        <v>0</v>
      </c>
      <c r="S230" s="281">
        <f t="shared" si="33"/>
        <v>585</v>
      </c>
      <c r="T230" s="282">
        <f t="shared" si="34"/>
        <v>0.1630901287553648</v>
      </c>
      <c r="U230" s="286">
        <v>777</v>
      </c>
      <c r="V230" s="329">
        <f t="shared" si="35"/>
        <v>699.3</v>
      </c>
      <c r="W230" s="276">
        <v>0</v>
      </c>
      <c r="X230" s="277">
        <v>586</v>
      </c>
      <c r="Y230" s="278">
        <f t="shared" si="37"/>
        <v>0.16201916201916197</v>
      </c>
      <c r="Z230" s="286">
        <v>699</v>
      </c>
      <c r="AA230" s="280">
        <v>0</v>
      </c>
      <c r="AB230" s="281">
        <v>586</v>
      </c>
      <c r="AC230" s="282">
        <f t="shared" si="36"/>
        <v>0.16165951359084407</v>
      </c>
    </row>
    <row r="231" spans="1:29" s="4" customFormat="1" ht="12.75" customHeight="1">
      <c r="A231" s="185" t="s">
        <v>28</v>
      </c>
      <c r="B231" s="126" t="s">
        <v>53</v>
      </c>
      <c r="C231" s="249"/>
      <c r="D231" s="128">
        <v>0.71</v>
      </c>
      <c r="E231" s="129" t="s">
        <v>48</v>
      </c>
      <c r="F231" s="140">
        <v>857</v>
      </c>
      <c r="G231" s="111">
        <v>779</v>
      </c>
      <c r="H231" s="103">
        <v>699</v>
      </c>
      <c r="I231" s="103">
        <v>584</v>
      </c>
      <c r="J231" s="103">
        <v>0</v>
      </c>
      <c r="K231" s="140">
        <f t="shared" si="29"/>
        <v>584</v>
      </c>
      <c r="L231" s="150">
        <f t="shared" si="26"/>
        <v>0.25032092426187419</v>
      </c>
      <c r="M231" s="167">
        <v>699</v>
      </c>
      <c r="N231" s="57">
        <v>0</v>
      </c>
      <c r="O231" s="58">
        <f t="shared" si="32"/>
        <v>584</v>
      </c>
      <c r="P231" s="16">
        <f t="shared" si="27"/>
        <v>0.16452074391988555</v>
      </c>
      <c r="Q231" s="167">
        <v>699</v>
      </c>
      <c r="R231" s="54">
        <v>0</v>
      </c>
      <c r="S231" s="55">
        <f t="shared" si="33"/>
        <v>584</v>
      </c>
      <c r="T231" s="14">
        <f t="shared" si="34"/>
        <v>0.16452074391988555</v>
      </c>
      <c r="U231" s="167">
        <v>777</v>
      </c>
      <c r="V231" s="327">
        <f t="shared" si="35"/>
        <v>699.3</v>
      </c>
      <c r="W231" s="57">
        <v>0</v>
      </c>
      <c r="X231" s="58">
        <v>584</v>
      </c>
      <c r="Y231" s="16">
        <f t="shared" si="37"/>
        <v>0.16487916487916482</v>
      </c>
      <c r="Z231" s="167">
        <v>699</v>
      </c>
      <c r="AA231" s="54">
        <v>0</v>
      </c>
      <c r="AB231" s="55">
        <v>584</v>
      </c>
      <c r="AC231" s="14">
        <f t="shared" si="36"/>
        <v>0.16452074391988555</v>
      </c>
    </row>
    <row r="232" spans="1:29" s="4" customFormat="1" ht="12.75" customHeight="1">
      <c r="A232" s="185" t="s">
        <v>977</v>
      </c>
      <c r="B232" s="126" t="s">
        <v>53</v>
      </c>
      <c r="C232" s="234" t="s">
        <v>887</v>
      </c>
      <c r="D232" s="128">
        <v>0.71</v>
      </c>
      <c r="E232" s="129" t="s">
        <v>980</v>
      </c>
      <c r="F232" s="111">
        <v>857</v>
      </c>
      <c r="G232" s="111">
        <v>779</v>
      </c>
      <c r="H232" s="111">
        <v>649</v>
      </c>
      <c r="I232" s="111">
        <v>571</v>
      </c>
      <c r="J232" s="111">
        <v>0</v>
      </c>
      <c r="K232" s="111">
        <f t="shared" si="29"/>
        <v>571</v>
      </c>
      <c r="L232" s="150">
        <f t="shared" si="26"/>
        <v>0.26700898587933247</v>
      </c>
      <c r="M232" s="56">
        <v>779</v>
      </c>
      <c r="N232" s="57">
        <v>0</v>
      </c>
      <c r="O232" s="58">
        <f t="shared" si="32"/>
        <v>571</v>
      </c>
      <c r="P232" s="16">
        <f t="shared" si="27"/>
        <v>0.26700898587933247</v>
      </c>
      <c r="Q232" s="217">
        <v>779</v>
      </c>
      <c r="R232" s="54">
        <v>0</v>
      </c>
      <c r="S232" s="55">
        <f t="shared" si="33"/>
        <v>571</v>
      </c>
      <c r="T232" s="14">
        <f t="shared" si="34"/>
        <v>0.26700898587933247</v>
      </c>
      <c r="U232" s="56">
        <v>779</v>
      </c>
      <c r="V232" s="341">
        <f t="shared" si="35"/>
        <v>701.1</v>
      </c>
      <c r="W232" s="57">
        <v>0</v>
      </c>
      <c r="X232" s="58">
        <v>549</v>
      </c>
      <c r="Y232" s="16">
        <f t="shared" si="37"/>
        <v>0.21694480102695765</v>
      </c>
      <c r="Z232" s="217">
        <v>779</v>
      </c>
      <c r="AA232" s="54">
        <v>0</v>
      </c>
      <c r="AB232" s="55">
        <v>549</v>
      </c>
      <c r="AC232" s="14">
        <f t="shared" si="36"/>
        <v>0.2952503209242619</v>
      </c>
    </row>
    <row r="233" spans="1:29" s="4" customFormat="1" ht="12.75" customHeight="1">
      <c r="A233" s="185" t="s">
        <v>978</v>
      </c>
      <c r="B233" s="126" t="s">
        <v>53</v>
      </c>
      <c r="C233" s="234" t="s">
        <v>887</v>
      </c>
      <c r="D233" s="128">
        <v>0.71</v>
      </c>
      <c r="E233" s="129" t="s">
        <v>980</v>
      </c>
      <c r="F233" s="111">
        <v>802</v>
      </c>
      <c r="G233" s="111">
        <v>729</v>
      </c>
      <c r="H233" s="111">
        <v>649</v>
      </c>
      <c r="I233" s="111">
        <v>571</v>
      </c>
      <c r="J233" s="111">
        <v>0</v>
      </c>
      <c r="K233" s="111">
        <f t="shared" si="29"/>
        <v>571</v>
      </c>
      <c r="L233" s="150">
        <f t="shared" si="26"/>
        <v>0.2167352537722908</v>
      </c>
      <c r="M233" s="56">
        <v>759</v>
      </c>
      <c r="N233" s="57">
        <v>0</v>
      </c>
      <c r="O233" s="58">
        <f t="shared" si="32"/>
        <v>571</v>
      </c>
      <c r="P233" s="16">
        <f t="shared" si="27"/>
        <v>0.24769433465085638</v>
      </c>
      <c r="Q233" s="217">
        <v>729</v>
      </c>
      <c r="R233" s="54">
        <v>0</v>
      </c>
      <c r="S233" s="55">
        <f t="shared" si="33"/>
        <v>571</v>
      </c>
      <c r="T233" s="14">
        <f t="shared" si="34"/>
        <v>0.2167352537722908</v>
      </c>
      <c r="U233" s="56">
        <v>729</v>
      </c>
      <c r="V233" s="341">
        <f t="shared" si="35"/>
        <v>656.1</v>
      </c>
      <c r="W233" s="57">
        <v>0</v>
      </c>
      <c r="X233" s="58">
        <v>549</v>
      </c>
      <c r="Y233" s="16">
        <f t="shared" si="37"/>
        <v>0.16323731138545955</v>
      </c>
      <c r="Z233" s="217">
        <v>729</v>
      </c>
      <c r="AA233" s="54">
        <v>0</v>
      </c>
      <c r="AB233" s="55">
        <v>549</v>
      </c>
      <c r="AC233" s="14">
        <f t="shared" si="36"/>
        <v>0.24691358024691357</v>
      </c>
    </row>
    <row r="234" spans="1:29" s="4" customFormat="1" ht="12.75" customHeight="1" thickBot="1">
      <c r="A234" s="184" t="s">
        <v>979</v>
      </c>
      <c r="B234" s="130" t="s">
        <v>53</v>
      </c>
      <c r="C234" s="134" t="s">
        <v>887</v>
      </c>
      <c r="D234" s="131">
        <v>0.71</v>
      </c>
      <c r="E234" s="132" t="s">
        <v>980</v>
      </c>
      <c r="F234" s="59">
        <v>769</v>
      </c>
      <c r="G234" s="59">
        <v>699</v>
      </c>
      <c r="H234" s="59">
        <v>599</v>
      </c>
      <c r="I234" s="59">
        <v>526</v>
      </c>
      <c r="J234" s="59">
        <v>0</v>
      </c>
      <c r="K234" s="59">
        <f t="shared" si="29"/>
        <v>526</v>
      </c>
      <c r="L234" s="151">
        <f t="shared" si="26"/>
        <v>0.24749642346208869</v>
      </c>
      <c r="M234" s="63">
        <v>699</v>
      </c>
      <c r="N234" s="64">
        <v>0</v>
      </c>
      <c r="O234" s="65">
        <f t="shared" si="32"/>
        <v>526</v>
      </c>
      <c r="P234" s="17">
        <f t="shared" si="27"/>
        <v>0.24749642346208869</v>
      </c>
      <c r="Q234" s="216">
        <v>699</v>
      </c>
      <c r="R234" s="61">
        <v>0</v>
      </c>
      <c r="S234" s="62">
        <f t="shared" si="33"/>
        <v>526</v>
      </c>
      <c r="T234" s="15">
        <f t="shared" si="34"/>
        <v>0.24749642346208869</v>
      </c>
      <c r="U234" s="63">
        <v>699</v>
      </c>
      <c r="V234" s="378">
        <f t="shared" si="35"/>
        <v>629.1</v>
      </c>
      <c r="W234" s="64">
        <v>0</v>
      </c>
      <c r="X234" s="65">
        <v>506</v>
      </c>
      <c r="Y234" s="17">
        <f t="shared" si="37"/>
        <v>0.19567636305833733</v>
      </c>
      <c r="Z234" s="216">
        <v>699</v>
      </c>
      <c r="AA234" s="61">
        <v>0</v>
      </c>
      <c r="AB234" s="62">
        <v>506</v>
      </c>
      <c r="AC234" s="15">
        <f t="shared" si="36"/>
        <v>0.27610872675250359</v>
      </c>
    </row>
    <row r="235" spans="1:29" s="4" customFormat="1" ht="12.75" customHeight="1">
      <c r="A235" s="183" t="s">
        <v>527</v>
      </c>
      <c r="B235" s="237" t="s">
        <v>53</v>
      </c>
      <c r="C235" s="238"/>
      <c r="D235" s="240">
        <v>0.37</v>
      </c>
      <c r="E235" s="239" t="s">
        <v>530</v>
      </c>
      <c r="F235" s="142">
        <v>197</v>
      </c>
      <c r="G235" s="112">
        <v>179</v>
      </c>
      <c r="H235" s="105">
        <v>0</v>
      </c>
      <c r="I235" s="105">
        <v>133</v>
      </c>
      <c r="J235" s="105">
        <v>0</v>
      </c>
      <c r="K235" s="142">
        <f t="shared" si="29"/>
        <v>133</v>
      </c>
      <c r="L235" s="152">
        <f t="shared" si="26"/>
        <v>0.25698324022346369</v>
      </c>
      <c r="M235" s="81">
        <v>179</v>
      </c>
      <c r="N235" s="82">
        <v>0</v>
      </c>
      <c r="O235" s="84">
        <f t="shared" si="32"/>
        <v>133</v>
      </c>
      <c r="P235" s="18">
        <f t="shared" si="27"/>
        <v>0.25698324022346369</v>
      </c>
      <c r="Q235" s="79">
        <v>179</v>
      </c>
      <c r="R235" s="80">
        <v>0</v>
      </c>
      <c r="S235" s="83">
        <f t="shared" si="33"/>
        <v>133</v>
      </c>
      <c r="T235" s="13">
        <f t="shared" si="34"/>
        <v>0.25698324022346369</v>
      </c>
      <c r="U235" s="81">
        <v>179</v>
      </c>
      <c r="V235" s="373">
        <f t="shared" si="35"/>
        <v>161.1</v>
      </c>
      <c r="W235" s="82">
        <v>0</v>
      </c>
      <c r="X235" s="84">
        <v>133</v>
      </c>
      <c r="Y235" s="18">
        <f t="shared" si="37"/>
        <v>0.17442582247051519</v>
      </c>
      <c r="Z235" s="79">
        <v>179</v>
      </c>
      <c r="AA235" s="80">
        <v>0</v>
      </c>
      <c r="AB235" s="83">
        <v>133</v>
      </c>
      <c r="AC235" s="13">
        <f t="shared" si="36"/>
        <v>0.25698324022346369</v>
      </c>
    </row>
    <row r="236" spans="1:29" s="4" customFormat="1" ht="12.75" customHeight="1">
      <c r="A236" s="185" t="s">
        <v>528</v>
      </c>
      <c r="B236" s="126" t="s">
        <v>53</v>
      </c>
      <c r="C236" s="249"/>
      <c r="D236" s="128">
        <v>0.37</v>
      </c>
      <c r="E236" s="129" t="s">
        <v>530</v>
      </c>
      <c r="F236" s="140">
        <v>164</v>
      </c>
      <c r="G236" s="111">
        <v>149</v>
      </c>
      <c r="H236" s="103">
        <v>0</v>
      </c>
      <c r="I236" s="103">
        <v>111</v>
      </c>
      <c r="J236" s="103">
        <v>0</v>
      </c>
      <c r="K236" s="140">
        <f t="shared" si="29"/>
        <v>111</v>
      </c>
      <c r="L236" s="150">
        <f t="shared" si="26"/>
        <v>0.25503355704697989</v>
      </c>
      <c r="M236" s="56">
        <v>149</v>
      </c>
      <c r="N236" s="57">
        <v>0</v>
      </c>
      <c r="O236" s="58">
        <f t="shared" si="32"/>
        <v>111</v>
      </c>
      <c r="P236" s="16">
        <f t="shared" si="27"/>
        <v>0.25503355704697989</v>
      </c>
      <c r="Q236" s="53">
        <v>149</v>
      </c>
      <c r="R236" s="54">
        <v>0</v>
      </c>
      <c r="S236" s="55">
        <f t="shared" si="33"/>
        <v>111</v>
      </c>
      <c r="T236" s="14">
        <f t="shared" si="34"/>
        <v>0.25503355704697989</v>
      </c>
      <c r="U236" s="56">
        <v>149</v>
      </c>
      <c r="V236" s="341">
        <f t="shared" si="35"/>
        <v>134.1</v>
      </c>
      <c r="W236" s="57">
        <v>0</v>
      </c>
      <c r="X236" s="58">
        <v>111</v>
      </c>
      <c r="Y236" s="16">
        <f t="shared" si="37"/>
        <v>0.17225950782997759</v>
      </c>
      <c r="Z236" s="53">
        <v>149</v>
      </c>
      <c r="AA236" s="54">
        <v>0</v>
      </c>
      <c r="AB236" s="55">
        <v>111</v>
      </c>
      <c r="AC236" s="14">
        <f t="shared" si="36"/>
        <v>0.25503355704697989</v>
      </c>
    </row>
    <row r="237" spans="1:29" s="4" customFormat="1" ht="12.75" customHeight="1">
      <c r="A237" s="183" t="s">
        <v>981</v>
      </c>
      <c r="B237" s="126" t="s">
        <v>53</v>
      </c>
      <c r="C237" s="234" t="s">
        <v>887</v>
      </c>
      <c r="D237" s="128">
        <v>0.37</v>
      </c>
      <c r="E237" s="129" t="s">
        <v>530</v>
      </c>
      <c r="F237" s="142">
        <v>197</v>
      </c>
      <c r="G237" s="112">
        <v>179</v>
      </c>
      <c r="H237" s="105">
        <v>0</v>
      </c>
      <c r="I237" s="105">
        <v>133</v>
      </c>
      <c r="J237" s="105">
        <v>0</v>
      </c>
      <c r="K237" s="142">
        <f t="shared" si="29"/>
        <v>133</v>
      </c>
      <c r="L237" s="152">
        <f t="shared" si="26"/>
        <v>0.25698324022346369</v>
      </c>
      <c r="M237" s="81">
        <v>179</v>
      </c>
      <c r="N237" s="82">
        <v>0</v>
      </c>
      <c r="O237" s="84">
        <f t="shared" si="32"/>
        <v>133</v>
      </c>
      <c r="P237" s="18">
        <f t="shared" si="27"/>
        <v>0.25698324022346369</v>
      </c>
      <c r="Q237" s="79">
        <v>179</v>
      </c>
      <c r="R237" s="80">
        <v>0</v>
      </c>
      <c r="S237" s="83">
        <f t="shared" si="33"/>
        <v>133</v>
      </c>
      <c r="T237" s="13">
        <f t="shared" si="34"/>
        <v>0.25698324022346369</v>
      </c>
      <c r="U237" s="81">
        <v>179</v>
      </c>
      <c r="V237" s="373">
        <f t="shared" si="35"/>
        <v>161.1</v>
      </c>
      <c r="W237" s="82">
        <v>0</v>
      </c>
      <c r="X237" s="84">
        <v>133</v>
      </c>
      <c r="Y237" s="18">
        <f t="shared" si="37"/>
        <v>0.17442582247051519</v>
      </c>
      <c r="Z237" s="79">
        <v>179</v>
      </c>
      <c r="AA237" s="80">
        <v>0</v>
      </c>
      <c r="AB237" s="83">
        <v>133</v>
      </c>
      <c r="AC237" s="13">
        <f t="shared" si="36"/>
        <v>0.25698324022346369</v>
      </c>
    </row>
    <row r="238" spans="1:29" s="4" customFormat="1" ht="12.75" customHeight="1">
      <c r="A238" s="183" t="s">
        <v>982</v>
      </c>
      <c r="B238" s="126" t="s">
        <v>53</v>
      </c>
      <c r="C238" s="234" t="s">
        <v>887</v>
      </c>
      <c r="D238" s="128">
        <v>0.37</v>
      </c>
      <c r="E238" s="129" t="s">
        <v>530</v>
      </c>
      <c r="F238" s="142">
        <v>164</v>
      </c>
      <c r="G238" s="112">
        <v>149</v>
      </c>
      <c r="H238" s="105">
        <v>0</v>
      </c>
      <c r="I238" s="105">
        <v>113</v>
      </c>
      <c r="J238" s="105">
        <v>0</v>
      </c>
      <c r="K238" s="142">
        <f t="shared" si="29"/>
        <v>113</v>
      </c>
      <c r="L238" s="152">
        <f t="shared" si="26"/>
        <v>0.24161073825503357</v>
      </c>
      <c r="M238" s="81">
        <v>149</v>
      </c>
      <c r="N238" s="82">
        <v>0</v>
      </c>
      <c r="O238" s="84">
        <f t="shared" si="32"/>
        <v>113</v>
      </c>
      <c r="P238" s="18">
        <f t="shared" si="27"/>
        <v>0.24161073825503357</v>
      </c>
      <c r="Q238" s="79">
        <v>149</v>
      </c>
      <c r="R238" s="80">
        <v>0</v>
      </c>
      <c r="S238" s="83">
        <f t="shared" si="33"/>
        <v>113</v>
      </c>
      <c r="T238" s="13">
        <f t="shared" si="34"/>
        <v>0.24161073825503357</v>
      </c>
      <c r="U238" s="81">
        <v>149</v>
      </c>
      <c r="V238" s="373">
        <f t="shared" si="35"/>
        <v>134.1</v>
      </c>
      <c r="W238" s="82">
        <v>0</v>
      </c>
      <c r="X238" s="84">
        <v>113</v>
      </c>
      <c r="Y238" s="18">
        <f t="shared" si="37"/>
        <v>0.15734526472781502</v>
      </c>
      <c r="Z238" s="79">
        <v>149</v>
      </c>
      <c r="AA238" s="80">
        <v>0</v>
      </c>
      <c r="AB238" s="83">
        <v>113</v>
      </c>
      <c r="AC238" s="13">
        <f t="shared" si="36"/>
        <v>0.24161073825503357</v>
      </c>
    </row>
    <row r="239" spans="1:29" s="4" customFormat="1" ht="12.75" customHeight="1">
      <c r="A239" s="183" t="s">
        <v>127</v>
      </c>
      <c r="B239" s="237" t="s">
        <v>53</v>
      </c>
      <c r="C239" s="238"/>
      <c r="D239" s="240">
        <v>0.37</v>
      </c>
      <c r="E239" s="239" t="s">
        <v>62</v>
      </c>
      <c r="F239" s="142">
        <v>329</v>
      </c>
      <c r="G239" s="112">
        <v>299</v>
      </c>
      <c r="H239" s="105">
        <v>0</v>
      </c>
      <c r="I239" s="105">
        <v>222</v>
      </c>
      <c r="J239" s="105">
        <v>0</v>
      </c>
      <c r="K239" s="142">
        <f t="shared" si="29"/>
        <v>222</v>
      </c>
      <c r="L239" s="152">
        <f t="shared" si="26"/>
        <v>0.25752508361204013</v>
      </c>
      <c r="M239" s="81">
        <v>299</v>
      </c>
      <c r="N239" s="82">
        <v>0</v>
      </c>
      <c r="O239" s="84">
        <f t="shared" si="32"/>
        <v>222</v>
      </c>
      <c r="P239" s="18">
        <f t="shared" si="27"/>
        <v>0.25752508361204013</v>
      </c>
      <c r="Q239" s="79">
        <v>299</v>
      </c>
      <c r="R239" s="80">
        <v>0</v>
      </c>
      <c r="S239" s="83">
        <f t="shared" si="33"/>
        <v>222</v>
      </c>
      <c r="T239" s="13">
        <f t="shared" si="34"/>
        <v>0.25752508361204013</v>
      </c>
      <c r="U239" s="81">
        <v>299</v>
      </c>
      <c r="V239" s="373">
        <f t="shared" si="35"/>
        <v>269.10000000000002</v>
      </c>
      <c r="W239" s="82">
        <v>0</v>
      </c>
      <c r="X239" s="84">
        <v>223</v>
      </c>
      <c r="Y239" s="18">
        <f t="shared" si="37"/>
        <v>0.17131178000743225</v>
      </c>
      <c r="Z239" s="79">
        <v>299</v>
      </c>
      <c r="AA239" s="80">
        <v>0</v>
      </c>
      <c r="AB239" s="83">
        <v>223</v>
      </c>
      <c r="AC239" s="13">
        <f t="shared" si="36"/>
        <v>0.25418060200668896</v>
      </c>
    </row>
    <row r="240" spans="1:29" s="4" customFormat="1" ht="12.75" customHeight="1">
      <c r="A240" s="185" t="s">
        <v>32</v>
      </c>
      <c r="B240" s="126" t="s">
        <v>53</v>
      </c>
      <c r="C240" s="249"/>
      <c r="D240" s="128">
        <v>0.37</v>
      </c>
      <c r="E240" s="129" t="s">
        <v>62</v>
      </c>
      <c r="F240" s="140">
        <v>329</v>
      </c>
      <c r="G240" s="111">
        <v>299</v>
      </c>
      <c r="H240" s="103">
        <v>0</v>
      </c>
      <c r="I240" s="103">
        <v>222</v>
      </c>
      <c r="J240" s="103">
        <v>0</v>
      </c>
      <c r="K240" s="140">
        <f t="shared" ref="K240:K322" si="38">IFERROR(I240-J240,I240)</f>
        <v>222</v>
      </c>
      <c r="L240" s="150">
        <f t="shared" si="26"/>
        <v>0.25752508361204013</v>
      </c>
      <c r="M240" s="56">
        <v>299</v>
      </c>
      <c r="N240" s="57">
        <v>0</v>
      </c>
      <c r="O240" s="58">
        <f t="shared" si="32"/>
        <v>222</v>
      </c>
      <c r="P240" s="16">
        <f t="shared" si="27"/>
        <v>0.25752508361204013</v>
      </c>
      <c r="Q240" s="53">
        <v>299</v>
      </c>
      <c r="R240" s="54">
        <v>0</v>
      </c>
      <c r="S240" s="55">
        <f t="shared" si="33"/>
        <v>222</v>
      </c>
      <c r="T240" s="14">
        <f t="shared" si="34"/>
        <v>0.25752508361204013</v>
      </c>
      <c r="U240" s="56">
        <v>299</v>
      </c>
      <c r="V240" s="341">
        <f t="shared" si="35"/>
        <v>269.10000000000002</v>
      </c>
      <c r="W240" s="57">
        <v>0</v>
      </c>
      <c r="X240" s="58">
        <v>223</v>
      </c>
      <c r="Y240" s="16">
        <f t="shared" si="37"/>
        <v>0.17131178000743225</v>
      </c>
      <c r="Z240" s="53">
        <v>299</v>
      </c>
      <c r="AA240" s="54">
        <v>0</v>
      </c>
      <c r="AB240" s="55">
        <v>223</v>
      </c>
      <c r="AC240" s="14">
        <f t="shared" si="36"/>
        <v>0.25418060200668896</v>
      </c>
    </row>
    <row r="241" spans="1:29" s="4" customFormat="1" ht="12.75" customHeight="1">
      <c r="A241" s="185" t="s">
        <v>31</v>
      </c>
      <c r="B241" s="126" t="s">
        <v>53</v>
      </c>
      <c r="C241" s="249"/>
      <c r="D241" s="128">
        <v>0.37</v>
      </c>
      <c r="E241" s="129" t="s">
        <v>62</v>
      </c>
      <c r="F241" s="140">
        <v>307</v>
      </c>
      <c r="G241" s="112">
        <v>279</v>
      </c>
      <c r="H241" s="103">
        <v>0</v>
      </c>
      <c r="I241" s="103">
        <v>207</v>
      </c>
      <c r="J241" s="103">
        <v>0</v>
      </c>
      <c r="K241" s="140">
        <f t="shared" si="38"/>
        <v>207</v>
      </c>
      <c r="L241" s="150">
        <f t="shared" ref="L241:L322" si="39">IFERROR((G241-K241)/G241, " ")</f>
        <v>0.25806451612903225</v>
      </c>
      <c r="M241" s="56">
        <v>279</v>
      </c>
      <c r="N241" s="57">
        <v>0</v>
      </c>
      <c r="O241" s="58">
        <f t="shared" si="32"/>
        <v>207</v>
      </c>
      <c r="P241" s="16">
        <f t="shared" si="27"/>
        <v>0.25806451612903225</v>
      </c>
      <c r="Q241" s="53">
        <v>279</v>
      </c>
      <c r="R241" s="54">
        <v>0</v>
      </c>
      <c r="S241" s="55">
        <f t="shared" si="33"/>
        <v>207</v>
      </c>
      <c r="T241" s="14">
        <f t="shared" si="34"/>
        <v>0.25806451612903225</v>
      </c>
      <c r="U241" s="56">
        <v>279</v>
      </c>
      <c r="V241" s="341">
        <f t="shared" si="35"/>
        <v>251.1</v>
      </c>
      <c r="W241" s="57">
        <v>0</v>
      </c>
      <c r="X241" s="58">
        <v>208</v>
      </c>
      <c r="Y241" s="16">
        <f t="shared" si="37"/>
        <v>0.17164476304261247</v>
      </c>
      <c r="Z241" s="53">
        <v>279</v>
      </c>
      <c r="AA241" s="54">
        <v>0</v>
      </c>
      <c r="AB241" s="55">
        <v>208</v>
      </c>
      <c r="AC241" s="14">
        <f t="shared" si="36"/>
        <v>0.25448028673835127</v>
      </c>
    </row>
    <row r="242" spans="1:29" s="4" customFormat="1" ht="12.75" customHeight="1">
      <c r="A242" s="185" t="s">
        <v>33</v>
      </c>
      <c r="B242" s="126" t="s">
        <v>53</v>
      </c>
      <c r="C242" s="249"/>
      <c r="D242" s="128">
        <v>0.59</v>
      </c>
      <c r="E242" s="129" t="s">
        <v>40</v>
      </c>
      <c r="F242" s="140">
        <v>384</v>
      </c>
      <c r="G242" s="111">
        <v>349</v>
      </c>
      <c r="H242" s="103">
        <v>0</v>
      </c>
      <c r="I242" s="103">
        <v>260</v>
      </c>
      <c r="J242" s="103">
        <v>0</v>
      </c>
      <c r="K242" s="140">
        <f t="shared" si="38"/>
        <v>260</v>
      </c>
      <c r="L242" s="150">
        <f t="shared" si="39"/>
        <v>0.25501432664756446</v>
      </c>
      <c r="M242" s="56">
        <v>349</v>
      </c>
      <c r="N242" s="57">
        <v>0</v>
      </c>
      <c r="O242" s="58">
        <f t="shared" si="32"/>
        <v>260</v>
      </c>
      <c r="P242" s="16">
        <f t="shared" ref="P242:P322" si="40">(M242-O242)/M242</f>
        <v>0.25501432664756446</v>
      </c>
      <c r="Q242" s="53">
        <v>349</v>
      </c>
      <c r="R242" s="54">
        <v>0</v>
      </c>
      <c r="S242" s="55">
        <f t="shared" si="33"/>
        <v>260</v>
      </c>
      <c r="T242" s="14">
        <f t="shared" si="34"/>
        <v>0.25501432664756446</v>
      </c>
      <c r="U242" s="56">
        <v>349</v>
      </c>
      <c r="V242" s="341">
        <f t="shared" si="35"/>
        <v>314.10000000000002</v>
      </c>
      <c r="W242" s="57">
        <v>0</v>
      </c>
      <c r="X242" s="58">
        <v>260</v>
      </c>
      <c r="Y242" s="16">
        <f t="shared" si="37"/>
        <v>0.17223814071951613</v>
      </c>
      <c r="Z242" s="53">
        <v>349</v>
      </c>
      <c r="AA242" s="54">
        <v>0</v>
      </c>
      <c r="AB242" s="55">
        <v>260</v>
      </c>
      <c r="AC242" s="14">
        <f t="shared" si="36"/>
        <v>0.25501432664756446</v>
      </c>
    </row>
    <row r="243" spans="1:29" s="4" customFormat="1" ht="12.75" customHeight="1">
      <c r="A243" s="185" t="s">
        <v>879</v>
      </c>
      <c r="B243" s="126" t="s">
        <v>53</v>
      </c>
      <c r="C243" s="342"/>
      <c r="D243" s="128">
        <v>0.59</v>
      </c>
      <c r="E243" s="129" t="s">
        <v>880</v>
      </c>
      <c r="F243" s="140">
        <v>329</v>
      </c>
      <c r="G243" s="111">
        <v>299</v>
      </c>
      <c r="H243" s="103">
        <v>0</v>
      </c>
      <c r="I243" s="103">
        <v>222</v>
      </c>
      <c r="J243" s="103">
        <v>0</v>
      </c>
      <c r="K243" s="140">
        <f t="shared" si="38"/>
        <v>222</v>
      </c>
      <c r="L243" s="150">
        <f t="shared" si="39"/>
        <v>0.25752508361204013</v>
      </c>
      <c r="M243" s="56">
        <v>299</v>
      </c>
      <c r="N243" s="57">
        <v>0</v>
      </c>
      <c r="O243" s="58">
        <f t="shared" si="32"/>
        <v>222</v>
      </c>
      <c r="P243" s="16">
        <f t="shared" si="40"/>
        <v>0.25752508361204013</v>
      </c>
      <c r="Q243" s="53">
        <v>299</v>
      </c>
      <c r="R243" s="54">
        <v>0</v>
      </c>
      <c r="S243" s="55">
        <f t="shared" si="33"/>
        <v>222</v>
      </c>
      <c r="T243" s="14">
        <f t="shared" si="34"/>
        <v>0.25752508361204013</v>
      </c>
      <c r="U243" s="56">
        <v>299</v>
      </c>
      <c r="V243" s="341">
        <f t="shared" si="35"/>
        <v>269.10000000000002</v>
      </c>
      <c r="W243" s="57">
        <v>0</v>
      </c>
      <c r="X243" s="58">
        <v>223</v>
      </c>
      <c r="Y243" s="16">
        <f t="shared" si="37"/>
        <v>0.17131178000743225</v>
      </c>
      <c r="Z243" s="53">
        <v>299</v>
      </c>
      <c r="AA243" s="54">
        <v>0</v>
      </c>
      <c r="AB243" s="55">
        <v>223</v>
      </c>
      <c r="AC243" s="14">
        <f t="shared" si="36"/>
        <v>0.25418060200668896</v>
      </c>
    </row>
    <row r="244" spans="1:29" s="4" customFormat="1" ht="12.75" customHeight="1">
      <c r="A244" s="185" t="s">
        <v>983</v>
      </c>
      <c r="B244" s="126" t="s">
        <v>53</v>
      </c>
      <c r="C244" s="342" t="s">
        <v>887</v>
      </c>
      <c r="D244" s="128">
        <v>0.59</v>
      </c>
      <c r="E244" s="129" t="s">
        <v>880</v>
      </c>
      <c r="F244" s="140">
        <v>329</v>
      </c>
      <c r="G244" s="111">
        <v>299</v>
      </c>
      <c r="H244" s="103">
        <v>0</v>
      </c>
      <c r="I244" s="103">
        <v>223</v>
      </c>
      <c r="J244" s="103">
        <v>0</v>
      </c>
      <c r="K244" s="140">
        <f t="shared" si="38"/>
        <v>223</v>
      </c>
      <c r="L244" s="150">
        <f t="shared" si="39"/>
        <v>0.25418060200668896</v>
      </c>
      <c r="M244" s="56">
        <v>299</v>
      </c>
      <c r="N244" s="57">
        <v>0</v>
      </c>
      <c r="O244" s="58">
        <f t="shared" si="32"/>
        <v>223</v>
      </c>
      <c r="P244" s="16">
        <f t="shared" si="40"/>
        <v>0.25418060200668896</v>
      </c>
      <c r="Q244" s="53">
        <v>299</v>
      </c>
      <c r="R244" s="54">
        <v>0</v>
      </c>
      <c r="S244" s="55">
        <f t="shared" si="33"/>
        <v>223</v>
      </c>
      <c r="T244" s="14">
        <f t="shared" si="34"/>
        <v>0.25418060200668896</v>
      </c>
      <c r="U244" s="56">
        <v>299</v>
      </c>
      <c r="V244" s="341">
        <f t="shared" si="35"/>
        <v>269.10000000000002</v>
      </c>
      <c r="W244" s="57">
        <v>0</v>
      </c>
      <c r="X244" s="58">
        <v>223</v>
      </c>
      <c r="Y244" s="16">
        <f t="shared" si="37"/>
        <v>0.17131178000743225</v>
      </c>
      <c r="Z244" s="53">
        <v>299</v>
      </c>
      <c r="AA244" s="54">
        <v>0</v>
      </c>
      <c r="AB244" s="55">
        <v>223</v>
      </c>
      <c r="AC244" s="14">
        <f t="shared" si="36"/>
        <v>0.25418060200668896</v>
      </c>
    </row>
    <row r="245" spans="1:29" s="4" customFormat="1" ht="12.75" customHeight="1">
      <c r="A245" s="185" t="s">
        <v>984</v>
      </c>
      <c r="B245" s="126" t="s">
        <v>53</v>
      </c>
      <c r="C245" s="342" t="s">
        <v>887</v>
      </c>
      <c r="D245" s="128">
        <v>0.59</v>
      </c>
      <c r="E245" s="129" t="s">
        <v>880</v>
      </c>
      <c r="F245" s="140">
        <v>329</v>
      </c>
      <c r="G245" s="111">
        <v>299</v>
      </c>
      <c r="H245" s="103">
        <v>0</v>
      </c>
      <c r="I245" s="103">
        <v>223</v>
      </c>
      <c r="J245" s="103">
        <v>0</v>
      </c>
      <c r="K245" s="140">
        <f t="shared" si="38"/>
        <v>223</v>
      </c>
      <c r="L245" s="150">
        <f t="shared" si="39"/>
        <v>0.25418060200668896</v>
      </c>
      <c r="M245" s="56">
        <v>299</v>
      </c>
      <c r="N245" s="57">
        <v>0</v>
      </c>
      <c r="O245" s="58">
        <f t="shared" si="32"/>
        <v>223</v>
      </c>
      <c r="P245" s="16">
        <f t="shared" si="40"/>
        <v>0.25418060200668896</v>
      </c>
      <c r="Q245" s="53">
        <v>299</v>
      </c>
      <c r="R245" s="54">
        <v>0</v>
      </c>
      <c r="S245" s="55">
        <f t="shared" si="33"/>
        <v>223</v>
      </c>
      <c r="T245" s="14">
        <f t="shared" si="34"/>
        <v>0.25418060200668896</v>
      </c>
      <c r="U245" s="56">
        <v>299</v>
      </c>
      <c r="V245" s="341">
        <f t="shared" si="35"/>
        <v>269.10000000000002</v>
      </c>
      <c r="W245" s="57">
        <v>0</v>
      </c>
      <c r="X245" s="58">
        <v>223</v>
      </c>
      <c r="Y245" s="16">
        <f t="shared" si="37"/>
        <v>0.17131178000743225</v>
      </c>
      <c r="Z245" s="53">
        <v>299</v>
      </c>
      <c r="AA245" s="54">
        <v>0</v>
      </c>
      <c r="AB245" s="55">
        <v>223</v>
      </c>
      <c r="AC245" s="14">
        <f t="shared" si="36"/>
        <v>0.25418060200668896</v>
      </c>
    </row>
    <row r="246" spans="1:29" s="4" customFormat="1" ht="12.75" customHeight="1" thickBot="1">
      <c r="A246" s="184" t="s">
        <v>985</v>
      </c>
      <c r="B246" s="130" t="s">
        <v>53</v>
      </c>
      <c r="C246" s="302" t="s">
        <v>887</v>
      </c>
      <c r="D246" s="131">
        <v>0.59</v>
      </c>
      <c r="E246" s="132" t="s">
        <v>880</v>
      </c>
      <c r="F246" s="141">
        <v>307</v>
      </c>
      <c r="G246" s="59">
        <v>279</v>
      </c>
      <c r="H246" s="104">
        <v>0</v>
      </c>
      <c r="I246" s="104">
        <v>208</v>
      </c>
      <c r="J246" s="104">
        <v>0</v>
      </c>
      <c r="K246" s="141">
        <f t="shared" si="38"/>
        <v>208</v>
      </c>
      <c r="L246" s="151">
        <f t="shared" si="39"/>
        <v>0.25448028673835127</v>
      </c>
      <c r="M246" s="63">
        <v>279</v>
      </c>
      <c r="N246" s="64">
        <v>0</v>
      </c>
      <c r="O246" s="65">
        <f t="shared" si="32"/>
        <v>208</v>
      </c>
      <c r="P246" s="17">
        <f t="shared" si="40"/>
        <v>0.25448028673835127</v>
      </c>
      <c r="Q246" s="60">
        <v>279</v>
      </c>
      <c r="R246" s="61">
        <v>0</v>
      </c>
      <c r="S246" s="62">
        <f t="shared" si="33"/>
        <v>208</v>
      </c>
      <c r="T246" s="15">
        <f t="shared" si="34"/>
        <v>0.25448028673835127</v>
      </c>
      <c r="U246" s="63">
        <v>279</v>
      </c>
      <c r="V246" s="378">
        <f t="shared" si="35"/>
        <v>251.1</v>
      </c>
      <c r="W246" s="64">
        <v>0</v>
      </c>
      <c r="X246" s="65">
        <v>208</v>
      </c>
      <c r="Y246" s="17">
        <f t="shared" si="37"/>
        <v>0.17164476304261247</v>
      </c>
      <c r="Z246" s="60">
        <v>279</v>
      </c>
      <c r="AA246" s="61">
        <v>0</v>
      </c>
      <c r="AB246" s="62">
        <v>208</v>
      </c>
      <c r="AC246" s="15">
        <f t="shared" si="36"/>
        <v>0.25448028673835127</v>
      </c>
    </row>
    <row r="247" spans="1:29" s="4" customFormat="1" ht="12.75" customHeight="1">
      <c r="A247" s="183" t="s">
        <v>13</v>
      </c>
      <c r="B247" s="237" t="s">
        <v>54</v>
      </c>
      <c r="C247" s="238"/>
      <c r="D247" s="240">
        <v>1.19</v>
      </c>
      <c r="E247" s="239" t="s">
        <v>70</v>
      </c>
      <c r="F247" s="142">
        <v>1869</v>
      </c>
      <c r="G247" s="112">
        <v>1699</v>
      </c>
      <c r="H247" s="105">
        <v>1499</v>
      </c>
      <c r="I247" s="105">
        <v>1211</v>
      </c>
      <c r="J247" s="105">
        <v>15</v>
      </c>
      <c r="K247" s="142">
        <f t="shared" si="38"/>
        <v>1196</v>
      </c>
      <c r="L247" s="152">
        <f t="shared" si="39"/>
        <v>0.29605650382577986</v>
      </c>
      <c r="M247" s="201">
        <v>1299</v>
      </c>
      <c r="N247" s="221">
        <v>161</v>
      </c>
      <c r="O247" s="136">
        <f t="shared" si="32"/>
        <v>1035</v>
      </c>
      <c r="P247" s="212">
        <f t="shared" si="40"/>
        <v>0.20323325635103925</v>
      </c>
      <c r="Q247" s="211">
        <v>1699</v>
      </c>
      <c r="R247" s="195">
        <v>0</v>
      </c>
      <c r="S247" s="135">
        <f t="shared" si="33"/>
        <v>1196</v>
      </c>
      <c r="T247" s="209">
        <f t="shared" si="34"/>
        <v>0.29605650382577986</v>
      </c>
      <c r="U247" s="201">
        <v>1443</v>
      </c>
      <c r="V247" s="377">
        <f t="shared" si="35"/>
        <v>1298.7</v>
      </c>
      <c r="W247" s="221">
        <v>129</v>
      </c>
      <c r="X247" s="136">
        <v>1071</v>
      </c>
      <c r="Y247" s="212">
        <f t="shared" si="37"/>
        <v>0.17532917532917536</v>
      </c>
      <c r="Z247" s="211">
        <v>1699</v>
      </c>
      <c r="AA247" s="195">
        <v>0</v>
      </c>
      <c r="AB247" s="135">
        <v>1200</v>
      </c>
      <c r="AC247" s="209">
        <f t="shared" si="36"/>
        <v>0.29370217775161861</v>
      </c>
    </row>
    <row r="248" spans="1:29" s="4" customFormat="1" ht="12.75" customHeight="1">
      <c r="A248" s="183" t="s">
        <v>174</v>
      </c>
      <c r="B248" s="237" t="s">
        <v>54</v>
      </c>
      <c r="C248" s="238"/>
      <c r="D248" s="128">
        <v>0.83</v>
      </c>
      <c r="E248" s="129" t="s">
        <v>211</v>
      </c>
      <c r="F248" s="142">
        <v>934</v>
      </c>
      <c r="G248" s="111">
        <v>849</v>
      </c>
      <c r="H248" s="105">
        <v>0</v>
      </c>
      <c r="I248" s="105">
        <v>664</v>
      </c>
      <c r="J248" s="105">
        <v>0</v>
      </c>
      <c r="K248" s="142">
        <f t="shared" si="38"/>
        <v>664</v>
      </c>
      <c r="L248" s="152">
        <f t="shared" si="39"/>
        <v>0.21790341578327443</v>
      </c>
      <c r="M248" s="167">
        <v>699</v>
      </c>
      <c r="N248" s="164">
        <v>56</v>
      </c>
      <c r="O248" s="58">
        <f t="shared" si="32"/>
        <v>608</v>
      </c>
      <c r="P248" s="16">
        <f t="shared" si="40"/>
        <v>0.1301859799713877</v>
      </c>
      <c r="Q248" s="167">
        <v>699</v>
      </c>
      <c r="R248" s="164">
        <v>55</v>
      </c>
      <c r="S248" s="55">
        <f t="shared" si="33"/>
        <v>609</v>
      </c>
      <c r="T248" s="14">
        <f t="shared" si="34"/>
        <v>0.12875536480686695</v>
      </c>
      <c r="U248" s="167">
        <v>777</v>
      </c>
      <c r="V248" s="327">
        <f t="shared" si="35"/>
        <v>699.3</v>
      </c>
      <c r="W248" s="164">
        <v>55</v>
      </c>
      <c r="X248" s="58">
        <v>610</v>
      </c>
      <c r="Y248" s="16">
        <f t="shared" si="37"/>
        <v>0.12769912769912764</v>
      </c>
      <c r="Z248" s="53">
        <v>849</v>
      </c>
      <c r="AA248" s="54">
        <v>0</v>
      </c>
      <c r="AB248" s="55">
        <v>665</v>
      </c>
      <c r="AC248" s="14">
        <f t="shared" si="36"/>
        <v>0.21672555948174324</v>
      </c>
    </row>
    <row r="249" spans="1:29" s="4" customFormat="1" ht="12.75" customHeight="1">
      <c r="A249" s="183" t="s">
        <v>176</v>
      </c>
      <c r="B249" s="237" t="s">
        <v>54</v>
      </c>
      <c r="C249" s="238"/>
      <c r="D249" s="128">
        <v>0.83</v>
      </c>
      <c r="E249" s="239" t="s">
        <v>212</v>
      </c>
      <c r="F249" s="142">
        <v>1264</v>
      </c>
      <c r="G249" s="111">
        <v>1149</v>
      </c>
      <c r="H249" s="105">
        <v>1049</v>
      </c>
      <c r="I249" s="105">
        <v>881</v>
      </c>
      <c r="J249" s="105">
        <v>11</v>
      </c>
      <c r="K249" s="142">
        <f t="shared" si="38"/>
        <v>870</v>
      </c>
      <c r="L249" s="152">
        <f t="shared" si="39"/>
        <v>0.24281984334203655</v>
      </c>
      <c r="M249" s="168">
        <v>949</v>
      </c>
      <c r="N249" s="163">
        <v>85</v>
      </c>
      <c r="O249" s="84">
        <f t="shared" si="32"/>
        <v>785</v>
      </c>
      <c r="P249" s="18">
        <f t="shared" si="40"/>
        <v>0.17281348788198103</v>
      </c>
      <c r="Q249" s="168">
        <v>949</v>
      </c>
      <c r="R249" s="163">
        <v>83</v>
      </c>
      <c r="S249" s="83">
        <f t="shared" si="33"/>
        <v>787</v>
      </c>
      <c r="T249" s="13">
        <f t="shared" si="34"/>
        <v>0.17070600632244468</v>
      </c>
      <c r="U249" s="168">
        <v>1054</v>
      </c>
      <c r="V249" s="328">
        <f t="shared" si="35"/>
        <v>948.6</v>
      </c>
      <c r="W249" s="163">
        <v>57</v>
      </c>
      <c r="X249" s="84">
        <v>816</v>
      </c>
      <c r="Y249" s="18">
        <f t="shared" si="37"/>
        <v>0.13978494623655915</v>
      </c>
      <c r="Z249" s="79">
        <v>1149</v>
      </c>
      <c r="AA249" s="80">
        <v>0</v>
      </c>
      <c r="AB249" s="83">
        <v>873</v>
      </c>
      <c r="AC249" s="13">
        <f t="shared" si="36"/>
        <v>0.24020887728459531</v>
      </c>
    </row>
    <row r="250" spans="1:29" s="4" customFormat="1" ht="12.75" customHeight="1">
      <c r="A250" s="185" t="s">
        <v>175</v>
      </c>
      <c r="B250" s="237" t="s">
        <v>54</v>
      </c>
      <c r="C250" s="238"/>
      <c r="D250" s="128">
        <v>0.83</v>
      </c>
      <c r="E250" s="129" t="s">
        <v>212</v>
      </c>
      <c r="F250" s="142">
        <v>1154</v>
      </c>
      <c r="G250" s="111">
        <v>1049</v>
      </c>
      <c r="H250" s="105">
        <v>949</v>
      </c>
      <c r="I250" s="105">
        <v>797</v>
      </c>
      <c r="J250" s="105">
        <v>10</v>
      </c>
      <c r="K250" s="142">
        <f t="shared" si="38"/>
        <v>787</v>
      </c>
      <c r="L250" s="152">
        <f t="shared" si="39"/>
        <v>0.24976167778836988</v>
      </c>
      <c r="M250" s="168">
        <v>849</v>
      </c>
      <c r="N250" s="163">
        <v>85</v>
      </c>
      <c r="O250" s="84">
        <f t="shared" si="32"/>
        <v>702</v>
      </c>
      <c r="P250" s="18">
        <f t="shared" si="40"/>
        <v>0.17314487632508835</v>
      </c>
      <c r="Q250" s="168">
        <v>849</v>
      </c>
      <c r="R250" s="163">
        <v>83</v>
      </c>
      <c r="S250" s="83">
        <f t="shared" si="33"/>
        <v>704</v>
      </c>
      <c r="T250" s="13">
        <f t="shared" si="34"/>
        <v>0.17078916372202591</v>
      </c>
      <c r="U250" s="168">
        <v>943</v>
      </c>
      <c r="V250" s="328">
        <f t="shared" si="35"/>
        <v>848.7</v>
      </c>
      <c r="W250" s="163">
        <v>60</v>
      </c>
      <c r="X250" s="84">
        <v>730</v>
      </c>
      <c r="Y250" s="18">
        <f t="shared" si="37"/>
        <v>0.13986096382702962</v>
      </c>
      <c r="Z250" s="79">
        <v>1049</v>
      </c>
      <c r="AA250" s="80">
        <v>0</v>
      </c>
      <c r="AB250" s="83">
        <v>790</v>
      </c>
      <c r="AC250" s="13">
        <f t="shared" si="36"/>
        <v>0.24690181124880839</v>
      </c>
    </row>
    <row r="251" spans="1:29" s="4" customFormat="1" ht="12.75" customHeight="1">
      <c r="A251" s="185" t="s">
        <v>178</v>
      </c>
      <c r="B251" s="237" t="s">
        <v>54</v>
      </c>
      <c r="C251" s="238"/>
      <c r="D251" s="128">
        <v>0.83</v>
      </c>
      <c r="E251" s="129" t="s">
        <v>213</v>
      </c>
      <c r="F251" s="142">
        <v>1484</v>
      </c>
      <c r="G251" s="111">
        <v>1349</v>
      </c>
      <c r="H251" s="105">
        <v>1249</v>
      </c>
      <c r="I251" s="105">
        <v>1038</v>
      </c>
      <c r="J251" s="105">
        <v>13</v>
      </c>
      <c r="K251" s="142">
        <f t="shared" si="38"/>
        <v>1025</v>
      </c>
      <c r="L251" s="152">
        <f t="shared" si="39"/>
        <v>0.24017790956263899</v>
      </c>
      <c r="M251" s="168">
        <v>1199</v>
      </c>
      <c r="N251" s="163">
        <v>41</v>
      </c>
      <c r="O251" s="84">
        <f t="shared" si="32"/>
        <v>984</v>
      </c>
      <c r="P251" s="18">
        <f t="shared" si="40"/>
        <v>0.17931609674728941</v>
      </c>
      <c r="Q251" s="79">
        <v>1349</v>
      </c>
      <c r="R251" s="80">
        <v>0</v>
      </c>
      <c r="S251" s="83">
        <f t="shared" si="33"/>
        <v>1025</v>
      </c>
      <c r="T251" s="13">
        <f t="shared" si="34"/>
        <v>0.24017790956263899</v>
      </c>
      <c r="U251" s="168">
        <v>1277</v>
      </c>
      <c r="V251" s="328">
        <f t="shared" si="35"/>
        <v>1149.3</v>
      </c>
      <c r="W251" s="163">
        <v>52</v>
      </c>
      <c r="X251" s="84">
        <v>976</v>
      </c>
      <c r="Y251" s="18">
        <f t="shared" si="37"/>
        <v>0.1507874358305055</v>
      </c>
      <c r="Z251" s="168">
        <v>1199</v>
      </c>
      <c r="AA251" s="163">
        <v>41</v>
      </c>
      <c r="AB251" s="83">
        <v>987</v>
      </c>
      <c r="AC251" s="13">
        <f t="shared" si="36"/>
        <v>0.17681401167639699</v>
      </c>
    </row>
    <row r="252" spans="1:29" s="4" customFormat="1" ht="12.75" customHeight="1" thickBot="1">
      <c r="A252" s="184" t="s">
        <v>177</v>
      </c>
      <c r="B252" s="130" t="s">
        <v>54</v>
      </c>
      <c r="C252" s="36"/>
      <c r="D252" s="131">
        <v>0.83</v>
      </c>
      <c r="E252" s="132" t="s">
        <v>213</v>
      </c>
      <c r="F252" s="141">
        <v>1374</v>
      </c>
      <c r="G252" s="59">
        <v>1249</v>
      </c>
      <c r="H252" s="104">
        <v>1149</v>
      </c>
      <c r="I252" s="104">
        <v>955</v>
      </c>
      <c r="J252" s="104">
        <v>12</v>
      </c>
      <c r="K252" s="141">
        <f t="shared" si="38"/>
        <v>943</v>
      </c>
      <c r="L252" s="151">
        <f t="shared" si="39"/>
        <v>0.24499599679743794</v>
      </c>
      <c r="M252" s="166">
        <v>1099</v>
      </c>
      <c r="N252" s="162">
        <v>41</v>
      </c>
      <c r="O252" s="65">
        <f t="shared" si="32"/>
        <v>902</v>
      </c>
      <c r="P252" s="17">
        <f t="shared" si="40"/>
        <v>0.17925386715195632</v>
      </c>
      <c r="Q252" s="60">
        <v>1249</v>
      </c>
      <c r="R252" s="61">
        <v>0</v>
      </c>
      <c r="S252" s="62">
        <f t="shared" si="33"/>
        <v>943</v>
      </c>
      <c r="T252" s="15">
        <f t="shared" si="34"/>
        <v>0.24499599679743794</v>
      </c>
      <c r="U252" s="166">
        <v>1166</v>
      </c>
      <c r="V252" s="340">
        <f t="shared" si="35"/>
        <v>1049.4000000000001</v>
      </c>
      <c r="W252" s="162">
        <v>54</v>
      </c>
      <c r="X252" s="65">
        <v>892</v>
      </c>
      <c r="Y252" s="17">
        <f t="shared" si="37"/>
        <v>0.14999047074518779</v>
      </c>
      <c r="Z252" s="166">
        <v>1099</v>
      </c>
      <c r="AA252" s="162">
        <v>41</v>
      </c>
      <c r="AB252" s="62">
        <v>905</v>
      </c>
      <c r="AC252" s="15">
        <f t="shared" si="36"/>
        <v>0.17652411282984531</v>
      </c>
    </row>
    <row r="253" spans="1:29" s="4" customFormat="1" ht="12.75" customHeight="1">
      <c r="A253" s="183" t="s">
        <v>14</v>
      </c>
      <c r="B253" s="237" t="s">
        <v>54</v>
      </c>
      <c r="C253" s="238"/>
      <c r="D253" s="240">
        <v>1.19</v>
      </c>
      <c r="E253" s="239" t="s">
        <v>71</v>
      </c>
      <c r="F253" s="142">
        <v>1979</v>
      </c>
      <c r="G253" s="112">
        <v>1799</v>
      </c>
      <c r="H253" s="105">
        <v>1599</v>
      </c>
      <c r="I253" s="105">
        <v>1256</v>
      </c>
      <c r="J253" s="105">
        <v>16</v>
      </c>
      <c r="K253" s="142">
        <f t="shared" si="38"/>
        <v>1240</v>
      </c>
      <c r="L253" s="154">
        <f t="shared" si="39"/>
        <v>0.31072818232351307</v>
      </c>
      <c r="M253" s="179">
        <v>1299</v>
      </c>
      <c r="N253" s="180">
        <v>235</v>
      </c>
      <c r="O253" s="136">
        <f t="shared" si="32"/>
        <v>1005</v>
      </c>
      <c r="P253" s="212">
        <f t="shared" si="40"/>
        <v>0.22632794457274827</v>
      </c>
      <c r="Q253" s="369">
        <v>1799</v>
      </c>
      <c r="R253" s="370">
        <v>0</v>
      </c>
      <c r="S253" s="135">
        <f t="shared" si="33"/>
        <v>1240</v>
      </c>
      <c r="T253" s="209">
        <f t="shared" si="34"/>
        <v>0.31072818232351307</v>
      </c>
      <c r="U253" s="179">
        <v>1443</v>
      </c>
      <c r="V253" s="379">
        <f t="shared" si="35"/>
        <v>1298.7</v>
      </c>
      <c r="W253" s="180">
        <v>207</v>
      </c>
      <c r="X253" s="136">
        <v>1036</v>
      </c>
      <c r="Y253" s="212">
        <f t="shared" si="37"/>
        <v>0.20227920227920232</v>
      </c>
      <c r="Z253" s="369">
        <v>1799</v>
      </c>
      <c r="AA253" s="370">
        <v>0</v>
      </c>
      <c r="AB253" s="135">
        <v>1243</v>
      </c>
      <c r="AC253" s="209">
        <f t="shared" si="36"/>
        <v>0.30906058921623125</v>
      </c>
    </row>
    <row r="254" spans="1:29" s="4" customFormat="1" ht="12.75" customHeight="1">
      <c r="A254" s="183" t="s">
        <v>181</v>
      </c>
      <c r="B254" s="237" t="s">
        <v>54</v>
      </c>
      <c r="C254" s="238"/>
      <c r="D254" s="128">
        <v>0.83</v>
      </c>
      <c r="E254" s="239" t="s">
        <v>214</v>
      </c>
      <c r="F254" s="140">
        <v>1374</v>
      </c>
      <c r="G254" s="111">
        <v>1249</v>
      </c>
      <c r="H254" s="103">
        <v>1149</v>
      </c>
      <c r="I254" s="103">
        <v>965</v>
      </c>
      <c r="J254" s="103">
        <v>12</v>
      </c>
      <c r="K254" s="140">
        <f t="shared" si="38"/>
        <v>953</v>
      </c>
      <c r="L254" s="150">
        <f t="shared" si="39"/>
        <v>0.23698959167333866</v>
      </c>
      <c r="M254" s="167">
        <v>1049</v>
      </c>
      <c r="N254" s="164">
        <v>85</v>
      </c>
      <c r="O254" s="58">
        <f t="shared" si="32"/>
        <v>868</v>
      </c>
      <c r="P254" s="16">
        <f t="shared" si="40"/>
        <v>0.17254528122020973</v>
      </c>
      <c r="Q254" s="167">
        <v>1049</v>
      </c>
      <c r="R254" s="164">
        <v>84</v>
      </c>
      <c r="S254" s="55">
        <f t="shared" si="33"/>
        <v>869</v>
      </c>
      <c r="T254" s="14">
        <f t="shared" si="34"/>
        <v>0.17159199237368922</v>
      </c>
      <c r="U254" s="167">
        <v>1166</v>
      </c>
      <c r="V254" s="327">
        <f t="shared" si="35"/>
        <v>1049.4000000000001</v>
      </c>
      <c r="W254" s="164">
        <v>54</v>
      </c>
      <c r="X254" s="58">
        <v>902</v>
      </c>
      <c r="Y254" s="16">
        <f t="shared" si="37"/>
        <v>0.14046121593291411</v>
      </c>
      <c r="Z254" s="53">
        <v>1249</v>
      </c>
      <c r="AA254" s="54">
        <v>0</v>
      </c>
      <c r="AB254" s="55">
        <v>956</v>
      </c>
      <c r="AC254" s="14">
        <f t="shared" si="36"/>
        <v>0.2345876701361089</v>
      </c>
    </row>
    <row r="255" spans="1:29" s="4" customFormat="1" ht="12.75" customHeight="1">
      <c r="A255" s="183" t="s">
        <v>179</v>
      </c>
      <c r="B255" s="237" t="s">
        <v>54</v>
      </c>
      <c r="C255" s="238"/>
      <c r="D255" s="128">
        <v>0.83</v>
      </c>
      <c r="E255" s="129" t="s">
        <v>215</v>
      </c>
      <c r="F255" s="140">
        <v>1044</v>
      </c>
      <c r="G255" s="111">
        <v>949</v>
      </c>
      <c r="H255" s="103">
        <v>0</v>
      </c>
      <c r="I255" s="103">
        <v>742</v>
      </c>
      <c r="J255" s="103">
        <v>9</v>
      </c>
      <c r="K255" s="140">
        <f t="shared" si="38"/>
        <v>733</v>
      </c>
      <c r="L255" s="150">
        <f t="shared" si="39"/>
        <v>0.22760800842992623</v>
      </c>
      <c r="M255" s="167">
        <v>799</v>
      </c>
      <c r="N255" s="57">
        <v>48</v>
      </c>
      <c r="O255" s="58">
        <f t="shared" si="32"/>
        <v>685</v>
      </c>
      <c r="P255" s="16">
        <f t="shared" si="40"/>
        <v>0.14267834793491865</v>
      </c>
      <c r="Q255" s="167">
        <v>799</v>
      </c>
      <c r="R255" s="164">
        <v>47</v>
      </c>
      <c r="S255" s="55">
        <f t="shared" si="33"/>
        <v>686</v>
      </c>
      <c r="T255" s="14">
        <f t="shared" si="34"/>
        <v>0.1414267834793492</v>
      </c>
      <c r="U255" s="167">
        <v>888</v>
      </c>
      <c r="V255" s="327">
        <f t="shared" si="35"/>
        <v>799.2</v>
      </c>
      <c r="W255" s="164">
        <v>47</v>
      </c>
      <c r="X255" s="58">
        <v>688</v>
      </c>
      <c r="Y255" s="16">
        <f t="shared" si="37"/>
        <v>0.1391391391391392</v>
      </c>
      <c r="Z255" s="53">
        <v>949</v>
      </c>
      <c r="AA255" s="54">
        <v>0</v>
      </c>
      <c r="AB255" s="55">
        <v>735</v>
      </c>
      <c r="AC255" s="14">
        <f t="shared" si="36"/>
        <v>0.22550052687038988</v>
      </c>
    </row>
    <row r="256" spans="1:29" s="4" customFormat="1" ht="12.75" customHeight="1">
      <c r="A256" s="185" t="s">
        <v>180</v>
      </c>
      <c r="B256" s="237" t="s">
        <v>54</v>
      </c>
      <c r="C256" s="238"/>
      <c r="D256" s="128">
        <v>0.83</v>
      </c>
      <c r="E256" s="129" t="s">
        <v>214</v>
      </c>
      <c r="F256" s="140">
        <v>1264</v>
      </c>
      <c r="G256" s="111">
        <v>1149</v>
      </c>
      <c r="H256" s="103">
        <v>1049</v>
      </c>
      <c r="I256" s="103">
        <v>881</v>
      </c>
      <c r="J256" s="103">
        <v>11</v>
      </c>
      <c r="K256" s="140">
        <f t="shared" si="38"/>
        <v>870</v>
      </c>
      <c r="L256" s="150">
        <f t="shared" si="39"/>
        <v>0.24281984334203655</v>
      </c>
      <c r="M256" s="167">
        <v>949</v>
      </c>
      <c r="N256" s="164">
        <v>85</v>
      </c>
      <c r="O256" s="58">
        <f t="shared" si="32"/>
        <v>785</v>
      </c>
      <c r="P256" s="16">
        <f t="shared" si="40"/>
        <v>0.17281348788198103</v>
      </c>
      <c r="Q256" s="167">
        <v>949</v>
      </c>
      <c r="R256" s="164">
        <v>84</v>
      </c>
      <c r="S256" s="55">
        <f t="shared" si="33"/>
        <v>786</v>
      </c>
      <c r="T256" s="14">
        <f t="shared" si="34"/>
        <v>0.17175974710221287</v>
      </c>
      <c r="U256" s="167">
        <v>1054</v>
      </c>
      <c r="V256" s="327">
        <f t="shared" si="35"/>
        <v>948.6</v>
      </c>
      <c r="W256" s="164">
        <v>56</v>
      </c>
      <c r="X256" s="58">
        <v>817</v>
      </c>
      <c r="Y256" s="16">
        <f t="shared" si="37"/>
        <v>0.13873076112165297</v>
      </c>
      <c r="Z256" s="53">
        <v>1149</v>
      </c>
      <c r="AA256" s="54">
        <v>0</v>
      </c>
      <c r="AB256" s="55">
        <v>873</v>
      </c>
      <c r="AC256" s="14">
        <f t="shared" si="36"/>
        <v>0.24020887728459531</v>
      </c>
    </row>
    <row r="257" spans="1:29" s="4" customFormat="1" ht="12.75" customHeight="1">
      <c r="A257" s="185" t="s">
        <v>183</v>
      </c>
      <c r="B257" s="237" t="s">
        <v>54</v>
      </c>
      <c r="C257" s="238"/>
      <c r="D257" s="128">
        <v>0.83</v>
      </c>
      <c r="E257" s="129" t="s">
        <v>216</v>
      </c>
      <c r="F257" s="140">
        <v>1594</v>
      </c>
      <c r="G257" s="112">
        <v>1449</v>
      </c>
      <c r="H257" s="103">
        <v>1349</v>
      </c>
      <c r="I257" s="103">
        <v>1122</v>
      </c>
      <c r="J257" s="103">
        <v>14</v>
      </c>
      <c r="K257" s="140">
        <f t="shared" si="38"/>
        <v>1108</v>
      </c>
      <c r="L257" s="150">
        <f t="shared" si="39"/>
        <v>0.23533471359558317</v>
      </c>
      <c r="M257" s="167">
        <v>1299</v>
      </c>
      <c r="N257" s="164">
        <v>41</v>
      </c>
      <c r="O257" s="58">
        <f t="shared" si="32"/>
        <v>1067</v>
      </c>
      <c r="P257" s="16">
        <f t="shared" si="40"/>
        <v>0.17859892224788299</v>
      </c>
      <c r="Q257" s="53">
        <v>1449</v>
      </c>
      <c r="R257" s="54">
        <v>0</v>
      </c>
      <c r="S257" s="55">
        <f t="shared" si="33"/>
        <v>1108</v>
      </c>
      <c r="T257" s="14">
        <f t="shared" si="34"/>
        <v>0.23533471359558317</v>
      </c>
      <c r="U257" s="167">
        <v>1388</v>
      </c>
      <c r="V257" s="327">
        <f t="shared" si="35"/>
        <v>1249.2</v>
      </c>
      <c r="W257" s="164">
        <v>48</v>
      </c>
      <c r="X257" s="58">
        <v>1064</v>
      </c>
      <c r="Y257" s="16">
        <f t="shared" si="37"/>
        <v>0.14825488312520016</v>
      </c>
      <c r="Z257" s="167">
        <v>1299</v>
      </c>
      <c r="AA257" s="164">
        <v>41</v>
      </c>
      <c r="AB257" s="55">
        <v>1071</v>
      </c>
      <c r="AC257" s="14">
        <f t="shared" si="36"/>
        <v>0.17551963048498845</v>
      </c>
    </row>
    <row r="258" spans="1:29" s="4" customFormat="1" ht="12.75" customHeight="1" thickBot="1">
      <c r="A258" s="185" t="s">
        <v>182</v>
      </c>
      <c r="B258" s="237" t="s">
        <v>54</v>
      </c>
      <c r="C258" s="238"/>
      <c r="D258" s="128">
        <v>0.83</v>
      </c>
      <c r="E258" s="129" t="s">
        <v>216</v>
      </c>
      <c r="F258" s="140">
        <v>1484</v>
      </c>
      <c r="G258" s="111">
        <v>1349</v>
      </c>
      <c r="H258" s="103">
        <v>1249</v>
      </c>
      <c r="I258" s="103">
        <v>1039</v>
      </c>
      <c r="J258" s="103">
        <v>13</v>
      </c>
      <c r="K258" s="140">
        <f t="shared" si="38"/>
        <v>1026</v>
      </c>
      <c r="L258" s="150">
        <f t="shared" si="39"/>
        <v>0.23943661971830985</v>
      </c>
      <c r="M258" s="167">
        <v>1199</v>
      </c>
      <c r="N258" s="164">
        <v>41</v>
      </c>
      <c r="O258" s="58">
        <f t="shared" si="32"/>
        <v>985</v>
      </c>
      <c r="P258" s="16">
        <f t="shared" si="40"/>
        <v>0.17848206839032527</v>
      </c>
      <c r="Q258" s="53">
        <v>1349</v>
      </c>
      <c r="R258" s="54">
        <v>0</v>
      </c>
      <c r="S258" s="55">
        <f t="shared" si="33"/>
        <v>1026</v>
      </c>
      <c r="T258" s="14">
        <f t="shared" si="34"/>
        <v>0.23943661971830985</v>
      </c>
      <c r="U258" s="167">
        <v>1277</v>
      </c>
      <c r="V258" s="327">
        <f t="shared" si="35"/>
        <v>1149.3</v>
      </c>
      <c r="W258" s="164">
        <v>52</v>
      </c>
      <c r="X258" s="58">
        <v>977</v>
      </c>
      <c r="Y258" s="16">
        <f t="shared" si="37"/>
        <v>0.1499173409901679</v>
      </c>
      <c r="Z258" s="167">
        <v>1199</v>
      </c>
      <c r="AA258" s="164">
        <v>41</v>
      </c>
      <c r="AB258" s="55">
        <v>988</v>
      </c>
      <c r="AC258" s="14">
        <f t="shared" si="36"/>
        <v>0.17597998331943285</v>
      </c>
    </row>
    <row r="259" spans="1:29" s="4" customFormat="1" ht="12.75" customHeight="1" thickBot="1">
      <c r="A259" s="208" t="s">
        <v>105</v>
      </c>
      <c r="B259" s="241" t="s">
        <v>67</v>
      </c>
      <c r="C259" s="242"/>
      <c r="D259" s="243">
        <v>1.19</v>
      </c>
      <c r="E259" s="244" t="s">
        <v>217</v>
      </c>
      <c r="F259" s="144">
        <v>2749</v>
      </c>
      <c r="G259" s="59">
        <v>2499</v>
      </c>
      <c r="H259" s="108">
        <v>2199</v>
      </c>
      <c r="I259" s="108">
        <v>1732</v>
      </c>
      <c r="J259" s="108">
        <v>22</v>
      </c>
      <c r="K259" s="144">
        <f t="shared" si="38"/>
        <v>1710</v>
      </c>
      <c r="L259" s="155">
        <f t="shared" si="39"/>
        <v>0.31572629051620649</v>
      </c>
      <c r="M259" s="228">
        <v>2499</v>
      </c>
      <c r="N259" s="101">
        <v>0</v>
      </c>
      <c r="O259" s="102">
        <f t="shared" si="32"/>
        <v>1710</v>
      </c>
      <c r="P259" s="213">
        <f t="shared" si="40"/>
        <v>0.31572629051620649</v>
      </c>
      <c r="Q259" s="94">
        <v>2499</v>
      </c>
      <c r="R259" s="95">
        <v>0</v>
      </c>
      <c r="S259" s="96">
        <f t="shared" si="33"/>
        <v>1710</v>
      </c>
      <c r="T259" s="210">
        <f t="shared" si="34"/>
        <v>0.31572629051620649</v>
      </c>
      <c r="U259" s="228">
        <v>2499</v>
      </c>
      <c r="V259" s="380">
        <f t="shared" si="35"/>
        <v>2249.1</v>
      </c>
      <c r="W259" s="101">
        <v>0</v>
      </c>
      <c r="X259" s="102">
        <v>1710</v>
      </c>
      <c r="Y259" s="213">
        <f t="shared" si="37"/>
        <v>0.23969587835134051</v>
      </c>
      <c r="Z259" s="94">
        <v>2499</v>
      </c>
      <c r="AA259" s="95">
        <v>0</v>
      </c>
      <c r="AB259" s="96">
        <v>1710</v>
      </c>
      <c r="AC259" s="210">
        <f t="shared" si="36"/>
        <v>0.31572629051620649</v>
      </c>
    </row>
    <row r="260" spans="1:29" s="4" customFormat="1" ht="12.75" customHeight="1">
      <c r="A260" s="186" t="s">
        <v>317</v>
      </c>
      <c r="B260" s="245" t="s">
        <v>67</v>
      </c>
      <c r="C260" s="234" t="s">
        <v>408</v>
      </c>
      <c r="D260" s="246">
        <v>1.19</v>
      </c>
      <c r="E260" s="247" t="s">
        <v>318</v>
      </c>
      <c r="F260" s="139">
        <v>1374</v>
      </c>
      <c r="G260" s="112">
        <v>1249</v>
      </c>
      <c r="H260" s="116">
        <v>1149</v>
      </c>
      <c r="I260" s="107">
        <v>903</v>
      </c>
      <c r="J260" s="116">
        <v>0</v>
      </c>
      <c r="K260" s="116">
        <f t="shared" si="38"/>
        <v>903</v>
      </c>
      <c r="L260" s="153">
        <f t="shared" si="39"/>
        <v>0.27702161729383507</v>
      </c>
      <c r="M260" s="165">
        <v>1099</v>
      </c>
      <c r="N260" s="229">
        <v>40</v>
      </c>
      <c r="O260" s="122">
        <f t="shared" si="32"/>
        <v>863</v>
      </c>
      <c r="P260" s="123">
        <f t="shared" si="40"/>
        <v>0.21474067333939945</v>
      </c>
      <c r="Q260" s="117">
        <v>1249</v>
      </c>
      <c r="R260" s="118">
        <v>0</v>
      </c>
      <c r="S260" s="119">
        <f t="shared" si="33"/>
        <v>903</v>
      </c>
      <c r="T260" s="181">
        <f t="shared" si="34"/>
        <v>0.27702161729383507</v>
      </c>
      <c r="U260" s="165">
        <v>999</v>
      </c>
      <c r="V260" s="376">
        <f t="shared" si="35"/>
        <v>899.1</v>
      </c>
      <c r="W260" s="229">
        <v>203</v>
      </c>
      <c r="X260" s="122">
        <v>702</v>
      </c>
      <c r="Y260" s="123">
        <f t="shared" si="37"/>
        <v>0.21921921921921925</v>
      </c>
      <c r="Z260" s="117">
        <v>1249</v>
      </c>
      <c r="AA260" s="118">
        <v>0</v>
      </c>
      <c r="AB260" s="119">
        <v>905</v>
      </c>
      <c r="AC260" s="181">
        <f t="shared" si="36"/>
        <v>0.27542033626901519</v>
      </c>
    </row>
    <row r="261" spans="1:29" s="4" customFormat="1" ht="12.75" customHeight="1">
      <c r="A261" s="185" t="s">
        <v>319</v>
      </c>
      <c r="B261" s="126" t="s">
        <v>67</v>
      </c>
      <c r="C261" s="234"/>
      <c r="D261" s="128">
        <v>1.19</v>
      </c>
      <c r="E261" s="129" t="s">
        <v>320</v>
      </c>
      <c r="F261" s="140">
        <v>1924</v>
      </c>
      <c r="G261" s="111">
        <v>1749</v>
      </c>
      <c r="H261" s="111">
        <v>1649</v>
      </c>
      <c r="I261" s="103">
        <v>1295</v>
      </c>
      <c r="J261" s="111">
        <v>0</v>
      </c>
      <c r="K261" s="111">
        <f t="shared" si="38"/>
        <v>1295</v>
      </c>
      <c r="L261" s="150">
        <f t="shared" si="39"/>
        <v>0.25957690108633502</v>
      </c>
      <c r="M261" s="167">
        <v>1399</v>
      </c>
      <c r="N261" s="164">
        <v>195</v>
      </c>
      <c r="O261" s="58">
        <f t="shared" si="32"/>
        <v>1100</v>
      </c>
      <c r="P261" s="16">
        <f t="shared" si="40"/>
        <v>0.2137240886347391</v>
      </c>
      <c r="Q261" s="167">
        <v>1399</v>
      </c>
      <c r="R261" s="164">
        <v>200</v>
      </c>
      <c r="S261" s="55">
        <f t="shared" si="33"/>
        <v>1095</v>
      </c>
      <c r="T261" s="14">
        <f t="shared" si="34"/>
        <v>0.21729807005003574</v>
      </c>
      <c r="U261" s="167">
        <v>1443</v>
      </c>
      <c r="V261" s="327">
        <f t="shared" si="35"/>
        <v>1298.7</v>
      </c>
      <c r="W261" s="164">
        <v>254</v>
      </c>
      <c r="X261" s="58">
        <v>1045</v>
      </c>
      <c r="Y261" s="16">
        <f t="shared" si="37"/>
        <v>0.19534919534919537</v>
      </c>
      <c r="Z261" s="53">
        <v>1749</v>
      </c>
      <c r="AA261" s="54">
        <v>0</v>
      </c>
      <c r="AB261" s="55">
        <v>1299</v>
      </c>
      <c r="AC261" s="14">
        <f t="shared" si="36"/>
        <v>0.25728987993138935</v>
      </c>
    </row>
    <row r="262" spans="1:29" s="4" customFormat="1" ht="12.75" customHeight="1">
      <c r="A262" s="185" t="s">
        <v>321</v>
      </c>
      <c r="B262" s="126" t="s">
        <v>67</v>
      </c>
      <c r="C262" s="234"/>
      <c r="D262" s="128">
        <v>1.19</v>
      </c>
      <c r="E262" s="129" t="s">
        <v>322</v>
      </c>
      <c r="F262" s="140">
        <v>1814</v>
      </c>
      <c r="G262" s="112">
        <v>1649</v>
      </c>
      <c r="H262" s="111">
        <v>1549</v>
      </c>
      <c r="I262" s="103">
        <v>1217</v>
      </c>
      <c r="J262" s="111">
        <v>0</v>
      </c>
      <c r="K262" s="111">
        <f t="shared" si="38"/>
        <v>1217</v>
      </c>
      <c r="L262" s="150">
        <f t="shared" si="39"/>
        <v>0.26197695573074592</v>
      </c>
      <c r="M262" s="167">
        <v>1299</v>
      </c>
      <c r="N262" s="164">
        <v>195</v>
      </c>
      <c r="O262" s="58">
        <f t="shared" si="32"/>
        <v>1022</v>
      </c>
      <c r="P262" s="16">
        <f t="shared" si="40"/>
        <v>0.21324095458044651</v>
      </c>
      <c r="Q262" s="167">
        <v>1299</v>
      </c>
      <c r="R262" s="164">
        <v>195</v>
      </c>
      <c r="S262" s="55">
        <f t="shared" si="33"/>
        <v>1022</v>
      </c>
      <c r="T262" s="14">
        <f t="shared" si="34"/>
        <v>0.21324095458044651</v>
      </c>
      <c r="U262" s="167">
        <v>1332</v>
      </c>
      <c r="V262" s="327">
        <f t="shared" si="35"/>
        <v>1198.8</v>
      </c>
      <c r="W262" s="164">
        <v>248</v>
      </c>
      <c r="X262" s="58">
        <v>973</v>
      </c>
      <c r="Y262" s="16">
        <f t="shared" si="37"/>
        <v>0.188355021688355</v>
      </c>
      <c r="Z262" s="53">
        <v>1649</v>
      </c>
      <c r="AA262" s="54">
        <v>0</v>
      </c>
      <c r="AB262" s="55">
        <v>1221</v>
      </c>
      <c r="AC262" s="14">
        <f t="shared" si="36"/>
        <v>0.25955124317768347</v>
      </c>
    </row>
    <row r="263" spans="1:29" s="4" customFormat="1" ht="12.75" customHeight="1">
      <c r="A263" s="185" t="s">
        <v>323</v>
      </c>
      <c r="B263" s="126" t="s">
        <v>67</v>
      </c>
      <c r="C263" s="234"/>
      <c r="D263" s="128">
        <v>1.19</v>
      </c>
      <c r="E263" s="129" t="s">
        <v>324</v>
      </c>
      <c r="F263" s="140">
        <v>2309</v>
      </c>
      <c r="G263" s="111">
        <v>2099</v>
      </c>
      <c r="H263" s="111">
        <v>1899</v>
      </c>
      <c r="I263" s="103">
        <v>1495</v>
      </c>
      <c r="J263" s="111">
        <v>0</v>
      </c>
      <c r="K263" s="111">
        <f t="shared" si="38"/>
        <v>1495</v>
      </c>
      <c r="L263" s="150">
        <f t="shared" si="39"/>
        <v>0.28775607432110528</v>
      </c>
      <c r="M263" s="167">
        <v>1699</v>
      </c>
      <c r="N263" s="164">
        <v>157</v>
      </c>
      <c r="O263" s="58">
        <f t="shared" si="32"/>
        <v>1338</v>
      </c>
      <c r="P263" s="16">
        <f t="shared" si="40"/>
        <v>0.21247792819305475</v>
      </c>
      <c r="Q263" s="53">
        <v>2099</v>
      </c>
      <c r="R263" s="54">
        <v>0</v>
      </c>
      <c r="S263" s="55">
        <f t="shared" si="33"/>
        <v>1495</v>
      </c>
      <c r="T263" s="14">
        <f t="shared" si="34"/>
        <v>0.28775607432110528</v>
      </c>
      <c r="U263" s="167">
        <v>1666</v>
      </c>
      <c r="V263" s="327">
        <f t="shared" si="35"/>
        <v>1499.4</v>
      </c>
      <c r="W263" s="164">
        <v>275</v>
      </c>
      <c r="X263" s="58">
        <v>1225</v>
      </c>
      <c r="Y263" s="16">
        <f t="shared" si="37"/>
        <v>0.18300653594771246</v>
      </c>
      <c r="Z263" s="167">
        <v>1699</v>
      </c>
      <c r="AA263" s="164">
        <v>153</v>
      </c>
      <c r="AB263" s="55">
        <v>1347</v>
      </c>
      <c r="AC263" s="14">
        <f t="shared" si="36"/>
        <v>0.20718069452619187</v>
      </c>
    </row>
    <row r="264" spans="1:29" s="4" customFormat="1" ht="12.75" customHeight="1">
      <c r="A264" s="185" t="s">
        <v>325</v>
      </c>
      <c r="B264" s="126" t="s">
        <v>67</v>
      </c>
      <c r="C264" s="234"/>
      <c r="D264" s="128">
        <v>1.19</v>
      </c>
      <c r="E264" s="129" t="s">
        <v>326</v>
      </c>
      <c r="F264" s="140">
        <v>2199</v>
      </c>
      <c r="G264" s="111">
        <v>1999</v>
      </c>
      <c r="H264" s="111">
        <v>1799</v>
      </c>
      <c r="I264" s="103">
        <v>1417</v>
      </c>
      <c r="J264" s="111">
        <v>0</v>
      </c>
      <c r="K264" s="111">
        <f t="shared" si="38"/>
        <v>1417</v>
      </c>
      <c r="L264" s="150">
        <f t="shared" si="39"/>
        <v>0.29114557278639319</v>
      </c>
      <c r="M264" s="167">
        <v>1599</v>
      </c>
      <c r="N264" s="164">
        <v>157</v>
      </c>
      <c r="O264" s="58">
        <f t="shared" ref="O264:O327" si="41">K264-N264</f>
        <v>1260</v>
      </c>
      <c r="P264" s="16">
        <f t="shared" si="40"/>
        <v>0.21200750469043153</v>
      </c>
      <c r="Q264" s="53">
        <v>1999</v>
      </c>
      <c r="R264" s="54">
        <v>0</v>
      </c>
      <c r="S264" s="55">
        <f t="shared" si="33"/>
        <v>1417</v>
      </c>
      <c r="T264" s="14">
        <f t="shared" si="34"/>
        <v>0.29114557278639319</v>
      </c>
      <c r="U264" s="167">
        <v>1554</v>
      </c>
      <c r="V264" s="327">
        <f t="shared" si="35"/>
        <v>1398.6</v>
      </c>
      <c r="W264" s="164">
        <v>276</v>
      </c>
      <c r="X264" s="58">
        <v>1145</v>
      </c>
      <c r="Y264" s="16">
        <f t="shared" si="37"/>
        <v>0.18132418132418127</v>
      </c>
      <c r="Z264" s="167">
        <v>1599</v>
      </c>
      <c r="AA264" s="164">
        <v>153</v>
      </c>
      <c r="AB264" s="55">
        <v>1268</v>
      </c>
      <c r="AC264" s="14">
        <f t="shared" si="36"/>
        <v>0.20700437773608504</v>
      </c>
    </row>
    <row r="265" spans="1:29" s="4" customFormat="1" ht="12.75" customHeight="1">
      <c r="A265" s="185" t="s">
        <v>87</v>
      </c>
      <c r="B265" s="126" t="s">
        <v>67</v>
      </c>
      <c r="C265" s="248" t="s">
        <v>345</v>
      </c>
      <c r="D265" s="128">
        <v>1.19</v>
      </c>
      <c r="E265" s="129" t="s">
        <v>218</v>
      </c>
      <c r="F265" s="140">
        <v>2529</v>
      </c>
      <c r="G265" s="111">
        <v>2299</v>
      </c>
      <c r="H265" s="111">
        <v>0</v>
      </c>
      <c r="I265" s="103">
        <v>1574</v>
      </c>
      <c r="J265" s="111">
        <v>0</v>
      </c>
      <c r="K265" s="111">
        <f t="shared" si="38"/>
        <v>1574</v>
      </c>
      <c r="L265" s="150">
        <f t="shared" si="39"/>
        <v>0.31535450195737275</v>
      </c>
      <c r="M265" s="56">
        <v>2299</v>
      </c>
      <c r="N265" s="57">
        <v>0</v>
      </c>
      <c r="O265" s="58">
        <f t="shared" si="41"/>
        <v>1574</v>
      </c>
      <c r="P265" s="16">
        <f t="shared" si="40"/>
        <v>0.31535450195737275</v>
      </c>
      <c r="Q265" s="53">
        <v>2299</v>
      </c>
      <c r="R265" s="54">
        <v>0</v>
      </c>
      <c r="S265" s="55">
        <f t="shared" ref="S265:S328" si="42">K265-R265</f>
        <v>1574</v>
      </c>
      <c r="T265" s="14">
        <f t="shared" ref="T265:T328" si="43">(Q265-S265)/Q265</f>
        <v>0.31535450195737275</v>
      </c>
      <c r="U265" s="56">
        <v>2299</v>
      </c>
      <c r="V265" s="341">
        <f t="shared" ref="V265:V328" si="44">U265-(U265*10%)</f>
        <v>2069.1</v>
      </c>
      <c r="W265" s="57">
        <v>0</v>
      </c>
      <c r="X265" s="58">
        <v>1574</v>
      </c>
      <c r="Y265" s="16">
        <f t="shared" si="37"/>
        <v>0.23928277995263639</v>
      </c>
      <c r="Z265" s="53">
        <v>2299</v>
      </c>
      <c r="AA265" s="54">
        <v>0</v>
      </c>
      <c r="AB265" s="55">
        <v>1574</v>
      </c>
      <c r="AC265" s="14">
        <f t="shared" ref="AC265:AC316" si="45">(Z265-AB265)/Z265</f>
        <v>0.31535450195737275</v>
      </c>
    </row>
    <row r="266" spans="1:29" s="4" customFormat="1" ht="12.75" customHeight="1">
      <c r="A266" s="185" t="s">
        <v>327</v>
      </c>
      <c r="B266" s="126" t="s">
        <v>67</v>
      </c>
      <c r="C266" s="234"/>
      <c r="D266" s="128">
        <v>1.19</v>
      </c>
      <c r="E266" s="129" t="s">
        <v>328</v>
      </c>
      <c r="F266" s="140">
        <v>2749</v>
      </c>
      <c r="G266" s="111">
        <v>2499</v>
      </c>
      <c r="H266" s="111">
        <v>2299</v>
      </c>
      <c r="I266" s="103">
        <v>1809</v>
      </c>
      <c r="J266" s="111">
        <v>0</v>
      </c>
      <c r="K266" s="111">
        <f t="shared" si="38"/>
        <v>1809</v>
      </c>
      <c r="L266" s="150">
        <f t="shared" si="39"/>
        <v>0.27611044417767105</v>
      </c>
      <c r="M266" s="167">
        <v>1999</v>
      </c>
      <c r="N266" s="164">
        <v>235</v>
      </c>
      <c r="O266" s="58">
        <f t="shared" si="41"/>
        <v>1574</v>
      </c>
      <c r="P266" s="16">
        <f t="shared" si="40"/>
        <v>0.21260630315157578</v>
      </c>
      <c r="Q266" s="53">
        <v>2499</v>
      </c>
      <c r="R266" s="54">
        <v>0</v>
      </c>
      <c r="S266" s="55">
        <f t="shared" si="42"/>
        <v>1809</v>
      </c>
      <c r="T266" s="14">
        <f t="shared" si="43"/>
        <v>0.27611044417767105</v>
      </c>
      <c r="U266" s="167">
        <v>1999</v>
      </c>
      <c r="V266" s="327">
        <f t="shared" si="44"/>
        <v>1799.1</v>
      </c>
      <c r="W266" s="164">
        <v>355</v>
      </c>
      <c r="X266" s="58">
        <v>1459</v>
      </c>
      <c r="Y266" s="16">
        <f t="shared" si="37"/>
        <v>0.18903896392640759</v>
      </c>
      <c r="Z266" s="53">
        <v>2499</v>
      </c>
      <c r="AA266" s="54">
        <v>0</v>
      </c>
      <c r="AB266" s="55">
        <v>1814</v>
      </c>
      <c r="AC266" s="14">
        <f t="shared" si="45"/>
        <v>0.27410964385754299</v>
      </c>
    </row>
    <row r="267" spans="1:29" s="4" customFormat="1" ht="12.75" customHeight="1" thickBot="1">
      <c r="A267" s="184" t="s">
        <v>329</v>
      </c>
      <c r="B267" s="130" t="s">
        <v>67</v>
      </c>
      <c r="C267" s="134"/>
      <c r="D267" s="131">
        <v>1.19</v>
      </c>
      <c r="E267" s="132" t="s">
        <v>330</v>
      </c>
      <c r="F267" s="141">
        <v>2639</v>
      </c>
      <c r="G267" s="59">
        <v>2399</v>
      </c>
      <c r="H267" s="59">
        <v>2199</v>
      </c>
      <c r="I267" s="104">
        <v>1731</v>
      </c>
      <c r="J267" s="59">
        <v>0</v>
      </c>
      <c r="K267" s="59">
        <f t="shared" si="38"/>
        <v>1731</v>
      </c>
      <c r="L267" s="151">
        <f t="shared" si="39"/>
        <v>0.27844935389745729</v>
      </c>
      <c r="M267" s="166">
        <v>1899</v>
      </c>
      <c r="N267" s="162">
        <v>235</v>
      </c>
      <c r="O267" s="65">
        <f t="shared" si="41"/>
        <v>1496</v>
      </c>
      <c r="P267" s="17">
        <f t="shared" si="40"/>
        <v>0.21221695629278567</v>
      </c>
      <c r="Q267" s="60">
        <v>2399</v>
      </c>
      <c r="R267" s="61">
        <v>0</v>
      </c>
      <c r="S267" s="62">
        <f t="shared" si="42"/>
        <v>1731</v>
      </c>
      <c r="T267" s="15">
        <f t="shared" si="43"/>
        <v>0.27844935389745729</v>
      </c>
      <c r="U267" s="166">
        <v>1888</v>
      </c>
      <c r="V267" s="340">
        <f t="shared" si="44"/>
        <v>1699.2</v>
      </c>
      <c r="W267" s="162">
        <v>357</v>
      </c>
      <c r="X267" s="65">
        <v>1380</v>
      </c>
      <c r="Y267" s="17">
        <f t="shared" ref="Y267:Y330" si="46">(V267-X267)/V267</f>
        <v>0.18785310734463279</v>
      </c>
      <c r="Z267" s="60">
        <v>2399</v>
      </c>
      <c r="AA267" s="61">
        <v>0</v>
      </c>
      <c r="AB267" s="62">
        <v>1737</v>
      </c>
      <c r="AC267" s="15">
        <f t="shared" si="45"/>
        <v>0.27594831179658191</v>
      </c>
    </row>
    <row r="268" spans="1:29" s="4" customFormat="1" ht="12.75" customHeight="1">
      <c r="A268" s="183" t="s">
        <v>86</v>
      </c>
      <c r="B268" s="237" t="s">
        <v>67</v>
      </c>
      <c r="C268" s="238"/>
      <c r="D268" s="240">
        <v>1.19</v>
      </c>
      <c r="E268" s="239" t="s">
        <v>219</v>
      </c>
      <c r="F268" s="142">
        <v>3409</v>
      </c>
      <c r="G268" s="112">
        <v>3099</v>
      </c>
      <c r="H268" s="105">
        <v>2699</v>
      </c>
      <c r="I268" s="105">
        <v>2125</v>
      </c>
      <c r="J268" s="105">
        <v>0</v>
      </c>
      <c r="K268" s="142">
        <f t="shared" si="38"/>
        <v>2125</v>
      </c>
      <c r="L268" s="152">
        <f t="shared" si="39"/>
        <v>0.31429493384962892</v>
      </c>
      <c r="M268" s="168">
        <v>2399</v>
      </c>
      <c r="N268" s="163">
        <v>235</v>
      </c>
      <c r="O268" s="84">
        <f t="shared" si="41"/>
        <v>1890</v>
      </c>
      <c r="P268" s="18">
        <f t="shared" si="40"/>
        <v>0.21217173822426011</v>
      </c>
      <c r="Q268" s="168">
        <v>2399</v>
      </c>
      <c r="R268" s="163">
        <v>235</v>
      </c>
      <c r="S268" s="83">
        <f t="shared" si="42"/>
        <v>1890</v>
      </c>
      <c r="T268" s="13">
        <f t="shared" si="43"/>
        <v>0.21217173822426011</v>
      </c>
      <c r="U268" s="168">
        <v>2666</v>
      </c>
      <c r="V268" s="328">
        <f t="shared" si="44"/>
        <v>2399.4</v>
      </c>
      <c r="W268" s="163">
        <v>183</v>
      </c>
      <c r="X268" s="84">
        <v>1949</v>
      </c>
      <c r="Y268" s="18">
        <f t="shared" si="46"/>
        <v>0.18771359506543306</v>
      </c>
      <c r="Z268" s="79">
        <v>3099</v>
      </c>
      <c r="AA268" s="80">
        <v>0</v>
      </c>
      <c r="AB268" s="83">
        <v>2132</v>
      </c>
      <c r="AC268" s="13">
        <f t="shared" si="45"/>
        <v>0.31203614069054536</v>
      </c>
    </row>
    <row r="269" spans="1:29" s="4" customFormat="1" ht="12.75" customHeight="1">
      <c r="A269" s="185" t="s">
        <v>85</v>
      </c>
      <c r="B269" s="126" t="s">
        <v>67</v>
      </c>
      <c r="C269" s="249"/>
      <c r="D269" s="128">
        <v>1.19</v>
      </c>
      <c r="E269" s="129" t="s">
        <v>219</v>
      </c>
      <c r="F269" s="140">
        <v>3299</v>
      </c>
      <c r="G269" s="111">
        <v>2999</v>
      </c>
      <c r="H269" s="103">
        <v>2599</v>
      </c>
      <c r="I269" s="103">
        <v>2048</v>
      </c>
      <c r="J269" s="103">
        <v>0</v>
      </c>
      <c r="K269" s="140">
        <f t="shared" si="38"/>
        <v>2048</v>
      </c>
      <c r="L269" s="150">
        <f t="shared" si="39"/>
        <v>0.31710570190063353</v>
      </c>
      <c r="M269" s="167">
        <v>2299</v>
      </c>
      <c r="N269" s="164">
        <v>235</v>
      </c>
      <c r="O269" s="58">
        <f t="shared" si="41"/>
        <v>1813</v>
      </c>
      <c r="P269" s="16">
        <f t="shared" si="40"/>
        <v>0.2113962592431492</v>
      </c>
      <c r="Q269" s="167">
        <v>2299</v>
      </c>
      <c r="R269" s="164">
        <v>236</v>
      </c>
      <c r="S269" s="55">
        <f t="shared" si="42"/>
        <v>1812</v>
      </c>
      <c r="T269" s="14">
        <f t="shared" si="43"/>
        <v>0.21183123096998696</v>
      </c>
      <c r="U269" s="167">
        <v>2554</v>
      </c>
      <c r="V269" s="327">
        <f t="shared" si="44"/>
        <v>2298.6</v>
      </c>
      <c r="W269" s="164">
        <v>187</v>
      </c>
      <c r="X269" s="58">
        <v>1866</v>
      </c>
      <c r="Y269" s="16">
        <f t="shared" si="46"/>
        <v>0.18820151396502216</v>
      </c>
      <c r="Z269" s="53">
        <v>2999</v>
      </c>
      <c r="AA269" s="54">
        <v>0</v>
      </c>
      <c r="AB269" s="55">
        <v>2053</v>
      </c>
      <c r="AC269" s="14">
        <f t="shared" si="45"/>
        <v>0.31543847949316439</v>
      </c>
    </row>
    <row r="270" spans="1:29" s="4" customFormat="1" ht="12.75" customHeight="1">
      <c r="A270" s="185" t="s">
        <v>15</v>
      </c>
      <c r="B270" s="126" t="s">
        <v>67</v>
      </c>
      <c r="C270" s="249"/>
      <c r="D270" s="128">
        <v>1.19</v>
      </c>
      <c r="E270" s="129" t="s">
        <v>219</v>
      </c>
      <c r="F270" s="140">
        <v>4179</v>
      </c>
      <c r="G270" s="111">
        <v>3799</v>
      </c>
      <c r="H270" s="103">
        <v>3199</v>
      </c>
      <c r="I270" s="103">
        <v>2490</v>
      </c>
      <c r="J270" s="103">
        <v>0</v>
      </c>
      <c r="K270" s="140">
        <f t="shared" si="38"/>
        <v>2490</v>
      </c>
      <c r="L270" s="150">
        <f t="shared" si="39"/>
        <v>0.34456435904185312</v>
      </c>
      <c r="M270" s="167">
        <v>2999</v>
      </c>
      <c r="N270" s="164">
        <v>156</v>
      </c>
      <c r="O270" s="58">
        <f t="shared" si="41"/>
        <v>2334</v>
      </c>
      <c r="P270" s="16">
        <f t="shared" si="40"/>
        <v>0.22174058019339779</v>
      </c>
      <c r="Q270" s="53">
        <v>3799</v>
      </c>
      <c r="R270" s="54">
        <v>0</v>
      </c>
      <c r="S270" s="55">
        <f t="shared" si="42"/>
        <v>2490</v>
      </c>
      <c r="T270" s="14">
        <f t="shared" si="43"/>
        <v>0.34456435904185312</v>
      </c>
      <c r="U270" s="167">
        <v>3110</v>
      </c>
      <c r="V270" s="327">
        <f t="shared" si="44"/>
        <v>2799</v>
      </c>
      <c r="W270" s="164">
        <v>251</v>
      </c>
      <c r="X270" s="58">
        <v>2246</v>
      </c>
      <c r="Y270" s="16">
        <f t="shared" si="46"/>
        <v>0.19757056091461236</v>
      </c>
      <c r="Z270" s="53">
        <v>3799</v>
      </c>
      <c r="AA270" s="54">
        <v>0</v>
      </c>
      <c r="AB270" s="55">
        <v>2497</v>
      </c>
      <c r="AC270" s="14">
        <f t="shared" si="45"/>
        <v>0.34272176888654909</v>
      </c>
    </row>
    <row r="271" spans="1:29" s="4" customFormat="1" ht="12.75" customHeight="1" thickBot="1">
      <c r="A271" s="191" t="s">
        <v>903</v>
      </c>
      <c r="B271" s="265" t="s">
        <v>67</v>
      </c>
      <c r="C271" s="134" t="s">
        <v>887</v>
      </c>
      <c r="D271" s="266">
        <v>1.19</v>
      </c>
      <c r="E271" s="251" t="s">
        <v>904</v>
      </c>
      <c r="F271" s="145">
        <v>3299</v>
      </c>
      <c r="G271" s="202">
        <v>2999</v>
      </c>
      <c r="H271" s="109">
        <v>2599</v>
      </c>
      <c r="I271" s="109">
        <v>2029</v>
      </c>
      <c r="J271" s="109">
        <v>0</v>
      </c>
      <c r="K271" s="145">
        <f t="shared" si="38"/>
        <v>2029</v>
      </c>
      <c r="L271" s="161">
        <f t="shared" si="39"/>
        <v>0.32344114704901633</v>
      </c>
      <c r="M271" s="63">
        <v>2999</v>
      </c>
      <c r="N271" s="64">
        <v>0</v>
      </c>
      <c r="O271" s="65">
        <f t="shared" si="41"/>
        <v>2029</v>
      </c>
      <c r="P271" s="17">
        <f t="shared" si="40"/>
        <v>0.32344114704901633</v>
      </c>
      <c r="Q271" s="97">
        <v>2999</v>
      </c>
      <c r="R271" s="89">
        <v>0</v>
      </c>
      <c r="S271" s="90">
        <f t="shared" si="42"/>
        <v>2029</v>
      </c>
      <c r="T271" s="98">
        <f t="shared" si="43"/>
        <v>0.32344114704901633</v>
      </c>
      <c r="U271" s="63">
        <v>2999</v>
      </c>
      <c r="V271" s="378">
        <f t="shared" si="44"/>
        <v>2699.1</v>
      </c>
      <c r="W271" s="64">
        <v>0</v>
      </c>
      <c r="X271" s="65">
        <v>2029</v>
      </c>
      <c r="Y271" s="17">
        <f t="shared" si="46"/>
        <v>0.24826794116557369</v>
      </c>
      <c r="Z271" s="97">
        <v>2999</v>
      </c>
      <c r="AA271" s="89">
        <v>0</v>
      </c>
      <c r="AB271" s="90">
        <v>2029</v>
      </c>
      <c r="AC271" s="98">
        <f t="shared" si="45"/>
        <v>0.32344114704901633</v>
      </c>
    </row>
    <row r="272" spans="1:29" s="4" customFormat="1" ht="12.75" customHeight="1">
      <c r="A272" s="183" t="s">
        <v>84</v>
      </c>
      <c r="B272" s="237" t="s">
        <v>67</v>
      </c>
      <c r="C272" s="238"/>
      <c r="D272" s="240">
        <v>1.19</v>
      </c>
      <c r="E272" s="239" t="s">
        <v>220</v>
      </c>
      <c r="F272" s="142">
        <v>3079</v>
      </c>
      <c r="G272" s="112">
        <v>2799</v>
      </c>
      <c r="H272" s="105">
        <v>2399</v>
      </c>
      <c r="I272" s="105">
        <v>1888</v>
      </c>
      <c r="J272" s="105">
        <v>0</v>
      </c>
      <c r="K272" s="142">
        <f t="shared" si="38"/>
        <v>1888</v>
      </c>
      <c r="L272" s="152">
        <f t="shared" si="39"/>
        <v>0.32547338335119685</v>
      </c>
      <c r="M272" s="81">
        <v>2799</v>
      </c>
      <c r="N272" s="82">
        <v>0</v>
      </c>
      <c r="O272" s="84">
        <f t="shared" si="41"/>
        <v>1888</v>
      </c>
      <c r="P272" s="18">
        <f t="shared" si="40"/>
        <v>0.32547338335119685</v>
      </c>
      <c r="Q272" s="79">
        <v>2799</v>
      </c>
      <c r="R272" s="80">
        <v>0</v>
      </c>
      <c r="S272" s="83">
        <f t="shared" si="42"/>
        <v>1888</v>
      </c>
      <c r="T272" s="13">
        <f t="shared" si="43"/>
        <v>0.32547338335119685</v>
      </c>
      <c r="U272" s="81">
        <v>2799</v>
      </c>
      <c r="V272" s="373">
        <f t="shared" si="44"/>
        <v>2519.1</v>
      </c>
      <c r="W272" s="82">
        <v>0</v>
      </c>
      <c r="X272" s="84">
        <v>1888</v>
      </c>
      <c r="Y272" s="18">
        <f t="shared" si="46"/>
        <v>0.25052598150132982</v>
      </c>
      <c r="Z272" s="79">
        <v>2799</v>
      </c>
      <c r="AA272" s="80">
        <v>0</v>
      </c>
      <c r="AB272" s="83">
        <v>1888</v>
      </c>
      <c r="AC272" s="13">
        <f t="shared" si="45"/>
        <v>0.32547338335119685</v>
      </c>
    </row>
    <row r="273" spans="1:29" s="4" customFormat="1" ht="12.75" customHeight="1">
      <c r="A273" s="185" t="s">
        <v>83</v>
      </c>
      <c r="B273" s="126" t="s">
        <v>67</v>
      </c>
      <c r="C273" s="234"/>
      <c r="D273" s="128">
        <v>1.19</v>
      </c>
      <c r="E273" s="129" t="s">
        <v>220</v>
      </c>
      <c r="F273" s="140">
        <v>2969</v>
      </c>
      <c r="G273" s="111">
        <v>2699</v>
      </c>
      <c r="H273" s="103">
        <v>2299</v>
      </c>
      <c r="I273" s="103">
        <v>1810</v>
      </c>
      <c r="J273" s="103">
        <v>0</v>
      </c>
      <c r="K273" s="140">
        <f t="shared" si="38"/>
        <v>1810</v>
      </c>
      <c r="L273" s="150">
        <f t="shared" si="39"/>
        <v>0.32938125231567245</v>
      </c>
      <c r="M273" s="56">
        <v>2699</v>
      </c>
      <c r="N273" s="57">
        <v>0</v>
      </c>
      <c r="O273" s="58">
        <f t="shared" si="41"/>
        <v>1810</v>
      </c>
      <c r="P273" s="16">
        <f t="shared" si="40"/>
        <v>0.32938125231567245</v>
      </c>
      <c r="Q273" s="53">
        <v>2699</v>
      </c>
      <c r="R273" s="54">
        <v>0</v>
      </c>
      <c r="S273" s="55">
        <f t="shared" si="42"/>
        <v>1810</v>
      </c>
      <c r="T273" s="14">
        <f t="shared" si="43"/>
        <v>0.32938125231567245</v>
      </c>
      <c r="U273" s="56">
        <v>2699</v>
      </c>
      <c r="V273" s="341">
        <f t="shared" si="44"/>
        <v>2429.1</v>
      </c>
      <c r="W273" s="57">
        <v>0</v>
      </c>
      <c r="X273" s="58">
        <v>1810</v>
      </c>
      <c r="Y273" s="16">
        <f t="shared" si="46"/>
        <v>0.25486805812852492</v>
      </c>
      <c r="Z273" s="53">
        <v>2699</v>
      </c>
      <c r="AA273" s="54">
        <v>0</v>
      </c>
      <c r="AB273" s="55">
        <v>1810</v>
      </c>
      <c r="AC273" s="14">
        <f t="shared" si="45"/>
        <v>0.32938125231567245</v>
      </c>
    </row>
    <row r="274" spans="1:29" s="4" customFormat="1" ht="12.75" customHeight="1">
      <c r="A274" s="185" t="s">
        <v>498</v>
      </c>
      <c r="B274" s="126" t="s">
        <v>67</v>
      </c>
      <c r="C274" s="250"/>
      <c r="D274" s="128">
        <v>1.19</v>
      </c>
      <c r="E274" s="129" t="s">
        <v>500</v>
      </c>
      <c r="F274" s="140">
        <v>3409</v>
      </c>
      <c r="G274" s="111">
        <v>3099</v>
      </c>
      <c r="H274" s="103">
        <v>2699</v>
      </c>
      <c r="I274" s="103">
        <v>2125</v>
      </c>
      <c r="J274" s="103">
        <v>0</v>
      </c>
      <c r="K274" s="140">
        <f t="shared" si="38"/>
        <v>2125</v>
      </c>
      <c r="L274" s="150">
        <f t="shared" si="39"/>
        <v>0.31429493384962892</v>
      </c>
      <c r="M274" s="167">
        <v>2699</v>
      </c>
      <c r="N274" s="57">
        <v>0</v>
      </c>
      <c r="O274" s="58">
        <f t="shared" si="41"/>
        <v>2125</v>
      </c>
      <c r="P274" s="16">
        <f t="shared" si="40"/>
        <v>0.21267135976287513</v>
      </c>
      <c r="Q274" s="167">
        <v>2699</v>
      </c>
      <c r="R274" s="54">
        <v>0</v>
      </c>
      <c r="S274" s="55">
        <f t="shared" si="42"/>
        <v>2125</v>
      </c>
      <c r="T274" s="14">
        <f t="shared" si="43"/>
        <v>0.21267135976287513</v>
      </c>
      <c r="U274" s="167">
        <v>2777</v>
      </c>
      <c r="V274" s="327">
        <f t="shared" si="44"/>
        <v>2499.3000000000002</v>
      </c>
      <c r="W274" s="164">
        <v>104</v>
      </c>
      <c r="X274" s="58">
        <v>2027</v>
      </c>
      <c r="Y274" s="16">
        <f t="shared" si="46"/>
        <v>0.1889729124154764</v>
      </c>
      <c r="Z274" s="53">
        <v>3099</v>
      </c>
      <c r="AA274" s="54">
        <v>0</v>
      </c>
      <c r="AB274" s="55">
        <v>2131</v>
      </c>
      <c r="AC274" s="14">
        <f t="shared" si="45"/>
        <v>0.31235882542755727</v>
      </c>
    </row>
    <row r="275" spans="1:29" s="4" customFormat="1" ht="12.75" customHeight="1" thickBot="1">
      <c r="A275" s="184" t="s">
        <v>499</v>
      </c>
      <c r="B275" s="130" t="s">
        <v>67</v>
      </c>
      <c r="C275" s="134"/>
      <c r="D275" s="131">
        <v>1.19</v>
      </c>
      <c r="E275" s="132" t="s">
        <v>500</v>
      </c>
      <c r="F275" s="141">
        <v>3299</v>
      </c>
      <c r="G275" s="59">
        <v>2999</v>
      </c>
      <c r="H275" s="104">
        <v>2599</v>
      </c>
      <c r="I275" s="104">
        <v>2046</v>
      </c>
      <c r="J275" s="104">
        <v>0</v>
      </c>
      <c r="K275" s="141">
        <f t="shared" si="38"/>
        <v>2046</v>
      </c>
      <c r="L275" s="151">
        <f t="shared" si="39"/>
        <v>0.3177725908636212</v>
      </c>
      <c r="M275" s="166">
        <v>2599</v>
      </c>
      <c r="N275" s="64">
        <v>0</v>
      </c>
      <c r="O275" s="65">
        <f t="shared" si="41"/>
        <v>2046</v>
      </c>
      <c r="P275" s="17">
        <f t="shared" si="40"/>
        <v>0.21277414390150057</v>
      </c>
      <c r="Q275" s="166">
        <v>2599</v>
      </c>
      <c r="R275" s="61">
        <v>0</v>
      </c>
      <c r="S275" s="62">
        <f t="shared" si="42"/>
        <v>2046</v>
      </c>
      <c r="T275" s="15">
        <f t="shared" si="43"/>
        <v>0.21277414390150057</v>
      </c>
      <c r="U275" s="166">
        <v>2666</v>
      </c>
      <c r="V275" s="340">
        <f t="shared" si="44"/>
        <v>2399.4</v>
      </c>
      <c r="W275" s="162">
        <v>106</v>
      </c>
      <c r="X275" s="65">
        <v>1946</v>
      </c>
      <c r="Y275" s="17">
        <f t="shared" si="46"/>
        <v>0.18896390764357759</v>
      </c>
      <c r="Z275" s="60">
        <v>2999</v>
      </c>
      <c r="AA275" s="61">
        <v>0</v>
      </c>
      <c r="AB275" s="62">
        <v>2052</v>
      </c>
      <c r="AC275" s="15">
        <f t="shared" si="45"/>
        <v>0.3157719239746582</v>
      </c>
    </row>
    <row r="276" spans="1:29" s="4" customFormat="1" ht="12.75" customHeight="1">
      <c r="A276" s="183" t="s">
        <v>331</v>
      </c>
      <c r="B276" s="237" t="s">
        <v>67</v>
      </c>
      <c r="C276" s="250"/>
      <c r="D276" s="240">
        <v>1.19</v>
      </c>
      <c r="E276" s="239" t="s">
        <v>332</v>
      </c>
      <c r="F276" s="142">
        <v>1484</v>
      </c>
      <c r="G276" s="112">
        <v>1349</v>
      </c>
      <c r="H276" s="112">
        <v>1249</v>
      </c>
      <c r="I276" s="105">
        <v>900</v>
      </c>
      <c r="J276" s="112">
        <v>0</v>
      </c>
      <c r="K276" s="112">
        <f t="shared" si="38"/>
        <v>900</v>
      </c>
      <c r="L276" s="152">
        <f t="shared" si="39"/>
        <v>0.33283914010378057</v>
      </c>
      <c r="M276" s="168">
        <v>1199</v>
      </c>
      <c r="N276" s="163">
        <v>36</v>
      </c>
      <c r="O276" s="84">
        <f t="shared" si="41"/>
        <v>864</v>
      </c>
      <c r="P276" s="18">
        <f t="shared" si="40"/>
        <v>0.27939949958298582</v>
      </c>
      <c r="Q276" s="79">
        <v>1349</v>
      </c>
      <c r="R276" s="80">
        <v>0</v>
      </c>
      <c r="S276" s="83">
        <f t="shared" si="42"/>
        <v>900</v>
      </c>
      <c r="T276" s="13">
        <f t="shared" si="43"/>
        <v>0.33283914010378057</v>
      </c>
      <c r="U276" s="168">
        <v>1110</v>
      </c>
      <c r="V276" s="328">
        <f t="shared" si="44"/>
        <v>999</v>
      </c>
      <c r="W276" s="163">
        <v>180</v>
      </c>
      <c r="X276" s="84">
        <v>722</v>
      </c>
      <c r="Y276" s="18">
        <f t="shared" si="46"/>
        <v>0.2772772772772773</v>
      </c>
      <c r="Z276" s="79">
        <v>1349</v>
      </c>
      <c r="AA276" s="80">
        <v>0</v>
      </c>
      <c r="AB276" s="83">
        <v>902</v>
      </c>
      <c r="AC276" s="13">
        <f t="shared" si="45"/>
        <v>0.33135656041512229</v>
      </c>
    </row>
    <row r="277" spans="1:29" s="4" customFormat="1" ht="12.75" customHeight="1">
      <c r="A277" s="185" t="s">
        <v>333</v>
      </c>
      <c r="B277" s="126" t="s">
        <v>67</v>
      </c>
      <c r="C277" s="234"/>
      <c r="D277" s="128">
        <v>1.19</v>
      </c>
      <c r="E277" s="129" t="s">
        <v>334</v>
      </c>
      <c r="F277" s="140">
        <v>2034</v>
      </c>
      <c r="G277" s="112">
        <v>1849</v>
      </c>
      <c r="H277" s="111">
        <v>1749</v>
      </c>
      <c r="I277" s="103">
        <v>1294</v>
      </c>
      <c r="J277" s="111">
        <v>0</v>
      </c>
      <c r="K277" s="111">
        <f t="shared" si="38"/>
        <v>1294</v>
      </c>
      <c r="L277" s="150">
        <f t="shared" si="39"/>
        <v>0.30016224986479179</v>
      </c>
      <c r="M277" s="167">
        <v>1499</v>
      </c>
      <c r="N277" s="164">
        <v>185</v>
      </c>
      <c r="O277" s="58">
        <f t="shared" si="41"/>
        <v>1109</v>
      </c>
      <c r="P277" s="16">
        <f t="shared" si="40"/>
        <v>0.26017344896597733</v>
      </c>
      <c r="Q277" s="167">
        <v>1499</v>
      </c>
      <c r="R277" s="164">
        <v>184</v>
      </c>
      <c r="S277" s="55">
        <f t="shared" si="42"/>
        <v>1110</v>
      </c>
      <c r="T277" s="14">
        <f t="shared" si="43"/>
        <v>0.25950633755837227</v>
      </c>
      <c r="U277" s="167">
        <v>1554</v>
      </c>
      <c r="V277" s="327">
        <f t="shared" si="44"/>
        <v>1398.6</v>
      </c>
      <c r="W277" s="164">
        <v>234</v>
      </c>
      <c r="X277" s="58">
        <v>1063</v>
      </c>
      <c r="Y277" s="16">
        <f t="shared" si="46"/>
        <v>0.2399542399542399</v>
      </c>
      <c r="Z277" s="53">
        <v>1849</v>
      </c>
      <c r="AA277" s="54">
        <v>0</v>
      </c>
      <c r="AB277" s="55">
        <v>1297</v>
      </c>
      <c r="AC277" s="14">
        <f t="shared" si="45"/>
        <v>0.29853975121687398</v>
      </c>
    </row>
    <row r="278" spans="1:29" s="4" customFormat="1" ht="12.75" customHeight="1">
      <c r="A278" s="185" t="s">
        <v>335</v>
      </c>
      <c r="B278" s="126" t="s">
        <v>67</v>
      </c>
      <c r="C278" s="234"/>
      <c r="D278" s="128">
        <v>1.19</v>
      </c>
      <c r="E278" s="129" t="s">
        <v>336</v>
      </c>
      <c r="F278" s="140">
        <v>1924</v>
      </c>
      <c r="G278" s="111">
        <v>1749</v>
      </c>
      <c r="H278" s="111">
        <v>1649</v>
      </c>
      <c r="I278" s="103">
        <v>1215</v>
      </c>
      <c r="J278" s="111">
        <v>0</v>
      </c>
      <c r="K278" s="111">
        <f t="shared" si="38"/>
        <v>1215</v>
      </c>
      <c r="L278" s="150">
        <f t="shared" si="39"/>
        <v>0.30531732418524871</v>
      </c>
      <c r="M278" s="167">
        <v>1399</v>
      </c>
      <c r="N278" s="164">
        <v>184</v>
      </c>
      <c r="O278" s="58">
        <f t="shared" si="41"/>
        <v>1031</v>
      </c>
      <c r="P278" s="16">
        <f t="shared" si="40"/>
        <v>0.26304503216583275</v>
      </c>
      <c r="Q278" s="167">
        <v>1399</v>
      </c>
      <c r="R278" s="164">
        <v>184</v>
      </c>
      <c r="S278" s="55">
        <f t="shared" si="42"/>
        <v>1031</v>
      </c>
      <c r="T278" s="14">
        <f t="shared" si="43"/>
        <v>0.26304503216583275</v>
      </c>
      <c r="U278" s="167">
        <v>1443</v>
      </c>
      <c r="V278" s="327">
        <f t="shared" si="44"/>
        <v>1298.7</v>
      </c>
      <c r="W278" s="164">
        <v>236</v>
      </c>
      <c r="X278" s="58">
        <v>982</v>
      </c>
      <c r="Y278" s="16">
        <f t="shared" si="46"/>
        <v>0.24385924385924387</v>
      </c>
      <c r="Z278" s="53">
        <v>1749</v>
      </c>
      <c r="AA278" s="54">
        <v>0</v>
      </c>
      <c r="AB278" s="55">
        <v>1218</v>
      </c>
      <c r="AC278" s="14">
        <f t="shared" si="45"/>
        <v>0.30360205831903947</v>
      </c>
    </row>
    <row r="279" spans="1:29" s="4" customFormat="1" ht="12.75" customHeight="1">
      <c r="A279" s="185" t="s">
        <v>337</v>
      </c>
      <c r="B279" s="126" t="s">
        <v>67</v>
      </c>
      <c r="C279" s="234"/>
      <c r="D279" s="128">
        <v>1.19</v>
      </c>
      <c r="E279" s="129" t="s">
        <v>338</v>
      </c>
      <c r="F279" s="140">
        <v>2419</v>
      </c>
      <c r="G279" s="112">
        <v>2199</v>
      </c>
      <c r="H279" s="111">
        <v>1999</v>
      </c>
      <c r="I279" s="103">
        <v>1555</v>
      </c>
      <c r="J279" s="111">
        <v>0</v>
      </c>
      <c r="K279" s="111">
        <f t="shared" si="38"/>
        <v>1555</v>
      </c>
      <c r="L279" s="150">
        <f t="shared" si="39"/>
        <v>0.29286039108685769</v>
      </c>
      <c r="M279" s="167">
        <v>1799</v>
      </c>
      <c r="N279" s="164">
        <v>155</v>
      </c>
      <c r="O279" s="58">
        <f t="shared" si="41"/>
        <v>1400</v>
      </c>
      <c r="P279" s="16">
        <f t="shared" si="40"/>
        <v>0.22178988326848248</v>
      </c>
      <c r="Q279" s="53">
        <v>2199</v>
      </c>
      <c r="R279" s="54">
        <v>0</v>
      </c>
      <c r="S279" s="55">
        <f t="shared" si="42"/>
        <v>1555</v>
      </c>
      <c r="T279" s="14">
        <f t="shared" si="43"/>
        <v>0.29286039108685769</v>
      </c>
      <c r="U279" s="167">
        <v>1777</v>
      </c>
      <c r="V279" s="327">
        <f t="shared" si="44"/>
        <v>1599.3</v>
      </c>
      <c r="W279" s="164">
        <v>276</v>
      </c>
      <c r="X279" s="58">
        <v>1284</v>
      </c>
      <c r="Y279" s="16">
        <f t="shared" si="46"/>
        <v>0.19714875257925341</v>
      </c>
      <c r="Z279" s="167">
        <v>1799</v>
      </c>
      <c r="AA279" s="164">
        <v>155</v>
      </c>
      <c r="AB279" s="55">
        <v>1405</v>
      </c>
      <c r="AC279" s="14">
        <f t="shared" si="45"/>
        <v>0.21901056142301278</v>
      </c>
    </row>
    <row r="280" spans="1:29" s="4" customFormat="1" ht="12.75" customHeight="1">
      <c r="A280" s="185" t="s">
        <v>339</v>
      </c>
      <c r="B280" s="126" t="s">
        <v>67</v>
      </c>
      <c r="C280" s="234"/>
      <c r="D280" s="128">
        <v>1.19</v>
      </c>
      <c r="E280" s="129" t="s">
        <v>340</v>
      </c>
      <c r="F280" s="140">
        <v>2309</v>
      </c>
      <c r="G280" s="111">
        <v>2099</v>
      </c>
      <c r="H280" s="111">
        <v>1899</v>
      </c>
      <c r="I280" s="103">
        <v>1477</v>
      </c>
      <c r="J280" s="111">
        <v>0</v>
      </c>
      <c r="K280" s="111">
        <f t="shared" si="38"/>
        <v>1477</v>
      </c>
      <c r="L280" s="150">
        <f t="shared" si="39"/>
        <v>0.2963315864697475</v>
      </c>
      <c r="M280" s="167">
        <v>1699</v>
      </c>
      <c r="N280" s="164">
        <v>155</v>
      </c>
      <c r="O280" s="58">
        <f t="shared" si="41"/>
        <v>1322</v>
      </c>
      <c r="P280" s="16">
        <f t="shared" si="40"/>
        <v>0.22189523248969983</v>
      </c>
      <c r="Q280" s="53">
        <v>2099</v>
      </c>
      <c r="R280" s="54">
        <v>0</v>
      </c>
      <c r="S280" s="55">
        <f t="shared" si="42"/>
        <v>1477</v>
      </c>
      <c r="T280" s="14">
        <f t="shared" si="43"/>
        <v>0.2963315864697475</v>
      </c>
      <c r="U280" s="167">
        <v>1666</v>
      </c>
      <c r="V280" s="327">
        <f t="shared" si="44"/>
        <v>1499.4</v>
      </c>
      <c r="W280" s="164">
        <v>278</v>
      </c>
      <c r="X280" s="58">
        <v>1204</v>
      </c>
      <c r="Y280" s="16">
        <f t="shared" si="46"/>
        <v>0.19701213818860883</v>
      </c>
      <c r="Z280" s="167">
        <v>1699</v>
      </c>
      <c r="AA280" s="164">
        <v>154</v>
      </c>
      <c r="AB280" s="55">
        <v>1328</v>
      </c>
      <c r="AC280" s="14">
        <f t="shared" si="45"/>
        <v>0.2183637433784579</v>
      </c>
    </row>
    <row r="281" spans="1:29" s="4" customFormat="1" ht="12.75" customHeight="1">
      <c r="A281" s="185" t="s">
        <v>104</v>
      </c>
      <c r="B281" s="126" t="s">
        <v>67</v>
      </c>
      <c r="C281" s="248" t="s">
        <v>345</v>
      </c>
      <c r="D281" s="128">
        <v>1.19</v>
      </c>
      <c r="E281" s="129" t="s">
        <v>221</v>
      </c>
      <c r="F281" s="140">
        <v>2749</v>
      </c>
      <c r="G281" s="112">
        <v>2499</v>
      </c>
      <c r="H281" s="111">
        <v>0</v>
      </c>
      <c r="I281" s="103">
        <v>1653</v>
      </c>
      <c r="J281" s="111">
        <v>0</v>
      </c>
      <c r="K281" s="111">
        <f t="shared" si="38"/>
        <v>1653</v>
      </c>
      <c r="L281" s="150">
        <f t="shared" si="39"/>
        <v>0.33853541416566629</v>
      </c>
      <c r="M281" s="56">
        <v>2499</v>
      </c>
      <c r="N281" s="57">
        <v>0</v>
      </c>
      <c r="O281" s="58">
        <f t="shared" si="41"/>
        <v>1653</v>
      </c>
      <c r="P281" s="16">
        <f t="shared" si="40"/>
        <v>0.33853541416566629</v>
      </c>
      <c r="Q281" s="53">
        <v>2499</v>
      </c>
      <c r="R281" s="54">
        <v>0</v>
      </c>
      <c r="S281" s="55">
        <f t="shared" si="42"/>
        <v>1653</v>
      </c>
      <c r="T281" s="14">
        <f t="shared" si="43"/>
        <v>0.33853541416566629</v>
      </c>
      <c r="U281" s="56">
        <v>2499</v>
      </c>
      <c r="V281" s="341">
        <f t="shared" si="44"/>
        <v>2249.1</v>
      </c>
      <c r="W281" s="57">
        <v>0</v>
      </c>
      <c r="X281" s="58">
        <v>1653</v>
      </c>
      <c r="Y281" s="16">
        <f t="shared" si="46"/>
        <v>0.2650393490729625</v>
      </c>
      <c r="Z281" s="53">
        <v>2499</v>
      </c>
      <c r="AA281" s="54">
        <v>0</v>
      </c>
      <c r="AB281" s="55">
        <v>1653</v>
      </c>
      <c r="AC281" s="14">
        <f t="shared" si="45"/>
        <v>0.33853541416566629</v>
      </c>
    </row>
    <row r="282" spans="1:29" s="4" customFormat="1" ht="12.75" customHeight="1">
      <c r="A282" s="185" t="s">
        <v>341</v>
      </c>
      <c r="B282" s="126" t="s">
        <v>67</v>
      </c>
      <c r="C282" s="234"/>
      <c r="D282" s="128">
        <v>1.19</v>
      </c>
      <c r="E282" s="129" t="s">
        <v>342</v>
      </c>
      <c r="F282" s="140">
        <v>2859</v>
      </c>
      <c r="G282" s="111">
        <v>2599</v>
      </c>
      <c r="H282" s="111">
        <v>2399</v>
      </c>
      <c r="I282" s="103">
        <v>1865</v>
      </c>
      <c r="J282" s="111">
        <v>0</v>
      </c>
      <c r="K282" s="111">
        <f t="shared" si="38"/>
        <v>1865</v>
      </c>
      <c r="L282" s="150">
        <f t="shared" si="39"/>
        <v>0.28241631396691036</v>
      </c>
      <c r="M282" s="167">
        <v>2099</v>
      </c>
      <c r="N282" s="164">
        <v>235</v>
      </c>
      <c r="O282" s="58">
        <f t="shared" si="41"/>
        <v>1630</v>
      </c>
      <c r="P282" s="16">
        <f t="shared" si="40"/>
        <v>0.22343973320628871</v>
      </c>
      <c r="Q282" s="53">
        <v>2599</v>
      </c>
      <c r="R282" s="54">
        <v>0</v>
      </c>
      <c r="S282" s="55">
        <f t="shared" si="42"/>
        <v>1865</v>
      </c>
      <c r="T282" s="14">
        <f t="shared" si="43"/>
        <v>0.28241631396691036</v>
      </c>
      <c r="U282" s="167">
        <v>2110</v>
      </c>
      <c r="V282" s="327">
        <f t="shared" si="44"/>
        <v>1899</v>
      </c>
      <c r="W282" s="164">
        <v>348</v>
      </c>
      <c r="X282" s="58">
        <v>1523</v>
      </c>
      <c r="Y282" s="16">
        <f t="shared" si="46"/>
        <v>0.1979989468141127</v>
      </c>
      <c r="Z282" s="53">
        <v>2599</v>
      </c>
      <c r="AA282" s="54">
        <v>0</v>
      </c>
      <c r="AB282" s="55">
        <v>1871</v>
      </c>
      <c r="AC282" s="14">
        <f t="shared" si="45"/>
        <v>0.28010773374374759</v>
      </c>
    </row>
    <row r="283" spans="1:29" s="4" customFormat="1" ht="12.75" customHeight="1">
      <c r="A283" s="185" t="s">
        <v>343</v>
      </c>
      <c r="B283" s="126" t="s">
        <v>67</v>
      </c>
      <c r="C283" s="234"/>
      <c r="D283" s="128">
        <v>1.19</v>
      </c>
      <c r="E283" s="129" t="s">
        <v>344</v>
      </c>
      <c r="F283" s="140">
        <v>2749</v>
      </c>
      <c r="G283" s="111">
        <v>2499</v>
      </c>
      <c r="H283" s="111">
        <v>2299</v>
      </c>
      <c r="I283" s="103">
        <v>1788</v>
      </c>
      <c r="J283" s="111">
        <v>0</v>
      </c>
      <c r="K283" s="111">
        <f t="shared" si="38"/>
        <v>1788</v>
      </c>
      <c r="L283" s="150">
        <f t="shared" si="39"/>
        <v>0.2845138055222089</v>
      </c>
      <c r="M283" s="167">
        <v>1999</v>
      </c>
      <c r="N283" s="164">
        <v>235</v>
      </c>
      <c r="O283" s="58">
        <f t="shared" si="41"/>
        <v>1553</v>
      </c>
      <c r="P283" s="16">
        <f t="shared" si="40"/>
        <v>0.22311155577788894</v>
      </c>
      <c r="Q283" s="53">
        <v>2499</v>
      </c>
      <c r="R283" s="54">
        <v>0</v>
      </c>
      <c r="S283" s="55">
        <f t="shared" si="42"/>
        <v>1788</v>
      </c>
      <c r="T283" s="14">
        <f t="shared" si="43"/>
        <v>0.2845138055222089</v>
      </c>
      <c r="U283" s="167">
        <v>1999</v>
      </c>
      <c r="V283" s="327">
        <f t="shared" si="44"/>
        <v>1799.1</v>
      </c>
      <c r="W283" s="164">
        <v>350</v>
      </c>
      <c r="X283" s="58">
        <v>1444</v>
      </c>
      <c r="Y283" s="16">
        <f t="shared" si="46"/>
        <v>0.19737646601078312</v>
      </c>
      <c r="Z283" s="53">
        <v>2499</v>
      </c>
      <c r="AA283" s="54">
        <v>0</v>
      </c>
      <c r="AB283" s="55">
        <v>1794</v>
      </c>
      <c r="AC283" s="14">
        <f t="shared" si="45"/>
        <v>0.28211284513805523</v>
      </c>
    </row>
    <row r="284" spans="1:29" s="4" customFormat="1" ht="12.75" customHeight="1">
      <c r="A284" s="183" t="s">
        <v>504</v>
      </c>
      <c r="B284" s="126" t="s">
        <v>67</v>
      </c>
      <c r="C284" s="250"/>
      <c r="D284" s="128">
        <v>1.19</v>
      </c>
      <c r="E284" s="239" t="s">
        <v>506</v>
      </c>
      <c r="F284" s="142">
        <v>3079</v>
      </c>
      <c r="G284" s="112">
        <v>2799</v>
      </c>
      <c r="H284" s="105">
        <v>2499</v>
      </c>
      <c r="I284" s="105">
        <v>1968</v>
      </c>
      <c r="J284" s="105">
        <v>0</v>
      </c>
      <c r="K284" s="142">
        <f t="shared" si="38"/>
        <v>1968</v>
      </c>
      <c r="L284" s="152">
        <f t="shared" si="39"/>
        <v>0.29689174705251875</v>
      </c>
      <c r="M284" s="168">
        <v>2099</v>
      </c>
      <c r="N284" s="163">
        <v>315</v>
      </c>
      <c r="O284" s="84">
        <f t="shared" si="41"/>
        <v>1653</v>
      </c>
      <c r="P284" s="18">
        <f t="shared" si="40"/>
        <v>0.21248213434969032</v>
      </c>
      <c r="Q284" s="79">
        <v>2799</v>
      </c>
      <c r="R284" s="80">
        <v>0</v>
      </c>
      <c r="S284" s="83">
        <f t="shared" si="42"/>
        <v>1968</v>
      </c>
      <c r="T284" s="13">
        <f t="shared" si="43"/>
        <v>0.29689174705251875</v>
      </c>
      <c r="U284" s="168">
        <v>2221</v>
      </c>
      <c r="V284" s="328">
        <f t="shared" si="44"/>
        <v>1998.9</v>
      </c>
      <c r="W284" s="163">
        <v>350</v>
      </c>
      <c r="X284" s="84">
        <v>1623</v>
      </c>
      <c r="Y284" s="18">
        <f t="shared" si="46"/>
        <v>0.18805342938616243</v>
      </c>
      <c r="Z284" s="168">
        <v>2199</v>
      </c>
      <c r="AA284" s="163">
        <v>237</v>
      </c>
      <c r="AB284" s="83">
        <v>1736</v>
      </c>
      <c r="AC284" s="13">
        <f t="shared" si="45"/>
        <v>0.21055025011368805</v>
      </c>
    </row>
    <row r="285" spans="1:29" s="4" customFormat="1" ht="12.75" customHeight="1" thickBot="1">
      <c r="A285" s="191" t="s">
        <v>505</v>
      </c>
      <c r="B285" s="130" t="s">
        <v>67</v>
      </c>
      <c r="C285" s="134"/>
      <c r="D285" s="131">
        <v>1.19</v>
      </c>
      <c r="E285" s="251" t="s">
        <v>506</v>
      </c>
      <c r="F285" s="145">
        <v>2969</v>
      </c>
      <c r="G285" s="202">
        <v>2699</v>
      </c>
      <c r="H285" s="109">
        <v>2399</v>
      </c>
      <c r="I285" s="109">
        <v>1889</v>
      </c>
      <c r="J285" s="109">
        <v>0</v>
      </c>
      <c r="K285" s="145">
        <f t="shared" si="38"/>
        <v>1889</v>
      </c>
      <c r="L285" s="161">
        <f t="shared" si="39"/>
        <v>0.30011115227862173</v>
      </c>
      <c r="M285" s="230">
        <v>1999</v>
      </c>
      <c r="N285" s="231">
        <v>315</v>
      </c>
      <c r="O285" s="92">
        <f t="shared" si="41"/>
        <v>1574</v>
      </c>
      <c r="P285" s="100">
        <f t="shared" si="40"/>
        <v>0.21260630315157578</v>
      </c>
      <c r="Q285" s="97">
        <v>2699</v>
      </c>
      <c r="R285" s="89">
        <v>0</v>
      </c>
      <c r="S285" s="90">
        <f t="shared" si="42"/>
        <v>1889</v>
      </c>
      <c r="T285" s="98">
        <f t="shared" si="43"/>
        <v>0.30011115227862173</v>
      </c>
      <c r="U285" s="230">
        <v>2110</v>
      </c>
      <c r="V285" s="381">
        <f t="shared" si="44"/>
        <v>1899</v>
      </c>
      <c r="W285" s="231">
        <v>352</v>
      </c>
      <c r="X285" s="92">
        <v>1542</v>
      </c>
      <c r="Y285" s="100">
        <f t="shared" si="46"/>
        <v>0.18799368088467613</v>
      </c>
      <c r="Z285" s="230">
        <v>2099</v>
      </c>
      <c r="AA285" s="231">
        <v>236</v>
      </c>
      <c r="AB285" s="90">
        <v>1658</v>
      </c>
      <c r="AC285" s="98">
        <f t="shared" si="45"/>
        <v>0.21010004764173415</v>
      </c>
    </row>
    <row r="286" spans="1:29" s="4" customFormat="1" ht="12.75" customHeight="1">
      <c r="A286" s="183" t="s">
        <v>89</v>
      </c>
      <c r="B286" s="237" t="s">
        <v>67</v>
      </c>
      <c r="C286" s="238"/>
      <c r="D286" s="240">
        <v>1.19</v>
      </c>
      <c r="E286" s="239" t="s">
        <v>222</v>
      </c>
      <c r="F286" s="142">
        <v>3519</v>
      </c>
      <c r="G286" s="112">
        <v>3199</v>
      </c>
      <c r="H286" s="105">
        <v>2799</v>
      </c>
      <c r="I286" s="105">
        <v>2203</v>
      </c>
      <c r="J286" s="105">
        <v>0</v>
      </c>
      <c r="K286" s="142">
        <f t="shared" si="38"/>
        <v>2203</v>
      </c>
      <c r="L286" s="152">
        <f t="shared" si="39"/>
        <v>0.31134729603000938</v>
      </c>
      <c r="M286" s="81">
        <v>3199</v>
      </c>
      <c r="N286" s="82">
        <v>0</v>
      </c>
      <c r="O286" s="84">
        <f t="shared" si="41"/>
        <v>2203</v>
      </c>
      <c r="P286" s="18">
        <f t="shared" si="40"/>
        <v>0.31134729603000938</v>
      </c>
      <c r="Q286" s="79">
        <v>3199</v>
      </c>
      <c r="R286" s="80">
        <v>0</v>
      </c>
      <c r="S286" s="83">
        <f t="shared" si="42"/>
        <v>2203</v>
      </c>
      <c r="T286" s="13">
        <f t="shared" si="43"/>
        <v>0.31134729603000938</v>
      </c>
      <c r="U286" s="81">
        <v>3199</v>
      </c>
      <c r="V286" s="373">
        <f t="shared" si="44"/>
        <v>2879.1</v>
      </c>
      <c r="W286" s="82">
        <v>0</v>
      </c>
      <c r="X286" s="84">
        <v>2203</v>
      </c>
      <c r="Y286" s="18">
        <f t="shared" si="46"/>
        <v>0.23483032892223263</v>
      </c>
      <c r="Z286" s="79">
        <v>3199</v>
      </c>
      <c r="AA286" s="80">
        <v>0</v>
      </c>
      <c r="AB286" s="83">
        <v>2203</v>
      </c>
      <c r="AC286" s="13">
        <f t="shared" si="45"/>
        <v>0.31134729603000938</v>
      </c>
    </row>
    <row r="287" spans="1:29" s="4" customFormat="1" ht="12.75" customHeight="1">
      <c r="A287" s="185" t="s">
        <v>88</v>
      </c>
      <c r="B287" s="126" t="s">
        <v>67</v>
      </c>
      <c r="C287" s="249"/>
      <c r="D287" s="128">
        <v>1.19</v>
      </c>
      <c r="E287" s="129" t="s">
        <v>222</v>
      </c>
      <c r="F287" s="140">
        <v>3409</v>
      </c>
      <c r="G287" s="111">
        <v>3099</v>
      </c>
      <c r="H287" s="103">
        <v>2699</v>
      </c>
      <c r="I287" s="103">
        <v>2124</v>
      </c>
      <c r="J287" s="103">
        <v>0</v>
      </c>
      <c r="K287" s="140">
        <f t="shared" si="38"/>
        <v>2124</v>
      </c>
      <c r="L287" s="150">
        <f t="shared" si="39"/>
        <v>0.31461761858664083</v>
      </c>
      <c r="M287" s="56">
        <v>3099</v>
      </c>
      <c r="N287" s="57">
        <v>0</v>
      </c>
      <c r="O287" s="58">
        <f t="shared" si="41"/>
        <v>2124</v>
      </c>
      <c r="P287" s="16">
        <f t="shared" si="40"/>
        <v>0.31461761858664083</v>
      </c>
      <c r="Q287" s="53">
        <v>3099</v>
      </c>
      <c r="R287" s="54">
        <v>0</v>
      </c>
      <c r="S287" s="55">
        <f t="shared" si="42"/>
        <v>2124</v>
      </c>
      <c r="T287" s="14">
        <f t="shared" si="43"/>
        <v>0.31461761858664083</v>
      </c>
      <c r="U287" s="56">
        <v>3099</v>
      </c>
      <c r="V287" s="341">
        <f t="shared" si="44"/>
        <v>2789.1</v>
      </c>
      <c r="W287" s="57">
        <v>0</v>
      </c>
      <c r="X287" s="58">
        <v>2124</v>
      </c>
      <c r="Y287" s="16">
        <f t="shared" si="46"/>
        <v>0.23846402065182315</v>
      </c>
      <c r="Z287" s="53">
        <v>3099</v>
      </c>
      <c r="AA287" s="54">
        <v>0</v>
      </c>
      <c r="AB287" s="55">
        <v>2124</v>
      </c>
      <c r="AC287" s="14">
        <f t="shared" si="45"/>
        <v>0.31461761858664083</v>
      </c>
    </row>
    <row r="288" spans="1:29" s="4" customFormat="1" ht="12.75" customHeight="1">
      <c r="A288" s="183" t="s">
        <v>501</v>
      </c>
      <c r="B288" s="126" t="s">
        <v>67</v>
      </c>
      <c r="C288" s="250"/>
      <c r="D288" s="128">
        <v>1.19</v>
      </c>
      <c r="E288" s="239" t="s">
        <v>503</v>
      </c>
      <c r="F288" s="142">
        <v>3629</v>
      </c>
      <c r="G288" s="112">
        <v>3299</v>
      </c>
      <c r="H288" s="105">
        <v>2799</v>
      </c>
      <c r="I288" s="105">
        <v>2204</v>
      </c>
      <c r="J288" s="105">
        <v>0</v>
      </c>
      <c r="K288" s="142">
        <f t="shared" si="38"/>
        <v>2204</v>
      </c>
      <c r="L288" s="152">
        <f t="shared" si="39"/>
        <v>0.33191876326159442</v>
      </c>
      <c r="M288" s="168">
        <v>2799</v>
      </c>
      <c r="N288" s="82">
        <v>0</v>
      </c>
      <c r="O288" s="84">
        <f t="shared" si="41"/>
        <v>2204</v>
      </c>
      <c r="P288" s="18">
        <f t="shared" si="40"/>
        <v>0.21257591997141836</v>
      </c>
      <c r="Q288" s="168">
        <v>2799</v>
      </c>
      <c r="R288" s="80">
        <v>0</v>
      </c>
      <c r="S288" s="83">
        <f t="shared" si="42"/>
        <v>2204</v>
      </c>
      <c r="T288" s="13">
        <f t="shared" si="43"/>
        <v>0.21257591997141836</v>
      </c>
      <c r="U288" s="168">
        <v>2888</v>
      </c>
      <c r="V288" s="328">
        <f t="shared" si="44"/>
        <v>2599.1999999999998</v>
      </c>
      <c r="W288" s="163">
        <v>102</v>
      </c>
      <c r="X288" s="84">
        <v>2108</v>
      </c>
      <c r="Y288" s="18">
        <f t="shared" si="46"/>
        <v>0.18898122499230527</v>
      </c>
      <c r="Z288" s="79">
        <v>3299</v>
      </c>
      <c r="AA288" s="80">
        <v>0</v>
      </c>
      <c r="AB288" s="83">
        <v>2210</v>
      </c>
      <c r="AC288" s="13">
        <f t="shared" si="45"/>
        <v>0.3301000303122158</v>
      </c>
    </row>
    <row r="289" spans="1:29" s="4" customFormat="1" ht="12.75" customHeight="1" thickBot="1">
      <c r="A289" s="191" t="s">
        <v>502</v>
      </c>
      <c r="B289" s="130" t="s">
        <v>67</v>
      </c>
      <c r="C289" s="134"/>
      <c r="D289" s="131">
        <v>1.19</v>
      </c>
      <c r="E289" s="251" t="s">
        <v>503</v>
      </c>
      <c r="F289" s="145">
        <v>3519</v>
      </c>
      <c r="G289" s="202">
        <v>3199</v>
      </c>
      <c r="H289" s="109">
        <v>2699</v>
      </c>
      <c r="I289" s="109">
        <v>2125</v>
      </c>
      <c r="J289" s="109">
        <v>0</v>
      </c>
      <c r="K289" s="145">
        <f t="shared" si="38"/>
        <v>2125</v>
      </c>
      <c r="L289" s="161">
        <f t="shared" si="39"/>
        <v>0.33572991559862458</v>
      </c>
      <c r="M289" s="230">
        <v>2699</v>
      </c>
      <c r="N289" s="91">
        <v>0</v>
      </c>
      <c r="O289" s="92">
        <f t="shared" si="41"/>
        <v>2125</v>
      </c>
      <c r="P289" s="100">
        <f t="shared" si="40"/>
        <v>0.21267135976287513</v>
      </c>
      <c r="Q289" s="230">
        <v>2699</v>
      </c>
      <c r="R289" s="89">
        <v>0</v>
      </c>
      <c r="S289" s="90">
        <f t="shared" si="42"/>
        <v>2125</v>
      </c>
      <c r="T289" s="98">
        <f t="shared" si="43"/>
        <v>0.21267135976287513</v>
      </c>
      <c r="U289" s="230">
        <v>2777</v>
      </c>
      <c r="V289" s="381">
        <f t="shared" si="44"/>
        <v>2499.3000000000002</v>
      </c>
      <c r="W289" s="231">
        <v>104</v>
      </c>
      <c r="X289" s="92">
        <v>2027</v>
      </c>
      <c r="Y289" s="100">
        <f t="shared" si="46"/>
        <v>0.1889729124154764</v>
      </c>
      <c r="Z289" s="97">
        <v>3199</v>
      </c>
      <c r="AA289" s="89">
        <v>0</v>
      </c>
      <c r="AB289" s="90">
        <v>2131</v>
      </c>
      <c r="AC289" s="98">
        <f t="shared" si="45"/>
        <v>0.33385432947796184</v>
      </c>
    </row>
    <row r="290" spans="1:29" s="4" customFormat="1" ht="12.75" customHeight="1">
      <c r="A290" s="183" t="s">
        <v>16</v>
      </c>
      <c r="B290" s="237" t="s">
        <v>67</v>
      </c>
      <c r="C290" s="238"/>
      <c r="D290" s="240">
        <v>0.14000000000000001</v>
      </c>
      <c r="E290" s="239" t="s">
        <v>223</v>
      </c>
      <c r="F290" s="142">
        <v>1319</v>
      </c>
      <c r="G290" s="112">
        <v>1199</v>
      </c>
      <c r="H290" s="105">
        <v>1099</v>
      </c>
      <c r="I290" s="105">
        <v>856</v>
      </c>
      <c r="J290" s="105">
        <v>11</v>
      </c>
      <c r="K290" s="142">
        <f t="shared" si="38"/>
        <v>845</v>
      </c>
      <c r="L290" s="152">
        <f t="shared" si="39"/>
        <v>0.29524603836530444</v>
      </c>
      <c r="M290" s="168">
        <v>999</v>
      </c>
      <c r="N290" s="163">
        <v>78</v>
      </c>
      <c r="O290" s="84">
        <f t="shared" si="41"/>
        <v>767</v>
      </c>
      <c r="P290" s="18">
        <f t="shared" si="40"/>
        <v>0.23223223223223224</v>
      </c>
      <c r="Q290" s="168">
        <v>999</v>
      </c>
      <c r="R290" s="163">
        <v>78</v>
      </c>
      <c r="S290" s="83">
        <f t="shared" si="42"/>
        <v>767</v>
      </c>
      <c r="T290" s="13">
        <f t="shared" si="43"/>
        <v>0.23223223223223224</v>
      </c>
      <c r="U290" s="168">
        <v>999</v>
      </c>
      <c r="V290" s="328">
        <f t="shared" si="44"/>
        <v>899.1</v>
      </c>
      <c r="W290" s="163">
        <v>137</v>
      </c>
      <c r="X290" s="84">
        <v>710</v>
      </c>
      <c r="Y290" s="18">
        <f t="shared" si="46"/>
        <v>0.21032143254365479</v>
      </c>
      <c r="Z290" s="79">
        <v>1199</v>
      </c>
      <c r="AA290" s="80">
        <v>0</v>
      </c>
      <c r="AB290" s="83">
        <v>847</v>
      </c>
      <c r="AC290" s="13">
        <f t="shared" si="45"/>
        <v>0.29357798165137616</v>
      </c>
    </row>
    <row r="291" spans="1:29" s="4" customFormat="1" ht="12.75" customHeight="1" thickBot="1">
      <c r="A291" s="184" t="s">
        <v>17</v>
      </c>
      <c r="B291" s="130" t="s">
        <v>67</v>
      </c>
      <c r="C291" s="36"/>
      <c r="D291" s="131">
        <v>0.18</v>
      </c>
      <c r="E291" s="132" t="s">
        <v>224</v>
      </c>
      <c r="F291" s="141">
        <v>1429</v>
      </c>
      <c r="G291" s="59">
        <v>1299</v>
      </c>
      <c r="H291" s="104">
        <v>1199</v>
      </c>
      <c r="I291" s="104">
        <v>934</v>
      </c>
      <c r="J291" s="104">
        <v>12</v>
      </c>
      <c r="K291" s="141">
        <f t="shared" si="38"/>
        <v>922</v>
      </c>
      <c r="L291" s="151">
        <f t="shared" si="39"/>
        <v>0.29022324865280985</v>
      </c>
      <c r="M291" s="166">
        <v>1099</v>
      </c>
      <c r="N291" s="162">
        <v>78</v>
      </c>
      <c r="O291" s="65">
        <f t="shared" si="41"/>
        <v>844</v>
      </c>
      <c r="P291" s="17">
        <f t="shared" si="40"/>
        <v>0.23202911737943585</v>
      </c>
      <c r="Q291" s="166">
        <v>1099</v>
      </c>
      <c r="R291" s="162">
        <v>78</v>
      </c>
      <c r="S291" s="62">
        <f t="shared" si="42"/>
        <v>844</v>
      </c>
      <c r="T291" s="15">
        <f t="shared" si="43"/>
        <v>0.23202911737943585</v>
      </c>
      <c r="U291" s="166">
        <v>1110</v>
      </c>
      <c r="V291" s="340">
        <f t="shared" si="44"/>
        <v>999</v>
      </c>
      <c r="W291" s="162">
        <v>134</v>
      </c>
      <c r="X291" s="65">
        <v>790</v>
      </c>
      <c r="Y291" s="17">
        <f t="shared" si="46"/>
        <v>0.20920920920920921</v>
      </c>
      <c r="Z291" s="60">
        <v>1299</v>
      </c>
      <c r="AA291" s="61">
        <v>0</v>
      </c>
      <c r="AB291" s="62">
        <v>924</v>
      </c>
      <c r="AC291" s="15">
        <f t="shared" si="45"/>
        <v>0.28868360277136257</v>
      </c>
    </row>
    <row r="292" spans="1:29" s="4" customFormat="1" ht="12.75" customHeight="1">
      <c r="A292" s="183" t="s">
        <v>90</v>
      </c>
      <c r="B292" s="237" t="s">
        <v>67</v>
      </c>
      <c r="C292" s="238"/>
      <c r="D292" s="240">
        <v>0.22</v>
      </c>
      <c r="E292" s="239" t="s">
        <v>225</v>
      </c>
      <c r="F292" s="142">
        <v>1649</v>
      </c>
      <c r="G292" s="112">
        <v>1499</v>
      </c>
      <c r="H292" s="105">
        <v>1299</v>
      </c>
      <c r="I292" s="105">
        <v>1011</v>
      </c>
      <c r="J292" s="105">
        <v>5</v>
      </c>
      <c r="K292" s="142">
        <f t="shared" si="38"/>
        <v>1006</v>
      </c>
      <c r="L292" s="152">
        <f t="shared" si="39"/>
        <v>0.32888592394929955</v>
      </c>
      <c r="M292" s="168">
        <v>1199</v>
      </c>
      <c r="N292" s="163">
        <v>78</v>
      </c>
      <c r="O292" s="84">
        <f t="shared" si="41"/>
        <v>928</v>
      </c>
      <c r="P292" s="18">
        <f t="shared" si="40"/>
        <v>0.22602168473728107</v>
      </c>
      <c r="Q292" s="168">
        <v>1199</v>
      </c>
      <c r="R292" s="163">
        <v>78</v>
      </c>
      <c r="S292" s="83">
        <f t="shared" si="42"/>
        <v>928</v>
      </c>
      <c r="T292" s="13">
        <f t="shared" si="43"/>
        <v>0.22602168473728107</v>
      </c>
      <c r="U292" s="168">
        <v>1221</v>
      </c>
      <c r="V292" s="328">
        <f t="shared" si="44"/>
        <v>1098.9000000000001</v>
      </c>
      <c r="W292" s="163">
        <v>132</v>
      </c>
      <c r="X292" s="84">
        <v>877</v>
      </c>
      <c r="Y292" s="18">
        <f t="shared" si="46"/>
        <v>0.201929201929202</v>
      </c>
      <c r="Z292" s="79">
        <v>1499</v>
      </c>
      <c r="AA292" s="80">
        <v>0</v>
      </c>
      <c r="AB292" s="83">
        <v>1009</v>
      </c>
      <c r="AC292" s="13">
        <f t="shared" si="45"/>
        <v>0.32688458972648432</v>
      </c>
    </row>
    <row r="293" spans="1:29" s="4" customFormat="1" ht="12.75" customHeight="1">
      <c r="A293" s="185" t="s">
        <v>18</v>
      </c>
      <c r="B293" s="126" t="s">
        <v>67</v>
      </c>
      <c r="C293" s="249"/>
      <c r="D293" s="128">
        <v>0.22</v>
      </c>
      <c r="E293" s="129" t="s">
        <v>225</v>
      </c>
      <c r="F293" s="140">
        <v>1429</v>
      </c>
      <c r="G293" s="112">
        <v>1299</v>
      </c>
      <c r="H293" s="103">
        <v>1199</v>
      </c>
      <c r="I293" s="103">
        <v>934</v>
      </c>
      <c r="J293" s="103">
        <v>12</v>
      </c>
      <c r="K293" s="140">
        <f t="shared" si="38"/>
        <v>922</v>
      </c>
      <c r="L293" s="150">
        <f t="shared" si="39"/>
        <v>0.29022324865280985</v>
      </c>
      <c r="M293" s="167">
        <v>1099</v>
      </c>
      <c r="N293" s="164">
        <v>78</v>
      </c>
      <c r="O293" s="58">
        <f t="shared" si="41"/>
        <v>844</v>
      </c>
      <c r="P293" s="16">
        <f t="shared" si="40"/>
        <v>0.23202911737943585</v>
      </c>
      <c r="Q293" s="167">
        <v>1099</v>
      </c>
      <c r="R293" s="164">
        <v>78</v>
      </c>
      <c r="S293" s="55">
        <f t="shared" si="42"/>
        <v>844</v>
      </c>
      <c r="T293" s="14">
        <f t="shared" si="43"/>
        <v>0.23202911737943585</v>
      </c>
      <c r="U293" s="167">
        <v>1110</v>
      </c>
      <c r="V293" s="327">
        <f t="shared" si="44"/>
        <v>999</v>
      </c>
      <c r="W293" s="164">
        <v>134</v>
      </c>
      <c r="X293" s="58">
        <v>790</v>
      </c>
      <c r="Y293" s="16">
        <f t="shared" si="46"/>
        <v>0.20920920920920921</v>
      </c>
      <c r="Z293" s="53">
        <v>1299</v>
      </c>
      <c r="AA293" s="54">
        <v>0</v>
      </c>
      <c r="AB293" s="55">
        <v>924</v>
      </c>
      <c r="AC293" s="14">
        <f t="shared" si="45"/>
        <v>0.28868360277136257</v>
      </c>
    </row>
    <row r="294" spans="1:29" s="4" customFormat="1" ht="12.75" customHeight="1">
      <c r="A294" s="185" t="s">
        <v>91</v>
      </c>
      <c r="B294" s="126" t="s">
        <v>67</v>
      </c>
      <c r="C294" s="249"/>
      <c r="D294" s="128">
        <v>0.27</v>
      </c>
      <c r="E294" s="129" t="s">
        <v>226</v>
      </c>
      <c r="F294" s="140">
        <v>1759</v>
      </c>
      <c r="G294" s="111">
        <v>1599</v>
      </c>
      <c r="H294" s="103">
        <v>1399</v>
      </c>
      <c r="I294" s="103">
        <v>1101</v>
      </c>
      <c r="J294" s="103">
        <v>14</v>
      </c>
      <c r="K294" s="140">
        <f t="shared" si="38"/>
        <v>1087</v>
      </c>
      <c r="L294" s="150">
        <f t="shared" si="39"/>
        <v>0.32020012507817386</v>
      </c>
      <c r="M294" s="167">
        <v>1299</v>
      </c>
      <c r="N294" s="164">
        <v>78</v>
      </c>
      <c r="O294" s="58">
        <f t="shared" si="41"/>
        <v>1009</v>
      </c>
      <c r="P294" s="16">
        <f t="shared" si="40"/>
        <v>0.22324865280985373</v>
      </c>
      <c r="Q294" s="167">
        <v>1299</v>
      </c>
      <c r="R294" s="164">
        <v>78</v>
      </c>
      <c r="S294" s="55">
        <f t="shared" si="42"/>
        <v>1009</v>
      </c>
      <c r="T294" s="14">
        <f t="shared" si="43"/>
        <v>0.22324865280985373</v>
      </c>
      <c r="U294" s="167">
        <v>1332</v>
      </c>
      <c r="V294" s="327">
        <f t="shared" si="44"/>
        <v>1198.8</v>
      </c>
      <c r="W294" s="164">
        <v>130</v>
      </c>
      <c r="X294" s="58">
        <v>961</v>
      </c>
      <c r="Y294" s="16">
        <f t="shared" si="46"/>
        <v>0.198365031698365</v>
      </c>
      <c r="Z294" s="53">
        <v>1599</v>
      </c>
      <c r="AA294" s="54">
        <v>0</v>
      </c>
      <c r="AB294" s="55">
        <v>1091</v>
      </c>
      <c r="AC294" s="14">
        <f t="shared" si="45"/>
        <v>0.31769856160100063</v>
      </c>
    </row>
    <row r="295" spans="1:29" s="4" customFormat="1" ht="12.75" customHeight="1">
      <c r="A295" s="185" t="s">
        <v>19</v>
      </c>
      <c r="B295" s="126" t="s">
        <v>67</v>
      </c>
      <c r="C295" s="249"/>
      <c r="D295" s="128">
        <v>0.27</v>
      </c>
      <c r="E295" s="129" t="s">
        <v>226</v>
      </c>
      <c r="F295" s="140">
        <v>1539</v>
      </c>
      <c r="G295" s="111">
        <v>1399</v>
      </c>
      <c r="H295" s="103">
        <v>1299</v>
      </c>
      <c r="I295" s="103">
        <v>1011</v>
      </c>
      <c r="J295" s="103">
        <v>13</v>
      </c>
      <c r="K295" s="140">
        <f t="shared" si="38"/>
        <v>998</v>
      </c>
      <c r="L295" s="150">
        <f t="shared" si="39"/>
        <v>0.28663330950679056</v>
      </c>
      <c r="M295" s="167">
        <v>1199</v>
      </c>
      <c r="N295" s="164">
        <v>78</v>
      </c>
      <c r="O295" s="58">
        <f t="shared" si="41"/>
        <v>920</v>
      </c>
      <c r="P295" s="16">
        <f t="shared" si="40"/>
        <v>0.23269391159299416</v>
      </c>
      <c r="Q295" s="167">
        <v>1199</v>
      </c>
      <c r="R295" s="164">
        <v>78</v>
      </c>
      <c r="S295" s="55">
        <f t="shared" si="42"/>
        <v>920</v>
      </c>
      <c r="T295" s="14">
        <f t="shared" si="43"/>
        <v>0.23269391159299416</v>
      </c>
      <c r="U295" s="167">
        <v>1221</v>
      </c>
      <c r="V295" s="327">
        <f t="shared" si="44"/>
        <v>1098.9000000000001</v>
      </c>
      <c r="W295" s="164">
        <v>132</v>
      </c>
      <c r="X295" s="58">
        <v>869</v>
      </c>
      <c r="Y295" s="16">
        <f t="shared" si="46"/>
        <v>0.20920920920920927</v>
      </c>
      <c r="Z295" s="53">
        <v>1399</v>
      </c>
      <c r="AA295" s="54">
        <v>0</v>
      </c>
      <c r="AB295" s="55">
        <v>1001</v>
      </c>
      <c r="AC295" s="14">
        <f t="shared" si="45"/>
        <v>0.28448892065761255</v>
      </c>
    </row>
    <row r="296" spans="1:29" s="4" customFormat="1" ht="12.75" customHeight="1">
      <c r="A296" s="183" t="s">
        <v>905</v>
      </c>
      <c r="B296" s="237" t="s">
        <v>67</v>
      </c>
      <c r="C296" s="234" t="s">
        <v>887</v>
      </c>
      <c r="D296" s="128">
        <v>0.22</v>
      </c>
      <c r="E296" s="239" t="s">
        <v>911</v>
      </c>
      <c r="F296" s="142">
        <v>1209</v>
      </c>
      <c r="G296" s="112">
        <v>1099</v>
      </c>
      <c r="H296" s="105">
        <v>949</v>
      </c>
      <c r="I296" s="105">
        <v>770</v>
      </c>
      <c r="J296" s="105">
        <v>0</v>
      </c>
      <c r="K296" s="142">
        <f t="shared" si="38"/>
        <v>770</v>
      </c>
      <c r="L296" s="152">
        <f t="shared" si="39"/>
        <v>0.29936305732484075</v>
      </c>
      <c r="M296" s="56">
        <v>1099</v>
      </c>
      <c r="N296" s="57">
        <v>0</v>
      </c>
      <c r="O296" s="58">
        <f t="shared" si="41"/>
        <v>770</v>
      </c>
      <c r="P296" s="16">
        <f t="shared" ref="P296:P301" si="47">(M296-O296)/M296</f>
        <v>0.29936305732484075</v>
      </c>
      <c r="Q296" s="53">
        <v>1099</v>
      </c>
      <c r="R296" s="54">
        <v>0</v>
      </c>
      <c r="S296" s="55">
        <f t="shared" si="42"/>
        <v>770</v>
      </c>
      <c r="T296" s="14">
        <f t="shared" si="43"/>
        <v>0.29936305732484075</v>
      </c>
      <c r="U296" s="56">
        <v>1099</v>
      </c>
      <c r="V296" s="341">
        <f t="shared" si="44"/>
        <v>989.1</v>
      </c>
      <c r="W296" s="57">
        <v>0</v>
      </c>
      <c r="X296" s="58">
        <v>770</v>
      </c>
      <c r="Y296" s="16">
        <f t="shared" si="46"/>
        <v>0.22151450813871199</v>
      </c>
      <c r="Z296" s="53">
        <v>1099</v>
      </c>
      <c r="AA296" s="54">
        <v>0</v>
      </c>
      <c r="AB296" s="55">
        <v>770</v>
      </c>
      <c r="AC296" s="14">
        <f t="shared" si="45"/>
        <v>0.29936305732484075</v>
      </c>
    </row>
    <row r="297" spans="1:29" s="4" customFormat="1" ht="12.75" customHeight="1">
      <c r="A297" s="185" t="s">
        <v>906</v>
      </c>
      <c r="B297" s="126" t="s">
        <v>67</v>
      </c>
      <c r="C297" s="234" t="s">
        <v>887</v>
      </c>
      <c r="D297" s="128">
        <v>0.22</v>
      </c>
      <c r="E297" s="239" t="s">
        <v>913</v>
      </c>
      <c r="F297" s="140">
        <v>1099</v>
      </c>
      <c r="G297" s="111">
        <v>999</v>
      </c>
      <c r="H297" s="103">
        <v>849</v>
      </c>
      <c r="I297" s="103">
        <v>689</v>
      </c>
      <c r="J297" s="103">
        <v>0</v>
      </c>
      <c r="K297" s="140">
        <f t="shared" si="38"/>
        <v>689</v>
      </c>
      <c r="L297" s="150">
        <f t="shared" si="39"/>
        <v>0.31031031031031031</v>
      </c>
      <c r="M297" s="56">
        <v>999</v>
      </c>
      <c r="N297" s="57">
        <v>0</v>
      </c>
      <c r="O297" s="58">
        <f t="shared" si="41"/>
        <v>689</v>
      </c>
      <c r="P297" s="16">
        <f t="shared" si="47"/>
        <v>0.31031031031031031</v>
      </c>
      <c r="Q297" s="53">
        <v>999</v>
      </c>
      <c r="R297" s="54">
        <v>0</v>
      </c>
      <c r="S297" s="55">
        <f t="shared" si="42"/>
        <v>689</v>
      </c>
      <c r="T297" s="14">
        <f t="shared" si="43"/>
        <v>0.31031031031031031</v>
      </c>
      <c r="U297" s="56">
        <v>999</v>
      </c>
      <c r="V297" s="341">
        <f t="shared" si="44"/>
        <v>899.1</v>
      </c>
      <c r="W297" s="57">
        <v>0</v>
      </c>
      <c r="X297" s="58">
        <v>689</v>
      </c>
      <c r="Y297" s="16">
        <f t="shared" si="46"/>
        <v>0.23367812256701148</v>
      </c>
      <c r="Z297" s="53">
        <v>999</v>
      </c>
      <c r="AA297" s="54">
        <v>0</v>
      </c>
      <c r="AB297" s="55">
        <v>689</v>
      </c>
      <c r="AC297" s="14">
        <f t="shared" si="45"/>
        <v>0.31031031031031031</v>
      </c>
    </row>
    <row r="298" spans="1:29" s="4" customFormat="1" ht="12.75" customHeight="1">
      <c r="A298" s="185" t="s">
        <v>907</v>
      </c>
      <c r="B298" s="126" t="s">
        <v>67</v>
      </c>
      <c r="C298" s="234" t="s">
        <v>887</v>
      </c>
      <c r="D298" s="128">
        <v>0.27</v>
      </c>
      <c r="E298" s="129" t="s">
        <v>912</v>
      </c>
      <c r="F298" s="140">
        <v>1319</v>
      </c>
      <c r="G298" s="111">
        <v>1199</v>
      </c>
      <c r="H298" s="103">
        <v>1049</v>
      </c>
      <c r="I298" s="103">
        <v>851</v>
      </c>
      <c r="J298" s="103">
        <v>0</v>
      </c>
      <c r="K298" s="140">
        <f t="shared" si="38"/>
        <v>851</v>
      </c>
      <c r="L298" s="150">
        <f t="shared" si="39"/>
        <v>0.29024186822351961</v>
      </c>
      <c r="M298" s="56">
        <v>1199</v>
      </c>
      <c r="N298" s="57">
        <v>0</v>
      </c>
      <c r="O298" s="58">
        <f t="shared" si="41"/>
        <v>851</v>
      </c>
      <c r="P298" s="16">
        <f t="shared" si="47"/>
        <v>0.29024186822351961</v>
      </c>
      <c r="Q298" s="53">
        <v>1199</v>
      </c>
      <c r="R298" s="54">
        <v>0</v>
      </c>
      <c r="S298" s="55">
        <f t="shared" si="42"/>
        <v>851</v>
      </c>
      <c r="T298" s="14">
        <f t="shared" si="43"/>
        <v>0.29024186822351961</v>
      </c>
      <c r="U298" s="56">
        <v>1199</v>
      </c>
      <c r="V298" s="341">
        <f t="shared" si="44"/>
        <v>1079.0999999999999</v>
      </c>
      <c r="W298" s="57">
        <v>0</v>
      </c>
      <c r="X298" s="58">
        <v>851</v>
      </c>
      <c r="Y298" s="16">
        <f t="shared" si="46"/>
        <v>0.21137985358168837</v>
      </c>
      <c r="Z298" s="53">
        <v>1199</v>
      </c>
      <c r="AA298" s="54">
        <v>0</v>
      </c>
      <c r="AB298" s="55">
        <v>851</v>
      </c>
      <c r="AC298" s="14">
        <f t="shared" si="45"/>
        <v>0.29024186822351961</v>
      </c>
    </row>
    <row r="299" spans="1:29" s="4" customFormat="1" ht="12.75" customHeight="1">
      <c r="A299" s="185" t="s">
        <v>908</v>
      </c>
      <c r="B299" s="126" t="s">
        <v>67</v>
      </c>
      <c r="C299" s="234" t="s">
        <v>887</v>
      </c>
      <c r="D299" s="128">
        <v>0.27</v>
      </c>
      <c r="E299" s="129" t="s">
        <v>914</v>
      </c>
      <c r="F299" s="140">
        <v>1209</v>
      </c>
      <c r="G299" s="111">
        <v>1099</v>
      </c>
      <c r="H299" s="103">
        <v>949</v>
      </c>
      <c r="I299" s="103">
        <v>770</v>
      </c>
      <c r="J299" s="103">
        <v>0</v>
      </c>
      <c r="K299" s="140">
        <f t="shared" si="38"/>
        <v>770</v>
      </c>
      <c r="L299" s="150">
        <f t="shared" si="39"/>
        <v>0.29936305732484075</v>
      </c>
      <c r="M299" s="56">
        <v>1099</v>
      </c>
      <c r="N299" s="57">
        <v>0</v>
      </c>
      <c r="O299" s="58">
        <f t="shared" si="41"/>
        <v>770</v>
      </c>
      <c r="P299" s="16">
        <f t="shared" si="47"/>
        <v>0.29936305732484075</v>
      </c>
      <c r="Q299" s="53">
        <v>1099</v>
      </c>
      <c r="R299" s="54">
        <v>0</v>
      </c>
      <c r="S299" s="55">
        <f t="shared" si="42"/>
        <v>770</v>
      </c>
      <c r="T299" s="14">
        <f t="shared" si="43"/>
        <v>0.29936305732484075</v>
      </c>
      <c r="U299" s="56">
        <v>1099</v>
      </c>
      <c r="V299" s="341">
        <f t="shared" si="44"/>
        <v>989.1</v>
      </c>
      <c r="W299" s="57">
        <v>0</v>
      </c>
      <c r="X299" s="58">
        <v>770</v>
      </c>
      <c r="Y299" s="16">
        <f t="shared" si="46"/>
        <v>0.22151450813871199</v>
      </c>
      <c r="Z299" s="53">
        <v>1099</v>
      </c>
      <c r="AA299" s="54">
        <v>0</v>
      </c>
      <c r="AB299" s="55">
        <v>770</v>
      </c>
      <c r="AC299" s="14">
        <f t="shared" si="45"/>
        <v>0.29936305732484075</v>
      </c>
    </row>
    <row r="300" spans="1:29" s="4" customFormat="1" ht="12.75" customHeight="1">
      <c r="A300" s="185" t="s">
        <v>909</v>
      </c>
      <c r="B300" s="126" t="s">
        <v>67</v>
      </c>
      <c r="C300" s="234" t="s">
        <v>887</v>
      </c>
      <c r="D300" s="128">
        <v>0.22</v>
      </c>
      <c r="E300" s="129" t="s">
        <v>916</v>
      </c>
      <c r="F300" s="140">
        <v>1649</v>
      </c>
      <c r="G300" s="111">
        <v>1499</v>
      </c>
      <c r="H300" s="103">
        <v>1299</v>
      </c>
      <c r="I300" s="103">
        <v>1044</v>
      </c>
      <c r="J300" s="103">
        <v>0</v>
      </c>
      <c r="K300" s="140">
        <f t="shared" si="38"/>
        <v>1044</v>
      </c>
      <c r="L300" s="150">
        <f t="shared" si="39"/>
        <v>0.30353569046030687</v>
      </c>
      <c r="M300" s="56">
        <v>1499</v>
      </c>
      <c r="N300" s="57">
        <v>0</v>
      </c>
      <c r="O300" s="58">
        <f t="shared" si="41"/>
        <v>1044</v>
      </c>
      <c r="P300" s="16">
        <f t="shared" si="47"/>
        <v>0.30353569046030687</v>
      </c>
      <c r="Q300" s="53">
        <v>1499</v>
      </c>
      <c r="R300" s="54">
        <v>0</v>
      </c>
      <c r="S300" s="55">
        <f t="shared" si="42"/>
        <v>1044</v>
      </c>
      <c r="T300" s="14">
        <f t="shared" si="43"/>
        <v>0.30353569046030687</v>
      </c>
      <c r="U300" s="56">
        <v>1499</v>
      </c>
      <c r="V300" s="341">
        <f t="shared" si="44"/>
        <v>1349.1</v>
      </c>
      <c r="W300" s="57">
        <v>0</v>
      </c>
      <c r="X300" s="58">
        <v>1044</v>
      </c>
      <c r="Y300" s="16">
        <f t="shared" si="46"/>
        <v>0.22615076717811869</v>
      </c>
      <c r="Z300" s="53">
        <v>1499</v>
      </c>
      <c r="AA300" s="54">
        <v>0</v>
      </c>
      <c r="AB300" s="55">
        <v>1044</v>
      </c>
      <c r="AC300" s="14">
        <f t="shared" si="45"/>
        <v>0.30353569046030687</v>
      </c>
    </row>
    <row r="301" spans="1:29" s="4" customFormat="1" ht="12.75" customHeight="1" thickBot="1">
      <c r="A301" s="184" t="s">
        <v>910</v>
      </c>
      <c r="B301" s="130" t="s">
        <v>67</v>
      </c>
      <c r="C301" s="134" t="s">
        <v>887</v>
      </c>
      <c r="D301" s="131">
        <v>0.27</v>
      </c>
      <c r="E301" s="132" t="s">
        <v>915</v>
      </c>
      <c r="F301" s="141">
        <v>1759</v>
      </c>
      <c r="G301" s="59">
        <v>1599</v>
      </c>
      <c r="H301" s="104">
        <v>1399</v>
      </c>
      <c r="I301" s="104">
        <v>1124</v>
      </c>
      <c r="J301" s="104">
        <v>0</v>
      </c>
      <c r="K301" s="141">
        <f t="shared" si="38"/>
        <v>1124</v>
      </c>
      <c r="L301" s="151">
        <f t="shared" si="39"/>
        <v>0.29706066291432143</v>
      </c>
      <c r="M301" s="63">
        <v>1599</v>
      </c>
      <c r="N301" s="64">
        <v>0</v>
      </c>
      <c r="O301" s="65">
        <f t="shared" si="41"/>
        <v>1124</v>
      </c>
      <c r="P301" s="17">
        <f t="shared" si="47"/>
        <v>0.29706066291432143</v>
      </c>
      <c r="Q301" s="60">
        <v>1599</v>
      </c>
      <c r="R301" s="61">
        <v>0</v>
      </c>
      <c r="S301" s="62">
        <f t="shared" si="42"/>
        <v>1124</v>
      </c>
      <c r="T301" s="15">
        <f t="shared" si="43"/>
        <v>0.29706066291432143</v>
      </c>
      <c r="U301" s="63">
        <v>1599</v>
      </c>
      <c r="V301" s="378">
        <f t="shared" si="44"/>
        <v>1439.1</v>
      </c>
      <c r="W301" s="64">
        <v>0</v>
      </c>
      <c r="X301" s="65">
        <v>1124</v>
      </c>
      <c r="Y301" s="17">
        <f t="shared" si="46"/>
        <v>0.21895629212702378</v>
      </c>
      <c r="Z301" s="60">
        <v>1599</v>
      </c>
      <c r="AA301" s="61">
        <v>0</v>
      </c>
      <c r="AB301" s="62">
        <v>1124</v>
      </c>
      <c r="AC301" s="15">
        <f t="shared" si="45"/>
        <v>0.29706066291432143</v>
      </c>
    </row>
    <row r="302" spans="1:29" s="4" customFormat="1" ht="13.5" customHeight="1">
      <c r="A302" s="183" t="s">
        <v>21</v>
      </c>
      <c r="B302" s="237" t="s">
        <v>67</v>
      </c>
      <c r="C302" s="238"/>
      <c r="D302" s="240">
        <v>0.79</v>
      </c>
      <c r="E302" s="239" t="s">
        <v>77</v>
      </c>
      <c r="F302" s="142">
        <v>2639</v>
      </c>
      <c r="G302" s="112">
        <v>2399</v>
      </c>
      <c r="H302" s="105">
        <v>2099</v>
      </c>
      <c r="I302" s="105">
        <v>1633</v>
      </c>
      <c r="J302" s="105">
        <v>21</v>
      </c>
      <c r="K302" s="142">
        <f t="shared" si="38"/>
        <v>1612</v>
      </c>
      <c r="L302" s="152">
        <f t="shared" si="39"/>
        <v>0.32805335556481868</v>
      </c>
      <c r="M302" s="168">
        <v>1899</v>
      </c>
      <c r="N302" s="163">
        <v>155</v>
      </c>
      <c r="O302" s="84">
        <f t="shared" si="41"/>
        <v>1457</v>
      </c>
      <c r="P302" s="18">
        <f t="shared" si="40"/>
        <v>0.23275408109531331</v>
      </c>
      <c r="Q302" s="168">
        <v>1899</v>
      </c>
      <c r="R302" s="163">
        <v>155</v>
      </c>
      <c r="S302" s="83">
        <f t="shared" si="42"/>
        <v>1457</v>
      </c>
      <c r="T302" s="13">
        <f t="shared" si="43"/>
        <v>0.23275408109531331</v>
      </c>
      <c r="U302" s="168">
        <v>1888</v>
      </c>
      <c r="V302" s="328">
        <f t="shared" si="44"/>
        <v>1699.2</v>
      </c>
      <c r="W302" s="163">
        <v>275</v>
      </c>
      <c r="X302" s="84">
        <v>1342</v>
      </c>
      <c r="Y302" s="18">
        <f t="shared" si="46"/>
        <v>0.21021657250470813</v>
      </c>
      <c r="Z302" s="79">
        <v>2399</v>
      </c>
      <c r="AA302" s="80">
        <v>0</v>
      </c>
      <c r="AB302" s="83">
        <v>1617</v>
      </c>
      <c r="AC302" s="13">
        <f t="shared" si="45"/>
        <v>0.3259691538140892</v>
      </c>
    </row>
    <row r="303" spans="1:29" s="4" customFormat="1" ht="12.75" customHeight="1">
      <c r="A303" s="185" t="s">
        <v>20</v>
      </c>
      <c r="B303" s="126" t="s">
        <v>67</v>
      </c>
      <c r="C303" s="249"/>
      <c r="D303" s="128">
        <v>0.79</v>
      </c>
      <c r="E303" s="129" t="s">
        <v>77</v>
      </c>
      <c r="F303" s="140">
        <v>2419</v>
      </c>
      <c r="G303" s="111">
        <v>2199</v>
      </c>
      <c r="H303" s="103">
        <v>1999</v>
      </c>
      <c r="I303" s="103">
        <v>1555</v>
      </c>
      <c r="J303" s="103">
        <v>20</v>
      </c>
      <c r="K303" s="140">
        <f t="shared" si="38"/>
        <v>1535</v>
      </c>
      <c r="L303" s="150">
        <f t="shared" si="39"/>
        <v>0.3019554342883129</v>
      </c>
      <c r="M303" s="167">
        <v>1799</v>
      </c>
      <c r="N303" s="164">
        <v>155</v>
      </c>
      <c r="O303" s="58">
        <f t="shared" si="41"/>
        <v>1380</v>
      </c>
      <c r="P303" s="16">
        <f t="shared" si="40"/>
        <v>0.23290717065036132</v>
      </c>
      <c r="Q303" s="167">
        <v>1799</v>
      </c>
      <c r="R303" s="164">
        <v>150</v>
      </c>
      <c r="S303" s="55">
        <f t="shared" si="42"/>
        <v>1385</v>
      </c>
      <c r="T303" s="14">
        <f t="shared" si="43"/>
        <v>0.23012784880489159</v>
      </c>
      <c r="U303" s="167">
        <v>1777</v>
      </c>
      <c r="V303" s="327">
        <f t="shared" si="44"/>
        <v>1599.3</v>
      </c>
      <c r="W303" s="164">
        <v>270</v>
      </c>
      <c r="X303" s="58">
        <v>1270</v>
      </c>
      <c r="Y303" s="16">
        <f t="shared" si="46"/>
        <v>0.20590258237979114</v>
      </c>
      <c r="Z303" s="53">
        <v>2199</v>
      </c>
      <c r="AA303" s="54">
        <v>0</v>
      </c>
      <c r="AB303" s="55">
        <v>1540</v>
      </c>
      <c r="AC303" s="14">
        <f t="shared" si="45"/>
        <v>0.29968167348794905</v>
      </c>
    </row>
    <row r="304" spans="1:29" s="4" customFormat="1" ht="12.75" customHeight="1">
      <c r="A304" s="185" t="s">
        <v>917</v>
      </c>
      <c r="B304" s="126" t="s">
        <v>67</v>
      </c>
      <c r="C304" s="234" t="s">
        <v>887</v>
      </c>
      <c r="D304" s="128">
        <v>0.79</v>
      </c>
      <c r="E304" s="129" t="s">
        <v>918</v>
      </c>
      <c r="F304" s="111">
        <v>2309</v>
      </c>
      <c r="G304" s="111">
        <v>2099</v>
      </c>
      <c r="H304" s="111">
        <v>1799</v>
      </c>
      <c r="I304" s="111">
        <v>1460</v>
      </c>
      <c r="J304" s="111">
        <v>0</v>
      </c>
      <c r="K304" s="111">
        <f t="shared" si="38"/>
        <v>1460</v>
      </c>
      <c r="L304" s="150">
        <f t="shared" si="39"/>
        <v>0.30443068127679845</v>
      </c>
      <c r="M304" s="330">
        <v>2099</v>
      </c>
      <c r="N304" s="331">
        <v>0</v>
      </c>
      <c r="O304" s="58">
        <f t="shared" si="41"/>
        <v>1460</v>
      </c>
      <c r="P304" s="16">
        <f t="shared" si="40"/>
        <v>0.30443068127679845</v>
      </c>
      <c r="Q304" s="217">
        <v>2099</v>
      </c>
      <c r="R304" s="54">
        <v>0</v>
      </c>
      <c r="S304" s="55">
        <f t="shared" si="42"/>
        <v>1460</v>
      </c>
      <c r="T304" s="14">
        <f t="shared" si="43"/>
        <v>0.30443068127679845</v>
      </c>
      <c r="U304" s="341">
        <v>2099</v>
      </c>
      <c r="V304" s="341">
        <f t="shared" si="44"/>
        <v>1889.1</v>
      </c>
      <c r="W304" s="57">
        <v>0</v>
      </c>
      <c r="X304" s="58">
        <v>1460</v>
      </c>
      <c r="Y304" s="16">
        <f t="shared" si="46"/>
        <v>0.22714520141866493</v>
      </c>
      <c r="Z304" s="217">
        <v>2099</v>
      </c>
      <c r="AA304" s="54">
        <v>0</v>
      </c>
      <c r="AB304" s="55">
        <v>1460</v>
      </c>
      <c r="AC304" s="14">
        <f t="shared" si="45"/>
        <v>0.30443068127679845</v>
      </c>
    </row>
    <row r="305" spans="1:29" s="4" customFormat="1" ht="12.75" customHeight="1">
      <c r="A305" s="185" t="s">
        <v>919</v>
      </c>
      <c r="B305" s="126" t="s">
        <v>67</v>
      </c>
      <c r="C305" s="234" t="s">
        <v>887</v>
      </c>
      <c r="D305" s="128">
        <v>0.79</v>
      </c>
      <c r="E305" s="129" t="s">
        <v>918</v>
      </c>
      <c r="F305" s="111">
        <v>2199</v>
      </c>
      <c r="G305" s="111">
        <v>1999</v>
      </c>
      <c r="H305" s="111">
        <v>1699</v>
      </c>
      <c r="I305" s="111">
        <v>1378</v>
      </c>
      <c r="J305" s="111">
        <v>0</v>
      </c>
      <c r="K305" s="111">
        <f t="shared" si="38"/>
        <v>1378</v>
      </c>
      <c r="L305" s="150">
        <f t="shared" si="39"/>
        <v>0.31065532766383191</v>
      </c>
      <c r="M305" s="330">
        <v>1999</v>
      </c>
      <c r="N305" s="331">
        <v>0</v>
      </c>
      <c r="O305" s="58">
        <f t="shared" si="41"/>
        <v>1378</v>
      </c>
      <c r="P305" s="16">
        <f t="shared" ref="P305:P316" si="48">(M305-O305)/M305</f>
        <v>0.31065532766383191</v>
      </c>
      <c r="Q305" s="217">
        <v>1999</v>
      </c>
      <c r="R305" s="54">
        <v>0</v>
      </c>
      <c r="S305" s="55">
        <f t="shared" si="42"/>
        <v>1378</v>
      </c>
      <c r="T305" s="14">
        <f t="shared" si="43"/>
        <v>0.31065532766383191</v>
      </c>
      <c r="U305" s="341">
        <v>1999</v>
      </c>
      <c r="V305" s="341">
        <f t="shared" si="44"/>
        <v>1799.1</v>
      </c>
      <c r="W305" s="57">
        <v>0</v>
      </c>
      <c r="X305" s="58">
        <v>1378</v>
      </c>
      <c r="Y305" s="16">
        <f t="shared" si="46"/>
        <v>0.23406147518203543</v>
      </c>
      <c r="Z305" s="217">
        <v>1999</v>
      </c>
      <c r="AA305" s="54">
        <v>0</v>
      </c>
      <c r="AB305" s="55">
        <v>1378</v>
      </c>
      <c r="AC305" s="14">
        <f t="shared" si="45"/>
        <v>0.31065532766383191</v>
      </c>
    </row>
    <row r="306" spans="1:29" s="4" customFormat="1" ht="12.75" customHeight="1" thickBot="1">
      <c r="A306" s="184" t="s">
        <v>920</v>
      </c>
      <c r="B306" s="130" t="s">
        <v>67</v>
      </c>
      <c r="C306" s="134" t="s">
        <v>887</v>
      </c>
      <c r="D306" s="131">
        <v>0.79</v>
      </c>
      <c r="E306" s="132" t="s">
        <v>921</v>
      </c>
      <c r="F306" s="59">
        <v>3189</v>
      </c>
      <c r="G306" s="59">
        <v>2899</v>
      </c>
      <c r="H306" s="59">
        <v>2499</v>
      </c>
      <c r="I306" s="59">
        <v>2007</v>
      </c>
      <c r="J306" s="59">
        <v>0</v>
      </c>
      <c r="K306" s="59">
        <f t="shared" si="38"/>
        <v>2007</v>
      </c>
      <c r="L306" s="151">
        <f t="shared" si="39"/>
        <v>0.30769230769230771</v>
      </c>
      <c r="M306" s="332">
        <v>2899</v>
      </c>
      <c r="N306" s="333">
        <v>0</v>
      </c>
      <c r="O306" s="65">
        <f t="shared" si="41"/>
        <v>2007</v>
      </c>
      <c r="P306" s="17">
        <f t="shared" si="48"/>
        <v>0.30769230769230771</v>
      </c>
      <c r="Q306" s="216">
        <v>2899</v>
      </c>
      <c r="R306" s="61">
        <v>0</v>
      </c>
      <c r="S306" s="62">
        <f t="shared" si="42"/>
        <v>2007</v>
      </c>
      <c r="T306" s="15">
        <f t="shared" si="43"/>
        <v>0.30769230769230771</v>
      </c>
      <c r="U306" s="378">
        <v>2899</v>
      </c>
      <c r="V306" s="378">
        <f t="shared" si="44"/>
        <v>2609.1</v>
      </c>
      <c r="W306" s="64">
        <v>0</v>
      </c>
      <c r="X306" s="65">
        <v>2007</v>
      </c>
      <c r="Y306" s="17">
        <f t="shared" si="46"/>
        <v>0.23076923076923075</v>
      </c>
      <c r="Z306" s="216">
        <v>2899</v>
      </c>
      <c r="AA306" s="61">
        <v>0</v>
      </c>
      <c r="AB306" s="62">
        <v>2007</v>
      </c>
      <c r="AC306" s="15">
        <f t="shared" si="45"/>
        <v>0.30769230769230771</v>
      </c>
    </row>
    <row r="307" spans="1:29" s="4" customFormat="1" ht="12.75" customHeight="1">
      <c r="A307" s="183" t="s">
        <v>23</v>
      </c>
      <c r="B307" s="237" t="s">
        <v>67</v>
      </c>
      <c r="C307" s="238"/>
      <c r="D307" s="240">
        <v>1.56</v>
      </c>
      <c r="E307" s="239" t="s">
        <v>78</v>
      </c>
      <c r="F307" s="142">
        <v>3739</v>
      </c>
      <c r="G307" s="112">
        <v>3399</v>
      </c>
      <c r="H307" s="105">
        <v>2999</v>
      </c>
      <c r="I307" s="105">
        <v>2333</v>
      </c>
      <c r="J307" s="105">
        <v>30</v>
      </c>
      <c r="K307" s="142">
        <f t="shared" si="38"/>
        <v>2303</v>
      </c>
      <c r="L307" s="152">
        <f t="shared" si="39"/>
        <v>0.32244777875845837</v>
      </c>
      <c r="M307" s="328">
        <v>2899</v>
      </c>
      <c r="N307" s="163">
        <v>78</v>
      </c>
      <c r="O307" s="84">
        <f t="shared" si="41"/>
        <v>2225</v>
      </c>
      <c r="P307" s="18">
        <f t="shared" si="48"/>
        <v>0.23249396343566747</v>
      </c>
      <c r="Q307" s="168">
        <v>2899</v>
      </c>
      <c r="R307" s="163">
        <v>78</v>
      </c>
      <c r="S307" s="83">
        <f t="shared" si="42"/>
        <v>2225</v>
      </c>
      <c r="T307" s="13">
        <f t="shared" si="43"/>
        <v>0.23249396343566747</v>
      </c>
      <c r="U307" s="328">
        <v>2888</v>
      </c>
      <c r="V307" s="328">
        <f t="shared" si="44"/>
        <v>2599.1999999999998</v>
      </c>
      <c r="W307" s="163">
        <v>256</v>
      </c>
      <c r="X307" s="84">
        <v>2054</v>
      </c>
      <c r="Y307" s="18">
        <f t="shared" si="46"/>
        <v>0.20975684826100333</v>
      </c>
      <c r="Z307" s="79">
        <v>3399</v>
      </c>
      <c r="AA307" s="80">
        <v>0</v>
      </c>
      <c r="AB307" s="83">
        <v>2310</v>
      </c>
      <c r="AC307" s="13">
        <f t="shared" si="45"/>
        <v>0.32038834951456313</v>
      </c>
    </row>
    <row r="308" spans="1:29" s="4" customFormat="1" ht="12.75" customHeight="1">
      <c r="A308" s="319" t="s">
        <v>22</v>
      </c>
      <c r="B308" s="320" t="s">
        <v>67</v>
      </c>
      <c r="C308" s="321"/>
      <c r="D308" s="322">
        <v>1.56</v>
      </c>
      <c r="E308" s="323" t="s">
        <v>78</v>
      </c>
      <c r="F308" s="324">
        <v>3519</v>
      </c>
      <c r="G308" s="285">
        <v>3199</v>
      </c>
      <c r="H308" s="325">
        <v>2899</v>
      </c>
      <c r="I308" s="325">
        <v>2255</v>
      </c>
      <c r="J308" s="325">
        <v>29</v>
      </c>
      <c r="K308" s="324">
        <f t="shared" si="38"/>
        <v>2226</v>
      </c>
      <c r="L308" s="326">
        <f t="shared" si="39"/>
        <v>0.30415754923413568</v>
      </c>
      <c r="M308" s="329">
        <v>2799</v>
      </c>
      <c r="N308" s="284">
        <v>78</v>
      </c>
      <c r="O308" s="277">
        <f t="shared" si="41"/>
        <v>2148</v>
      </c>
      <c r="P308" s="278">
        <f t="shared" si="48"/>
        <v>0.23258306538049303</v>
      </c>
      <c r="Q308" s="286">
        <v>2799</v>
      </c>
      <c r="R308" s="284">
        <v>78</v>
      </c>
      <c r="S308" s="281">
        <f t="shared" si="42"/>
        <v>2148</v>
      </c>
      <c r="T308" s="282">
        <f t="shared" si="43"/>
        <v>0.23258306538049303</v>
      </c>
      <c r="U308" s="329">
        <v>2777</v>
      </c>
      <c r="V308" s="329">
        <f t="shared" si="44"/>
        <v>2499.3000000000002</v>
      </c>
      <c r="W308" s="284">
        <v>258</v>
      </c>
      <c r="X308" s="277">
        <v>1975</v>
      </c>
      <c r="Y308" s="278">
        <f t="shared" si="46"/>
        <v>0.20977873804665312</v>
      </c>
      <c r="Z308" s="287">
        <v>3199</v>
      </c>
      <c r="AA308" s="280">
        <v>0</v>
      </c>
      <c r="AB308" s="281">
        <v>2233</v>
      </c>
      <c r="AC308" s="282">
        <f t="shared" si="45"/>
        <v>0.30196936542669583</v>
      </c>
    </row>
    <row r="309" spans="1:29" s="4" customFormat="1" ht="12.75" customHeight="1">
      <c r="A309" s="185" t="s">
        <v>922</v>
      </c>
      <c r="B309" s="126" t="s">
        <v>67</v>
      </c>
      <c r="C309" s="234" t="s">
        <v>887</v>
      </c>
      <c r="D309" s="128">
        <v>1.56</v>
      </c>
      <c r="E309" s="129" t="s">
        <v>925</v>
      </c>
      <c r="F309" s="111">
        <v>3409</v>
      </c>
      <c r="G309" s="111">
        <v>3099</v>
      </c>
      <c r="H309" s="111">
        <v>2699</v>
      </c>
      <c r="I309" s="111">
        <v>2190</v>
      </c>
      <c r="J309" s="111">
        <v>0</v>
      </c>
      <c r="K309" s="111">
        <f t="shared" si="38"/>
        <v>2190</v>
      </c>
      <c r="L309" s="150">
        <f t="shared" si="39"/>
        <v>0.29332042594385288</v>
      </c>
      <c r="M309" s="330">
        <v>3099</v>
      </c>
      <c r="N309" s="331">
        <v>0</v>
      </c>
      <c r="O309" s="58">
        <f t="shared" si="41"/>
        <v>2190</v>
      </c>
      <c r="P309" s="16">
        <f t="shared" si="48"/>
        <v>0.29332042594385288</v>
      </c>
      <c r="Q309" s="217">
        <v>3099</v>
      </c>
      <c r="R309" s="54">
        <v>0</v>
      </c>
      <c r="S309" s="55">
        <f t="shared" si="42"/>
        <v>2190</v>
      </c>
      <c r="T309" s="14">
        <f t="shared" si="43"/>
        <v>0.29332042594385288</v>
      </c>
      <c r="U309" s="341">
        <v>3099</v>
      </c>
      <c r="V309" s="341">
        <f t="shared" si="44"/>
        <v>2789.1</v>
      </c>
      <c r="W309" s="57">
        <v>0</v>
      </c>
      <c r="X309" s="58">
        <v>2190</v>
      </c>
      <c r="Y309" s="16">
        <f t="shared" si="46"/>
        <v>0.21480047327094759</v>
      </c>
      <c r="Z309" s="217">
        <v>3099</v>
      </c>
      <c r="AA309" s="54">
        <v>0</v>
      </c>
      <c r="AB309" s="55">
        <v>2190</v>
      </c>
      <c r="AC309" s="14">
        <f t="shared" si="45"/>
        <v>0.29332042594385288</v>
      </c>
    </row>
    <row r="310" spans="1:29" s="4" customFormat="1" ht="12.75" customHeight="1">
      <c r="A310" s="185" t="s">
        <v>923</v>
      </c>
      <c r="B310" s="126" t="s">
        <v>67</v>
      </c>
      <c r="C310" s="234" t="s">
        <v>887</v>
      </c>
      <c r="D310" s="128">
        <v>1.56</v>
      </c>
      <c r="E310" s="129" t="s">
        <v>925</v>
      </c>
      <c r="F310" s="111">
        <v>3299</v>
      </c>
      <c r="G310" s="111">
        <v>2999</v>
      </c>
      <c r="H310" s="111">
        <v>2599</v>
      </c>
      <c r="I310" s="111">
        <v>2109</v>
      </c>
      <c r="J310" s="111">
        <v>0</v>
      </c>
      <c r="K310" s="111">
        <f t="shared" si="38"/>
        <v>2109</v>
      </c>
      <c r="L310" s="150">
        <f t="shared" si="39"/>
        <v>0.29676558852950985</v>
      </c>
      <c r="M310" s="330">
        <v>2999</v>
      </c>
      <c r="N310" s="331">
        <v>0</v>
      </c>
      <c r="O310" s="58">
        <f t="shared" si="41"/>
        <v>2109</v>
      </c>
      <c r="P310" s="16">
        <f t="shared" si="48"/>
        <v>0.29676558852950985</v>
      </c>
      <c r="Q310" s="217">
        <v>2999</v>
      </c>
      <c r="R310" s="54">
        <v>0</v>
      </c>
      <c r="S310" s="55">
        <f t="shared" si="42"/>
        <v>2109</v>
      </c>
      <c r="T310" s="14">
        <f t="shared" si="43"/>
        <v>0.29676558852950985</v>
      </c>
      <c r="U310" s="341">
        <v>2999</v>
      </c>
      <c r="V310" s="341">
        <f t="shared" si="44"/>
        <v>2699.1</v>
      </c>
      <c r="W310" s="57">
        <v>0</v>
      </c>
      <c r="X310" s="58">
        <v>2109</v>
      </c>
      <c r="Y310" s="16">
        <f t="shared" si="46"/>
        <v>0.21862843169945534</v>
      </c>
      <c r="Z310" s="217">
        <v>2999</v>
      </c>
      <c r="AA310" s="54">
        <v>0</v>
      </c>
      <c r="AB310" s="55">
        <v>2109</v>
      </c>
      <c r="AC310" s="14">
        <f t="shared" si="45"/>
        <v>0.29676558852950985</v>
      </c>
    </row>
    <row r="311" spans="1:29" s="4" customFormat="1" ht="12.75" customHeight="1" thickBot="1">
      <c r="A311" s="184" t="s">
        <v>924</v>
      </c>
      <c r="B311" s="130" t="s">
        <v>67</v>
      </c>
      <c r="C311" s="134" t="s">
        <v>887</v>
      </c>
      <c r="D311" s="131">
        <v>1.56</v>
      </c>
      <c r="E311" s="132" t="s">
        <v>926</v>
      </c>
      <c r="F311" s="59">
        <v>4289</v>
      </c>
      <c r="G311" s="59">
        <v>3899</v>
      </c>
      <c r="H311" s="59">
        <v>3399</v>
      </c>
      <c r="I311" s="59">
        <v>2730</v>
      </c>
      <c r="J311" s="59">
        <v>0</v>
      </c>
      <c r="K311" s="59">
        <f t="shared" si="38"/>
        <v>2730</v>
      </c>
      <c r="L311" s="151">
        <f t="shared" si="39"/>
        <v>0.29982046678635549</v>
      </c>
      <c r="M311" s="332">
        <v>3899</v>
      </c>
      <c r="N311" s="333">
        <v>0</v>
      </c>
      <c r="O311" s="65">
        <f t="shared" si="41"/>
        <v>2730</v>
      </c>
      <c r="P311" s="17">
        <f t="shared" si="48"/>
        <v>0.29982046678635549</v>
      </c>
      <c r="Q311" s="216">
        <v>3899</v>
      </c>
      <c r="R311" s="61">
        <v>0</v>
      </c>
      <c r="S311" s="62">
        <f t="shared" si="42"/>
        <v>2730</v>
      </c>
      <c r="T311" s="15">
        <f t="shared" si="43"/>
        <v>0.29982046678635549</v>
      </c>
      <c r="U311" s="378">
        <v>3899</v>
      </c>
      <c r="V311" s="378">
        <f t="shared" si="44"/>
        <v>3509.1</v>
      </c>
      <c r="W311" s="64">
        <v>0</v>
      </c>
      <c r="X311" s="65">
        <v>2730</v>
      </c>
      <c r="Y311" s="17">
        <f t="shared" si="46"/>
        <v>0.22202274087372828</v>
      </c>
      <c r="Z311" s="216">
        <v>3899</v>
      </c>
      <c r="AA311" s="61">
        <v>0</v>
      </c>
      <c r="AB311" s="62">
        <v>2730</v>
      </c>
      <c r="AC311" s="15">
        <f t="shared" si="45"/>
        <v>0.29982046678635549</v>
      </c>
    </row>
    <row r="312" spans="1:29" s="4" customFormat="1" ht="12.75" customHeight="1">
      <c r="A312" s="183" t="s">
        <v>93</v>
      </c>
      <c r="B312" s="237" t="s">
        <v>67</v>
      </c>
      <c r="C312" s="238"/>
      <c r="D312" s="240">
        <v>1.19</v>
      </c>
      <c r="E312" s="239" t="s">
        <v>227</v>
      </c>
      <c r="F312" s="142">
        <v>4509</v>
      </c>
      <c r="G312" s="112">
        <v>4099</v>
      </c>
      <c r="H312" s="105">
        <v>3599</v>
      </c>
      <c r="I312" s="105">
        <v>2833</v>
      </c>
      <c r="J312" s="105">
        <v>36</v>
      </c>
      <c r="K312" s="142">
        <f t="shared" si="38"/>
        <v>2797</v>
      </c>
      <c r="L312" s="152">
        <f t="shared" si="39"/>
        <v>0.3176384484020493</v>
      </c>
      <c r="M312" s="328">
        <v>3299</v>
      </c>
      <c r="N312" s="163">
        <v>235</v>
      </c>
      <c r="O312" s="84">
        <f t="shared" si="41"/>
        <v>2562</v>
      </c>
      <c r="P312" s="18">
        <f t="shared" si="48"/>
        <v>0.22340103061533798</v>
      </c>
      <c r="Q312" s="328">
        <v>3299</v>
      </c>
      <c r="R312" s="163">
        <v>236</v>
      </c>
      <c r="S312" s="83">
        <f t="shared" si="42"/>
        <v>2561</v>
      </c>
      <c r="T312" s="13">
        <f t="shared" si="43"/>
        <v>0.22370415277356775</v>
      </c>
      <c r="U312" s="328">
        <v>3110</v>
      </c>
      <c r="V312" s="328">
        <f t="shared" si="44"/>
        <v>2799</v>
      </c>
      <c r="W312" s="163">
        <v>570</v>
      </c>
      <c r="X312" s="84">
        <v>2236</v>
      </c>
      <c r="Y312" s="18">
        <f t="shared" si="46"/>
        <v>0.20114326545194713</v>
      </c>
      <c r="Z312" s="215">
        <v>4099</v>
      </c>
      <c r="AA312" s="80">
        <v>0</v>
      </c>
      <c r="AB312" s="83">
        <v>2806</v>
      </c>
      <c r="AC312" s="13">
        <f t="shared" si="45"/>
        <v>0.31544279092461575</v>
      </c>
    </row>
    <row r="313" spans="1:29" s="4" customFormat="1" ht="12.75" customHeight="1">
      <c r="A313" s="185" t="s">
        <v>92</v>
      </c>
      <c r="B313" s="126" t="s">
        <v>67</v>
      </c>
      <c r="C313" s="249"/>
      <c r="D313" s="128">
        <v>1.19</v>
      </c>
      <c r="E313" s="129" t="s">
        <v>227</v>
      </c>
      <c r="F313" s="140">
        <v>4289</v>
      </c>
      <c r="G313" s="111">
        <v>3899</v>
      </c>
      <c r="H313" s="103">
        <v>3399</v>
      </c>
      <c r="I313" s="103">
        <v>2676</v>
      </c>
      <c r="J313" s="103">
        <v>34</v>
      </c>
      <c r="K313" s="140">
        <f t="shared" si="38"/>
        <v>2642</v>
      </c>
      <c r="L313" s="150">
        <f t="shared" si="39"/>
        <v>0.32239035650166709</v>
      </c>
      <c r="M313" s="327">
        <v>2799</v>
      </c>
      <c r="N313" s="164">
        <v>473</v>
      </c>
      <c r="O313" s="58">
        <f t="shared" si="41"/>
        <v>2169</v>
      </c>
      <c r="P313" s="16">
        <f t="shared" si="48"/>
        <v>0.22508038585209003</v>
      </c>
      <c r="Q313" s="167">
        <v>2799</v>
      </c>
      <c r="R313" s="164">
        <v>472</v>
      </c>
      <c r="S313" s="55">
        <f t="shared" si="42"/>
        <v>2170</v>
      </c>
      <c r="T313" s="14">
        <f t="shared" si="43"/>
        <v>0.22472311539835654</v>
      </c>
      <c r="U313" s="327">
        <v>2554</v>
      </c>
      <c r="V313" s="327">
        <f t="shared" si="44"/>
        <v>2298.6</v>
      </c>
      <c r="W313" s="164">
        <v>816</v>
      </c>
      <c r="X313" s="58">
        <v>1834</v>
      </c>
      <c r="Y313" s="16">
        <f t="shared" si="46"/>
        <v>0.2021230314104237</v>
      </c>
      <c r="Z313" s="53">
        <v>3899</v>
      </c>
      <c r="AA313" s="54">
        <v>0</v>
      </c>
      <c r="AB313" s="55">
        <v>2650</v>
      </c>
      <c r="AC313" s="14">
        <f t="shared" si="45"/>
        <v>0.32033854834572967</v>
      </c>
    </row>
    <row r="314" spans="1:29" s="4" customFormat="1" ht="12.75" customHeight="1">
      <c r="A314" s="192" t="s">
        <v>927</v>
      </c>
      <c r="B314" s="253" t="s">
        <v>67</v>
      </c>
      <c r="C314" s="234" t="s">
        <v>887</v>
      </c>
      <c r="D314" s="255">
        <v>1.19</v>
      </c>
      <c r="E314" s="129" t="s">
        <v>930</v>
      </c>
      <c r="F314" s="194">
        <v>3849</v>
      </c>
      <c r="G314" s="198">
        <v>3499</v>
      </c>
      <c r="H314" s="193">
        <v>2999</v>
      </c>
      <c r="I314" s="193">
        <v>2433</v>
      </c>
      <c r="J314" s="193">
        <v>0</v>
      </c>
      <c r="K314" s="194">
        <f t="shared" si="38"/>
        <v>2433</v>
      </c>
      <c r="L314" s="154">
        <f t="shared" si="39"/>
        <v>0.30465847384967132</v>
      </c>
      <c r="M314" s="334">
        <v>3499</v>
      </c>
      <c r="N314" s="335">
        <v>0</v>
      </c>
      <c r="O314" s="136">
        <f t="shared" si="41"/>
        <v>2433</v>
      </c>
      <c r="P314" s="212">
        <f t="shared" si="48"/>
        <v>0.30465847384967132</v>
      </c>
      <c r="Q314" s="211">
        <v>3499</v>
      </c>
      <c r="R314" s="195">
        <v>0</v>
      </c>
      <c r="S314" s="135">
        <f t="shared" si="42"/>
        <v>2433</v>
      </c>
      <c r="T314" s="209">
        <f t="shared" si="43"/>
        <v>0.30465847384967132</v>
      </c>
      <c r="U314" s="383">
        <v>3499</v>
      </c>
      <c r="V314" s="383">
        <f t="shared" si="44"/>
        <v>3149.1</v>
      </c>
      <c r="W314" s="197">
        <v>0</v>
      </c>
      <c r="X314" s="136">
        <v>2433</v>
      </c>
      <c r="Y314" s="212">
        <f t="shared" si="46"/>
        <v>0.22739830427741256</v>
      </c>
      <c r="Z314" s="211">
        <v>3499</v>
      </c>
      <c r="AA314" s="195">
        <v>0</v>
      </c>
      <c r="AB314" s="135">
        <v>2433</v>
      </c>
      <c r="AC314" s="209">
        <f t="shared" si="45"/>
        <v>0.30465847384967132</v>
      </c>
    </row>
    <row r="315" spans="1:29" s="4" customFormat="1" ht="12.75" customHeight="1">
      <c r="A315" s="319" t="s">
        <v>928</v>
      </c>
      <c r="B315" s="320" t="s">
        <v>67</v>
      </c>
      <c r="C315" s="234" t="s">
        <v>887</v>
      </c>
      <c r="D315" s="322">
        <v>1.19</v>
      </c>
      <c r="E315" s="256" t="s">
        <v>930</v>
      </c>
      <c r="F315" s="324">
        <v>3739</v>
      </c>
      <c r="G315" s="111">
        <v>3399</v>
      </c>
      <c r="H315" s="325">
        <v>2899</v>
      </c>
      <c r="I315" s="325">
        <v>2352</v>
      </c>
      <c r="J315" s="325">
        <v>0</v>
      </c>
      <c r="K315" s="324">
        <f t="shared" si="38"/>
        <v>2352</v>
      </c>
      <c r="L315" s="326">
        <f t="shared" si="39"/>
        <v>0.30803177405119153</v>
      </c>
      <c r="M315" s="336">
        <v>3399</v>
      </c>
      <c r="N315" s="337">
        <v>0</v>
      </c>
      <c r="O315" s="277">
        <f t="shared" si="41"/>
        <v>2352</v>
      </c>
      <c r="P315" s="278">
        <f t="shared" si="48"/>
        <v>0.30803177405119153</v>
      </c>
      <c r="Q315" s="287">
        <v>3399</v>
      </c>
      <c r="R315" s="280">
        <v>0</v>
      </c>
      <c r="S315" s="281">
        <f t="shared" si="42"/>
        <v>2352</v>
      </c>
      <c r="T315" s="282">
        <f t="shared" si="43"/>
        <v>0.30803177405119153</v>
      </c>
      <c r="U315" s="375">
        <v>3399</v>
      </c>
      <c r="V315" s="375">
        <f t="shared" si="44"/>
        <v>3059.1</v>
      </c>
      <c r="W315" s="276">
        <v>0</v>
      </c>
      <c r="X315" s="277">
        <v>2352</v>
      </c>
      <c r="Y315" s="278">
        <f t="shared" si="46"/>
        <v>0.23114641561243501</v>
      </c>
      <c r="Z315" s="287">
        <v>3399</v>
      </c>
      <c r="AA315" s="280">
        <v>0</v>
      </c>
      <c r="AB315" s="281">
        <v>2352</v>
      </c>
      <c r="AC315" s="282">
        <f t="shared" si="45"/>
        <v>0.30803177405119153</v>
      </c>
    </row>
    <row r="316" spans="1:29" s="4" customFormat="1" ht="12.75" customHeight="1" thickBot="1">
      <c r="A316" s="184" t="s">
        <v>929</v>
      </c>
      <c r="B316" s="130" t="s">
        <v>67</v>
      </c>
      <c r="C316" s="134" t="s">
        <v>887</v>
      </c>
      <c r="D316" s="131">
        <v>1.19</v>
      </c>
      <c r="E316" s="132" t="s">
        <v>931</v>
      </c>
      <c r="F316" s="141">
        <v>4729</v>
      </c>
      <c r="G316" s="59">
        <v>4299</v>
      </c>
      <c r="H316" s="104">
        <v>3699</v>
      </c>
      <c r="I316" s="104">
        <v>2971</v>
      </c>
      <c r="J316" s="104">
        <v>0</v>
      </c>
      <c r="K316" s="141">
        <f t="shared" si="38"/>
        <v>2971</v>
      </c>
      <c r="L316" s="151">
        <f t="shared" si="39"/>
        <v>0.30890904861595719</v>
      </c>
      <c r="M316" s="332">
        <v>4299</v>
      </c>
      <c r="N316" s="333">
        <v>0</v>
      </c>
      <c r="O316" s="65">
        <f t="shared" si="41"/>
        <v>2971</v>
      </c>
      <c r="P316" s="17">
        <f t="shared" si="48"/>
        <v>0.30890904861595719</v>
      </c>
      <c r="Q316" s="60">
        <v>4299</v>
      </c>
      <c r="R316" s="61">
        <v>0</v>
      </c>
      <c r="S316" s="62">
        <f t="shared" si="42"/>
        <v>2971</v>
      </c>
      <c r="T316" s="15">
        <f t="shared" si="43"/>
        <v>0.30890904861595719</v>
      </c>
      <c r="U316" s="378">
        <v>4299</v>
      </c>
      <c r="V316" s="378">
        <f t="shared" si="44"/>
        <v>3869.1</v>
      </c>
      <c r="W316" s="64">
        <v>0</v>
      </c>
      <c r="X316" s="65">
        <v>2971</v>
      </c>
      <c r="Y316" s="17">
        <f t="shared" si="46"/>
        <v>0.23212116512884132</v>
      </c>
      <c r="Z316" s="60">
        <v>4299</v>
      </c>
      <c r="AA316" s="61">
        <v>0</v>
      </c>
      <c r="AB316" s="62">
        <v>2971</v>
      </c>
      <c r="AC316" s="15">
        <f t="shared" si="45"/>
        <v>0.30890904861595719</v>
      </c>
    </row>
    <row r="317" spans="1:29" s="4" customFormat="1" ht="12.75" customHeight="1">
      <c r="A317" s="183" t="s">
        <v>237</v>
      </c>
      <c r="B317" s="237" t="s">
        <v>67</v>
      </c>
      <c r="C317" s="238"/>
      <c r="D317" s="240" t="s">
        <v>242</v>
      </c>
      <c r="E317" s="239" t="s">
        <v>228</v>
      </c>
      <c r="F317" s="142">
        <v>1319</v>
      </c>
      <c r="G317" s="112">
        <v>1199</v>
      </c>
      <c r="H317" s="105">
        <v>1099</v>
      </c>
      <c r="I317" s="105">
        <v>826</v>
      </c>
      <c r="J317" s="105">
        <v>0</v>
      </c>
      <c r="K317" s="142">
        <f t="shared" si="38"/>
        <v>826</v>
      </c>
      <c r="L317" s="152">
        <f t="shared" si="39"/>
        <v>0.31109257714762301</v>
      </c>
      <c r="M317" s="168">
        <v>999</v>
      </c>
      <c r="N317" s="163">
        <v>75</v>
      </c>
      <c r="O317" s="84">
        <f t="shared" si="41"/>
        <v>751</v>
      </c>
      <c r="P317" s="18">
        <f t="shared" si="40"/>
        <v>0.24824824824824826</v>
      </c>
      <c r="Q317" s="168">
        <v>999</v>
      </c>
      <c r="R317" s="163">
        <v>75</v>
      </c>
      <c r="S317" s="83">
        <f t="shared" si="42"/>
        <v>751</v>
      </c>
      <c r="T317" s="13">
        <f>(Q317-S317)/Q317</f>
        <v>0.24824824824824826</v>
      </c>
      <c r="U317" s="168">
        <v>1110</v>
      </c>
      <c r="V317" s="328">
        <f t="shared" si="44"/>
        <v>999</v>
      </c>
      <c r="W317" s="163">
        <v>57</v>
      </c>
      <c r="X317" s="84">
        <v>772</v>
      </c>
      <c r="Y317" s="18">
        <f t="shared" si="46"/>
        <v>0.22722722722722724</v>
      </c>
      <c r="Z317" s="79">
        <v>1199</v>
      </c>
      <c r="AA317" s="80">
        <v>0</v>
      </c>
      <c r="AB317" s="83">
        <v>829</v>
      </c>
      <c r="AC317" s="13">
        <f>(Z317-AB317)/Z317</f>
        <v>0.30859049207673062</v>
      </c>
    </row>
    <row r="318" spans="1:29" s="4" customFormat="1" ht="12.75" customHeight="1">
      <c r="A318" s="185" t="s">
        <v>163</v>
      </c>
      <c r="B318" s="126" t="s">
        <v>67</v>
      </c>
      <c r="C318" s="234"/>
      <c r="D318" s="128" t="s">
        <v>242</v>
      </c>
      <c r="E318" s="129" t="s">
        <v>228</v>
      </c>
      <c r="F318" s="140">
        <v>1209</v>
      </c>
      <c r="G318" s="112">
        <v>1099</v>
      </c>
      <c r="H318" s="103">
        <v>999</v>
      </c>
      <c r="I318" s="103">
        <v>751</v>
      </c>
      <c r="J318" s="103">
        <v>0</v>
      </c>
      <c r="K318" s="140">
        <f t="shared" si="38"/>
        <v>751</v>
      </c>
      <c r="L318" s="150">
        <f t="shared" si="39"/>
        <v>0.31665150136487719</v>
      </c>
      <c r="M318" s="167">
        <v>899</v>
      </c>
      <c r="N318" s="164">
        <v>75</v>
      </c>
      <c r="O318" s="58">
        <f t="shared" si="41"/>
        <v>676</v>
      </c>
      <c r="P318" s="16">
        <f t="shared" si="40"/>
        <v>0.24805339265850945</v>
      </c>
      <c r="Q318" s="167">
        <v>899</v>
      </c>
      <c r="R318" s="164">
        <v>75</v>
      </c>
      <c r="S318" s="55">
        <f t="shared" si="42"/>
        <v>676</v>
      </c>
      <c r="T318" s="14">
        <f t="shared" si="43"/>
        <v>0.24805339265850945</v>
      </c>
      <c r="U318" s="167">
        <v>999</v>
      </c>
      <c r="V318" s="327">
        <f t="shared" si="44"/>
        <v>899.1</v>
      </c>
      <c r="W318" s="164">
        <v>59</v>
      </c>
      <c r="X318" s="58">
        <v>694</v>
      </c>
      <c r="Y318" s="16">
        <f t="shared" si="46"/>
        <v>0.2281170058947837</v>
      </c>
      <c r="Z318" s="53">
        <v>1099</v>
      </c>
      <c r="AA318" s="54">
        <v>0</v>
      </c>
      <c r="AB318" s="55">
        <v>753</v>
      </c>
      <c r="AC318" s="14">
        <f t="shared" ref="AC318:AC349" si="49">(Z318-AB318)/Z318</f>
        <v>0.3148316651501365</v>
      </c>
    </row>
    <row r="319" spans="1:29" s="4" customFormat="1" ht="12.75" customHeight="1">
      <c r="A319" s="185" t="s">
        <v>238</v>
      </c>
      <c r="B319" s="126" t="s">
        <v>67</v>
      </c>
      <c r="C319" s="249"/>
      <c r="D319" s="128" t="s">
        <v>242</v>
      </c>
      <c r="E319" s="129" t="s">
        <v>231</v>
      </c>
      <c r="F319" s="140">
        <v>1429</v>
      </c>
      <c r="G319" s="111">
        <v>1299</v>
      </c>
      <c r="H319" s="103">
        <v>1199</v>
      </c>
      <c r="I319" s="103">
        <v>902</v>
      </c>
      <c r="J319" s="103">
        <v>0</v>
      </c>
      <c r="K319" s="140">
        <f t="shared" si="38"/>
        <v>902</v>
      </c>
      <c r="L319" s="150">
        <f t="shared" si="39"/>
        <v>0.30561970746728251</v>
      </c>
      <c r="M319" s="167">
        <v>1099</v>
      </c>
      <c r="N319" s="164">
        <v>75</v>
      </c>
      <c r="O319" s="58">
        <f t="shared" si="41"/>
        <v>827</v>
      </c>
      <c r="P319" s="16">
        <f t="shared" si="40"/>
        <v>0.24749772520473157</v>
      </c>
      <c r="Q319" s="167">
        <v>1099</v>
      </c>
      <c r="R319" s="164">
        <v>75</v>
      </c>
      <c r="S319" s="55">
        <f t="shared" si="42"/>
        <v>827</v>
      </c>
      <c r="T319" s="14">
        <f t="shared" si="43"/>
        <v>0.24749772520473157</v>
      </c>
      <c r="U319" s="167">
        <v>1221</v>
      </c>
      <c r="V319" s="327">
        <f t="shared" si="44"/>
        <v>1098.9000000000001</v>
      </c>
      <c r="W319" s="164">
        <v>56</v>
      </c>
      <c r="X319" s="58">
        <v>848</v>
      </c>
      <c r="Y319" s="16">
        <f t="shared" si="46"/>
        <v>0.22831922831922838</v>
      </c>
      <c r="Z319" s="53">
        <v>1299</v>
      </c>
      <c r="AA319" s="54">
        <v>0</v>
      </c>
      <c r="AB319" s="55">
        <v>904</v>
      </c>
      <c r="AC319" s="14">
        <f t="shared" si="49"/>
        <v>0.30408006158583528</v>
      </c>
    </row>
    <row r="320" spans="1:29" s="4" customFormat="1" ht="12.75" customHeight="1" thickBot="1">
      <c r="A320" s="184" t="s">
        <v>164</v>
      </c>
      <c r="B320" s="130" t="s">
        <v>67</v>
      </c>
      <c r="C320" s="134"/>
      <c r="D320" s="131" t="s">
        <v>242</v>
      </c>
      <c r="E320" s="132" t="s">
        <v>231</v>
      </c>
      <c r="F320" s="141">
        <v>1319</v>
      </c>
      <c r="G320" s="202">
        <v>1199</v>
      </c>
      <c r="H320" s="104">
        <v>1099</v>
      </c>
      <c r="I320" s="104">
        <v>826</v>
      </c>
      <c r="J320" s="104">
        <v>0</v>
      </c>
      <c r="K320" s="141">
        <f t="shared" si="38"/>
        <v>826</v>
      </c>
      <c r="L320" s="151">
        <f t="shared" si="39"/>
        <v>0.31109257714762301</v>
      </c>
      <c r="M320" s="166">
        <v>999</v>
      </c>
      <c r="N320" s="162">
        <v>75</v>
      </c>
      <c r="O320" s="65">
        <f t="shared" si="41"/>
        <v>751</v>
      </c>
      <c r="P320" s="17">
        <f t="shared" si="40"/>
        <v>0.24824824824824826</v>
      </c>
      <c r="Q320" s="166">
        <v>999</v>
      </c>
      <c r="R320" s="162">
        <v>75</v>
      </c>
      <c r="S320" s="62">
        <f t="shared" si="42"/>
        <v>751</v>
      </c>
      <c r="T320" s="15">
        <f t="shared" si="43"/>
        <v>0.24824824824824826</v>
      </c>
      <c r="U320" s="166">
        <v>1110</v>
      </c>
      <c r="V320" s="340">
        <f t="shared" si="44"/>
        <v>999</v>
      </c>
      <c r="W320" s="162">
        <v>57</v>
      </c>
      <c r="X320" s="65">
        <v>772</v>
      </c>
      <c r="Y320" s="17">
        <f t="shared" si="46"/>
        <v>0.22722722722722724</v>
      </c>
      <c r="Z320" s="60">
        <v>1199</v>
      </c>
      <c r="AA320" s="61">
        <v>0</v>
      </c>
      <c r="AB320" s="62">
        <v>829</v>
      </c>
      <c r="AC320" s="15">
        <f t="shared" si="49"/>
        <v>0.30859049207673062</v>
      </c>
    </row>
    <row r="321" spans="1:29" s="4" customFormat="1" ht="12.75" customHeight="1">
      <c r="A321" s="186" t="s">
        <v>434</v>
      </c>
      <c r="B321" s="245" t="s">
        <v>66</v>
      </c>
      <c r="C321" s="252"/>
      <c r="D321" s="246" t="s">
        <v>242</v>
      </c>
      <c r="E321" s="247" t="s">
        <v>436</v>
      </c>
      <c r="F321" s="139">
        <v>2529</v>
      </c>
      <c r="G321" s="116">
        <v>2299</v>
      </c>
      <c r="H321" s="107">
        <v>1999</v>
      </c>
      <c r="I321" s="107">
        <v>1555</v>
      </c>
      <c r="J321" s="107">
        <v>0</v>
      </c>
      <c r="K321" s="139">
        <f t="shared" si="38"/>
        <v>1555</v>
      </c>
      <c r="L321" s="153">
        <f t="shared" si="39"/>
        <v>0.32361896476729013</v>
      </c>
      <c r="M321" s="165">
        <v>1799</v>
      </c>
      <c r="N321" s="229">
        <v>157</v>
      </c>
      <c r="O321" s="122">
        <f t="shared" si="41"/>
        <v>1398</v>
      </c>
      <c r="P321" s="123">
        <f t="shared" si="40"/>
        <v>0.22290161200667039</v>
      </c>
      <c r="Q321" s="165">
        <v>1799</v>
      </c>
      <c r="R321" s="229">
        <v>157</v>
      </c>
      <c r="S321" s="119">
        <f t="shared" si="42"/>
        <v>1398</v>
      </c>
      <c r="T321" s="181">
        <f t="shared" si="43"/>
        <v>0.22290161200667039</v>
      </c>
      <c r="U321" s="165">
        <v>1888</v>
      </c>
      <c r="V321" s="376">
        <f t="shared" si="44"/>
        <v>1699.2</v>
      </c>
      <c r="W321" s="229">
        <v>199</v>
      </c>
      <c r="X321" s="122">
        <v>1406</v>
      </c>
      <c r="Y321" s="123">
        <f t="shared" si="46"/>
        <v>0.17255178907721283</v>
      </c>
      <c r="Z321" s="117">
        <v>2299</v>
      </c>
      <c r="AA321" s="118">
        <v>0</v>
      </c>
      <c r="AB321" s="119">
        <v>1605</v>
      </c>
      <c r="AC321" s="181">
        <f t="shared" si="49"/>
        <v>0.30187037842540237</v>
      </c>
    </row>
    <row r="322" spans="1:29" s="4" customFormat="1" ht="12.75" customHeight="1" thickBot="1">
      <c r="A322" s="184" t="s">
        <v>435</v>
      </c>
      <c r="B322" s="130" t="s">
        <v>66</v>
      </c>
      <c r="C322" s="134"/>
      <c r="D322" s="131" t="s">
        <v>242</v>
      </c>
      <c r="E322" s="132" t="s">
        <v>437</v>
      </c>
      <c r="F322" s="141">
        <v>2419</v>
      </c>
      <c r="G322" s="59">
        <v>2199</v>
      </c>
      <c r="H322" s="104">
        <v>1899</v>
      </c>
      <c r="I322" s="104">
        <v>1477</v>
      </c>
      <c r="J322" s="104">
        <v>0</v>
      </c>
      <c r="K322" s="141">
        <f t="shared" si="38"/>
        <v>1477</v>
      </c>
      <c r="L322" s="151">
        <f t="shared" si="39"/>
        <v>0.32833105957253295</v>
      </c>
      <c r="M322" s="166">
        <v>1899</v>
      </c>
      <c r="N322" s="64">
        <v>0</v>
      </c>
      <c r="O322" s="65">
        <f t="shared" si="41"/>
        <v>1477</v>
      </c>
      <c r="P322" s="17">
        <f t="shared" si="40"/>
        <v>0.22222222222222221</v>
      </c>
      <c r="Q322" s="166">
        <v>1899</v>
      </c>
      <c r="R322" s="61">
        <v>0</v>
      </c>
      <c r="S322" s="62">
        <f t="shared" si="42"/>
        <v>1477</v>
      </c>
      <c r="T322" s="15">
        <f t="shared" si="43"/>
        <v>0.22222222222222221</v>
      </c>
      <c r="U322" s="166">
        <v>1999</v>
      </c>
      <c r="V322" s="340">
        <f t="shared" si="44"/>
        <v>1799.1</v>
      </c>
      <c r="W322" s="162">
        <v>40</v>
      </c>
      <c r="X322" s="65">
        <v>1485</v>
      </c>
      <c r="Y322" s="17">
        <f t="shared" si="46"/>
        <v>0.17458729364682338</v>
      </c>
      <c r="Z322" s="60">
        <v>2199</v>
      </c>
      <c r="AA322" s="61">
        <v>0</v>
      </c>
      <c r="AB322" s="62">
        <v>1525</v>
      </c>
      <c r="AC322" s="15">
        <f t="shared" si="49"/>
        <v>0.30650295588904047</v>
      </c>
    </row>
    <row r="323" spans="1:29" s="4" customFormat="1" ht="12.75" customHeight="1">
      <c r="A323" s="185" t="s">
        <v>289</v>
      </c>
      <c r="B323" s="126" t="s">
        <v>66</v>
      </c>
      <c r="C323" s="249"/>
      <c r="D323" s="128">
        <v>0.3</v>
      </c>
      <c r="E323" s="129" t="s">
        <v>232</v>
      </c>
      <c r="F323" s="140">
        <v>307</v>
      </c>
      <c r="G323" s="111">
        <v>279</v>
      </c>
      <c r="H323" s="103">
        <v>259</v>
      </c>
      <c r="I323" s="103">
        <v>209</v>
      </c>
      <c r="J323" s="103">
        <v>3</v>
      </c>
      <c r="K323" s="140">
        <f t="shared" ref="K323:K333" si="50">IFERROR(I323-J323,I323)</f>
        <v>206</v>
      </c>
      <c r="L323" s="150">
        <f t="shared" ref="L323:L349" si="51">IFERROR((G323-K323)/G323, " ")</f>
        <v>0.26164874551971329</v>
      </c>
      <c r="M323" s="167">
        <v>249</v>
      </c>
      <c r="N323" s="164">
        <v>8</v>
      </c>
      <c r="O323" s="58">
        <f t="shared" si="41"/>
        <v>198</v>
      </c>
      <c r="P323" s="16">
        <f t="shared" ref="P323:P349" si="52">(M323-O323)/M323</f>
        <v>0.20481927710843373</v>
      </c>
      <c r="Q323" s="53">
        <v>279</v>
      </c>
      <c r="R323" s="54">
        <v>0</v>
      </c>
      <c r="S323" s="55">
        <f t="shared" si="42"/>
        <v>206</v>
      </c>
      <c r="T323" s="14">
        <f t="shared" si="43"/>
        <v>0.26164874551971329</v>
      </c>
      <c r="U323" s="167">
        <v>254</v>
      </c>
      <c r="V323" s="327">
        <f t="shared" si="44"/>
        <v>228.6</v>
      </c>
      <c r="W323" s="164">
        <v>17</v>
      </c>
      <c r="X323" s="58">
        <v>198</v>
      </c>
      <c r="Y323" s="16">
        <f t="shared" si="46"/>
        <v>0.13385826771653542</v>
      </c>
      <c r="Z323" s="53">
        <v>279</v>
      </c>
      <c r="AA323" s="54">
        <v>0</v>
      </c>
      <c r="AB323" s="55">
        <v>215</v>
      </c>
      <c r="AC323" s="14">
        <f t="shared" si="49"/>
        <v>0.22939068100358423</v>
      </c>
    </row>
    <row r="324" spans="1:29" s="4" customFormat="1" ht="12" customHeight="1">
      <c r="A324" s="185" t="s">
        <v>507</v>
      </c>
      <c r="B324" s="126" t="s">
        <v>66</v>
      </c>
      <c r="C324" s="250"/>
      <c r="D324" s="128">
        <v>0.3</v>
      </c>
      <c r="E324" s="129" t="s">
        <v>509</v>
      </c>
      <c r="F324" s="140">
        <v>483</v>
      </c>
      <c r="G324" s="112">
        <v>439</v>
      </c>
      <c r="H324" s="103">
        <v>399</v>
      </c>
      <c r="I324" s="103">
        <v>324</v>
      </c>
      <c r="J324" s="103">
        <v>0</v>
      </c>
      <c r="K324" s="140">
        <f t="shared" si="50"/>
        <v>324</v>
      </c>
      <c r="L324" s="150">
        <f t="shared" si="51"/>
        <v>0.26195899772209569</v>
      </c>
      <c r="M324" s="167">
        <v>349</v>
      </c>
      <c r="N324" s="164">
        <v>40</v>
      </c>
      <c r="O324" s="58">
        <f t="shared" si="41"/>
        <v>284</v>
      </c>
      <c r="P324" s="16">
        <f t="shared" si="52"/>
        <v>0.18624641833810887</v>
      </c>
      <c r="Q324" s="167">
        <v>349</v>
      </c>
      <c r="R324" s="164">
        <v>40</v>
      </c>
      <c r="S324" s="55">
        <f t="shared" si="42"/>
        <v>284</v>
      </c>
      <c r="T324" s="14">
        <f t="shared" si="43"/>
        <v>0.18624641833810887</v>
      </c>
      <c r="U324" s="167">
        <v>388</v>
      </c>
      <c r="V324" s="327">
        <f t="shared" si="44"/>
        <v>349.2</v>
      </c>
      <c r="W324" s="164">
        <v>32</v>
      </c>
      <c r="X324" s="58">
        <v>293</v>
      </c>
      <c r="Y324" s="16">
        <f t="shared" si="46"/>
        <v>0.16093928980526917</v>
      </c>
      <c r="Z324" s="53">
        <v>439</v>
      </c>
      <c r="AA324" s="54">
        <v>0</v>
      </c>
      <c r="AB324" s="55">
        <v>325</v>
      </c>
      <c r="AC324" s="14">
        <f t="shared" si="49"/>
        <v>0.25968109339407747</v>
      </c>
    </row>
    <row r="325" spans="1:29" s="4" customFormat="1" ht="12" customHeight="1">
      <c r="A325" s="185" t="s">
        <v>508</v>
      </c>
      <c r="B325" s="126" t="s">
        <v>66</v>
      </c>
      <c r="C325" s="250"/>
      <c r="D325" s="128">
        <v>0.3</v>
      </c>
      <c r="E325" s="129" t="s">
        <v>509</v>
      </c>
      <c r="F325" s="140">
        <v>428</v>
      </c>
      <c r="G325" s="112">
        <v>389</v>
      </c>
      <c r="H325" s="103">
        <v>349</v>
      </c>
      <c r="I325" s="103">
        <v>283</v>
      </c>
      <c r="J325" s="103">
        <v>0</v>
      </c>
      <c r="K325" s="140">
        <f t="shared" si="50"/>
        <v>283</v>
      </c>
      <c r="L325" s="150">
        <f t="shared" si="51"/>
        <v>0.27249357326478146</v>
      </c>
      <c r="M325" s="167">
        <v>299</v>
      </c>
      <c r="N325" s="164">
        <v>40</v>
      </c>
      <c r="O325" s="58">
        <f t="shared" si="41"/>
        <v>243</v>
      </c>
      <c r="P325" s="16">
        <f t="shared" si="52"/>
        <v>0.18729096989966554</v>
      </c>
      <c r="Q325" s="167">
        <v>299</v>
      </c>
      <c r="R325" s="164">
        <v>40</v>
      </c>
      <c r="S325" s="55">
        <f t="shared" si="42"/>
        <v>243</v>
      </c>
      <c r="T325" s="14">
        <f t="shared" si="43"/>
        <v>0.18729096989966554</v>
      </c>
      <c r="U325" s="167">
        <v>332</v>
      </c>
      <c r="V325" s="327">
        <f t="shared" si="44"/>
        <v>298.8</v>
      </c>
      <c r="W325" s="164">
        <v>33</v>
      </c>
      <c r="X325" s="58">
        <v>251</v>
      </c>
      <c r="Y325" s="16">
        <f t="shared" si="46"/>
        <v>0.1599732262382865</v>
      </c>
      <c r="Z325" s="53">
        <v>389</v>
      </c>
      <c r="AA325" s="54">
        <v>0</v>
      </c>
      <c r="AB325" s="55">
        <v>284</v>
      </c>
      <c r="AC325" s="14">
        <f t="shared" si="49"/>
        <v>0.26992287917737789</v>
      </c>
    </row>
    <row r="326" spans="1:29" s="4" customFormat="1" ht="12.75" customHeight="1">
      <c r="A326" s="185" t="s">
        <v>510</v>
      </c>
      <c r="B326" s="126" t="s">
        <v>66</v>
      </c>
      <c r="C326" s="250"/>
      <c r="D326" s="128">
        <v>0.3</v>
      </c>
      <c r="E326" s="129" t="s">
        <v>512</v>
      </c>
      <c r="F326" s="140">
        <v>560</v>
      </c>
      <c r="G326" s="112">
        <v>509</v>
      </c>
      <c r="H326" s="103">
        <v>449</v>
      </c>
      <c r="I326" s="103">
        <v>366</v>
      </c>
      <c r="J326" s="103">
        <v>0</v>
      </c>
      <c r="K326" s="140">
        <f t="shared" si="50"/>
        <v>366</v>
      </c>
      <c r="L326" s="150">
        <f t="shared" si="51"/>
        <v>0.28094302554027506</v>
      </c>
      <c r="M326" s="167">
        <v>449</v>
      </c>
      <c r="N326" s="57">
        <v>0</v>
      </c>
      <c r="O326" s="58">
        <f t="shared" si="41"/>
        <v>366</v>
      </c>
      <c r="P326" s="16">
        <f t="shared" si="52"/>
        <v>0.18485523385300667</v>
      </c>
      <c r="Q326" s="53">
        <v>509</v>
      </c>
      <c r="R326" s="54">
        <v>0</v>
      </c>
      <c r="S326" s="55">
        <f t="shared" si="42"/>
        <v>366</v>
      </c>
      <c r="T326" s="14">
        <f t="shared" si="43"/>
        <v>0.28094302554027506</v>
      </c>
      <c r="U326" s="167">
        <v>443</v>
      </c>
      <c r="V326" s="327">
        <f t="shared" si="44"/>
        <v>398.7</v>
      </c>
      <c r="W326" s="164">
        <v>31</v>
      </c>
      <c r="X326" s="58">
        <v>335</v>
      </c>
      <c r="Y326" s="16">
        <f t="shared" si="46"/>
        <v>0.15976925006270376</v>
      </c>
      <c r="Z326" s="167">
        <v>449</v>
      </c>
      <c r="AA326" s="54">
        <v>0</v>
      </c>
      <c r="AB326" s="55">
        <v>366</v>
      </c>
      <c r="AC326" s="14">
        <f t="shared" si="49"/>
        <v>0.18485523385300667</v>
      </c>
    </row>
    <row r="327" spans="1:29" s="4" customFormat="1" ht="12.75" customHeight="1">
      <c r="A327" s="185" t="s">
        <v>511</v>
      </c>
      <c r="B327" s="126" t="s">
        <v>66</v>
      </c>
      <c r="C327" s="250"/>
      <c r="D327" s="128">
        <v>0.3</v>
      </c>
      <c r="E327" s="129" t="s">
        <v>512</v>
      </c>
      <c r="F327" s="140">
        <v>505</v>
      </c>
      <c r="G327" s="112">
        <v>459</v>
      </c>
      <c r="H327" s="103">
        <v>399</v>
      </c>
      <c r="I327" s="103">
        <v>325</v>
      </c>
      <c r="J327" s="103">
        <v>0</v>
      </c>
      <c r="K327" s="140">
        <f t="shared" si="50"/>
        <v>325</v>
      </c>
      <c r="L327" s="150">
        <f t="shared" si="51"/>
        <v>0.29193899782135074</v>
      </c>
      <c r="M327" s="167">
        <v>399</v>
      </c>
      <c r="N327" s="57">
        <v>0</v>
      </c>
      <c r="O327" s="58">
        <f t="shared" si="41"/>
        <v>325</v>
      </c>
      <c r="P327" s="16">
        <f t="shared" si="52"/>
        <v>0.18546365914786966</v>
      </c>
      <c r="Q327" s="53">
        <v>459</v>
      </c>
      <c r="R327" s="54">
        <v>0</v>
      </c>
      <c r="S327" s="55">
        <f t="shared" si="42"/>
        <v>325</v>
      </c>
      <c r="T327" s="14">
        <f t="shared" si="43"/>
        <v>0.29193899782135074</v>
      </c>
      <c r="U327" s="167">
        <v>388</v>
      </c>
      <c r="V327" s="327">
        <f t="shared" si="44"/>
        <v>349.2</v>
      </c>
      <c r="W327" s="164">
        <v>32</v>
      </c>
      <c r="X327" s="58">
        <v>294</v>
      </c>
      <c r="Y327" s="16">
        <f t="shared" si="46"/>
        <v>0.15807560137457041</v>
      </c>
      <c r="Z327" s="167">
        <v>399</v>
      </c>
      <c r="AA327" s="54">
        <v>0</v>
      </c>
      <c r="AB327" s="55">
        <v>326</v>
      </c>
      <c r="AC327" s="14">
        <f t="shared" si="49"/>
        <v>0.18295739348370926</v>
      </c>
    </row>
    <row r="328" spans="1:29" s="4" customFormat="1" ht="12.75" customHeight="1">
      <c r="A328" s="185" t="s">
        <v>513</v>
      </c>
      <c r="B328" s="126" t="s">
        <v>66</v>
      </c>
      <c r="C328" s="250"/>
      <c r="D328" s="128">
        <v>0.3</v>
      </c>
      <c r="E328" s="129" t="s">
        <v>519</v>
      </c>
      <c r="F328" s="140">
        <v>824</v>
      </c>
      <c r="G328" s="111">
        <v>749</v>
      </c>
      <c r="H328" s="103">
        <v>649</v>
      </c>
      <c r="I328" s="103">
        <v>511</v>
      </c>
      <c r="J328" s="103">
        <v>0</v>
      </c>
      <c r="K328" s="140">
        <f t="shared" si="50"/>
        <v>511</v>
      </c>
      <c r="L328" s="150">
        <f t="shared" si="51"/>
        <v>0.31775700934579437</v>
      </c>
      <c r="M328" s="167">
        <v>649</v>
      </c>
      <c r="N328" s="57">
        <v>0</v>
      </c>
      <c r="O328" s="58">
        <f t="shared" ref="O328:O349" si="53">K328-N328</f>
        <v>511</v>
      </c>
      <c r="P328" s="16">
        <f t="shared" si="52"/>
        <v>0.21263482280431434</v>
      </c>
      <c r="Q328" s="53">
        <v>749</v>
      </c>
      <c r="R328" s="54">
        <v>0</v>
      </c>
      <c r="S328" s="55">
        <f t="shared" si="42"/>
        <v>511</v>
      </c>
      <c r="T328" s="14">
        <f t="shared" si="43"/>
        <v>0.31775700934579437</v>
      </c>
      <c r="U328" s="167">
        <v>666</v>
      </c>
      <c r="V328" s="327">
        <f t="shared" si="44"/>
        <v>599.4</v>
      </c>
      <c r="W328" s="164">
        <v>26</v>
      </c>
      <c r="X328" s="58">
        <v>487</v>
      </c>
      <c r="Y328" s="16">
        <f t="shared" si="46"/>
        <v>0.18752085418752082</v>
      </c>
      <c r="Z328" s="53">
        <v>749</v>
      </c>
      <c r="AA328" s="54">
        <v>0</v>
      </c>
      <c r="AB328" s="55">
        <v>513</v>
      </c>
      <c r="AC328" s="14">
        <f t="shared" si="49"/>
        <v>0.31508678237650201</v>
      </c>
    </row>
    <row r="329" spans="1:29" s="4" customFormat="1" ht="12.75" customHeight="1">
      <c r="A329" s="183" t="s">
        <v>514</v>
      </c>
      <c r="B329" s="126" t="s">
        <v>66</v>
      </c>
      <c r="C329" s="250"/>
      <c r="D329" s="128">
        <v>0.3</v>
      </c>
      <c r="E329" s="129" t="s">
        <v>519</v>
      </c>
      <c r="F329" s="142">
        <v>769</v>
      </c>
      <c r="G329" s="112">
        <v>699</v>
      </c>
      <c r="H329" s="105">
        <v>599</v>
      </c>
      <c r="I329" s="105">
        <v>472</v>
      </c>
      <c r="J329" s="105">
        <v>0</v>
      </c>
      <c r="K329" s="142">
        <f t="shared" si="50"/>
        <v>472</v>
      </c>
      <c r="L329" s="152">
        <f t="shared" si="51"/>
        <v>0.32474964234620884</v>
      </c>
      <c r="M329" s="168">
        <v>599</v>
      </c>
      <c r="N329" s="82">
        <v>0</v>
      </c>
      <c r="O329" s="84">
        <f t="shared" si="53"/>
        <v>472</v>
      </c>
      <c r="P329" s="18">
        <f t="shared" si="52"/>
        <v>0.21202003338898165</v>
      </c>
      <c r="Q329" s="79">
        <v>699</v>
      </c>
      <c r="R329" s="80">
        <v>0</v>
      </c>
      <c r="S329" s="83">
        <f t="shared" ref="S329:S349" si="54">K329-R329</f>
        <v>472</v>
      </c>
      <c r="T329" s="13">
        <f t="shared" ref="T329:T349" si="55">(Q329-S329)/Q329</f>
        <v>0.32474964234620884</v>
      </c>
      <c r="U329" s="168">
        <v>610</v>
      </c>
      <c r="V329" s="328">
        <f t="shared" ref="V329:V349" si="56">U329-(U329*10%)</f>
        <v>549</v>
      </c>
      <c r="W329" s="163">
        <v>27</v>
      </c>
      <c r="X329" s="84">
        <v>447</v>
      </c>
      <c r="Y329" s="18">
        <f t="shared" si="46"/>
        <v>0.18579234972677597</v>
      </c>
      <c r="Z329" s="79">
        <v>699</v>
      </c>
      <c r="AA329" s="80">
        <v>0</v>
      </c>
      <c r="AB329" s="83">
        <v>474</v>
      </c>
      <c r="AC329" s="13">
        <f t="shared" si="49"/>
        <v>0.32188841201716739</v>
      </c>
    </row>
    <row r="330" spans="1:29" s="4" customFormat="1" ht="12.75" customHeight="1">
      <c r="A330" s="185" t="s">
        <v>515</v>
      </c>
      <c r="B330" s="126" t="s">
        <v>66</v>
      </c>
      <c r="C330" s="234"/>
      <c r="D330" s="128">
        <v>0.3</v>
      </c>
      <c r="E330" s="129" t="s">
        <v>520</v>
      </c>
      <c r="F330" s="140">
        <v>637</v>
      </c>
      <c r="G330" s="111">
        <v>579</v>
      </c>
      <c r="H330" s="103">
        <v>519</v>
      </c>
      <c r="I330" s="103">
        <v>409</v>
      </c>
      <c r="J330" s="103">
        <v>0</v>
      </c>
      <c r="K330" s="140">
        <f t="shared" si="50"/>
        <v>409</v>
      </c>
      <c r="L330" s="150">
        <f t="shared" si="51"/>
        <v>0.29360967184801384</v>
      </c>
      <c r="M330" s="168">
        <v>519</v>
      </c>
      <c r="N330" s="82">
        <v>0</v>
      </c>
      <c r="O330" s="84">
        <f t="shared" si="53"/>
        <v>409</v>
      </c>
      <c r="P330" s="18">
        <f t="shared" si="52"/>
        <v>0.2119460500963391</v>
      </c>
      <c r="Q330" s="168">
        <v>519</v>
      </c>
      <c r="R330" s="80">
        <v>0</v>
      </c>
      <c r="S330" s="83">
        <f t="shared" si="54"/>
        <v>409</v>
      </c>
      <c r="T330" s="13">
        <f t="shared" si="55"/>
        <v>0.2119460500963391</v>
      </c>
      <c r="U330" s="168">
        <v>499</v>
      </c>
      <c r="V330" s="328">
        <f t="shared" si="56"/>
        <v>449.1</v>
      </c>
      <c r="W330" s="163">
        <v>45</v>
      </c>
      <c r="X330" s="84">
        <v>365</v>
      </c>
      <c r="Y330" s="18">
        <f t="shared" si="46"/>
        <v>0.18726341572032959</v>
      </c>
      <c r="Z330" s="79">
        <v>579</v>
      </c>
      <c r="AA330" s="80">
        <v>0</v>
      </c>
      <c r="AB330" s="83">
        <v>410</v>
      </c>
      <c r="AC330" s="13">
        <f t="shared" si="49"/>
        <v>0.2918825561312608</v>
      </c>
    </row>
    <row r="331" spans="1:29" s="4" customFormat="1" ht="12.75" customHeight="1">
      <c r="A331" s="183" t="s">
        <v>516</v>
      </c>
      <c r="B331" s="126" t="s">
        <v>66</v>
      </c>
      <c r="C331" s="250"/>
      <c r="D331" s="128">
        <v>0.3</v>
      </c>
      <c r="E331" s="239" t="s">
        <v>520</v>
      </c>
      <c r="F331" s="142">
        <v>582</v>
      </c>
      <c r="G331" s="112">
        <v>529</v>
      </c>
      <c r="H331" s="105">
        <v>469</v>
      </c>
      <c r="I331" s="105">
        <v>369</v>
      </c>
      <c r="J331" s="105">
        <v>0</v>
      </c>
      <c r="K331" s="142">
        <f t="shared" si="50"/>
        <v>369</v>
      </c>
      <c r="L331" s="152">
        <f t="shared" si="51"/>
        <v>0.30245746691871456</v>
      </c>
      <c r="M331" s="168">
        <v>469</v>
      </c>
      <c r="N331" s="82">
        <v>0</v>
      </c>
      <c r="O331" s="84">
        <f t="shared" si="53"/>
        <v>369</v>
      </c>
      <c r="P331" s="18">
        <f t="shared" si="52"/>
        <v>0.21321961620469082</v>
      </c>
      <c r="Q331" s="168">
        <v>469</v>
      </c>
      <c r="R331" s="80">
        <v>0</v>
      </c>
      <c r="S331" s="83">
        <f t="shared" si="54"/>
        <v>369</v>
      </c>
      <c r="T331" s="13">
        <f t="shared" si="55"/>
        <v>0.21321961620469082</v>
      </c>
      <c r="U331" s="168">
        <v>443</v>
      </c>
      <c r="V331" s="328">
        <f t="shared" si="56"/>
        <v>398.7</v>
      </c>
      <c r="W331" s="163">
        <v>46</v>
      </c>
      <c r="X331" s="84">
        <v>325</v>
      </c>
      <c r="Y331" s="18">
        <f t="shared" ref="Y331:Y349" si="57">(V331-X331)/V331</f>
        <v>0.18485076498620515</v>
      </c>
      <c r="Z331" s="79">
        <v>529</v>
      </c>
      <c r="AA331" s="80">
        <v>0</v>
      </c>
      <c r="AB331" s="83">
        <v>371</v>
      </c>
      <c r="AC331" s="13">
        <f t="shared" si="49"/>
        <v>0.29867674858223064</v>
      </c>
    </row>
    <row r="332" spans="1:29" s="4" customFormat="1" ht="12.75" customHeight="1">
      <c r="A332" s="183" t="s">
        <v>517</v>
      </c>
      <c r="B332" s="126" t="s">
        <v>66</v>
      </c>
      <c r="C332" s="250"/>
      <c r="D332" s="128">
        <v>0.3</v>
      </c>
      <c r="E332" s="239" t="s">
        <v>521</v>
      </c>
      <c r="F332" s="142">
        <v>714</v>
      </c>
      <c r="G332" s="112">
        <v>649</v>
      </c>
      <c r="H332" s="105">
        <v>599</v>
      </c>
      <c r="I332" s="105">
        <v>471</v>
      </c>
      <c r="J332" s="105">
        <v>0</v>
      </c>
      <c r="K332" s="142">
        <f t="shared" si="50"/>
        <v>471</v>
      </c>
      <c r="L332" s="152">
        <f t="shared" si="51"/>
        <v>0.27426810477657937</v>
      </c>
      <c r="M332" s="168">
        <v>599</v>
      </c>
      <c r="N332" s="82">
        <v>0</v>
      </c>
      <c r="O332" s="84">
        <f t="shared" si="53"/>
        <v>471</v>
      </c>
      <c r="P332" s="18">
        <f t="shared" si="52"/>
        <v>0.21368948247078465</v>
      </c>
      <c r="Q332" s="79">
        <v>649</v>
      </c>
      <c r="R332" s="80">
        <v>0</v>
      </c>
      <c r="S332" s="83">
        <f t="shared" si="54"/>
        <v>471</v>
      </c>
      <c r="T332" s="13">
        <f t="shared" si="55"/>
        <v>0.27426810477657937</v>
      </c>
      <c r="U332" s="168">
        <v>610</v>
      </c>
      <c r="V332" s="328">
        <f t="shared" si="56"/>
        <v>549</v>
      </c>
      <c r="W332" s="163">
        <v>27</v>
      </c>
      <c r="X332" s="84">
        <v>446</v>
      </c>
      <c r="Y332" s="18">
        <f t="shared" si="57"/>
        <v>0.18761384335154827</v>
      </c>
      <c r="Z332" s="168">
        <v>549</v>
      </c>
      <c r="AA332" s="163">
        <v>39</v>
      </c>
      <c r="AB332" s="83">
        <v>434</v>
      </c>
      <c r="AC332" s="13">
        <f t="shared" si="49"/>
        <v>0.20947176684881602</v>
      </c>
    </row>
    <row r="333" spans="1:29" s="4" customFormat="1" ht="12.75" customHeight="1" thickBot="1">
      <c r="A333" s="191" t="s">
        <v>518</v>
      </c>
      <c r="B333" s="130" t="s">
        <v>66</v>
      </c>
      <c r="C333" s="261"/>
      <c r="D333" s="131">
        <v>0.3</v>
      </c>
      <c r="E333" s="251" t="s">
        <v>521</v>
      </c>
      <c r="F333" s="145">
        <v>659</v>
      </c>
      <c r="G333" s="202">
        <v>599</v>
      </c>
      <c r="H333" s="109">
        <v>549</v>
      </c>
      <c r="I333" s="109">
        <v>433</v>
      </c>
      <c r="J333" s="109">
        <v>0</v>
      </c>
      <c r="K333" s="145">
        <f t="shared" si="50"/>
        <v>433</v>
      </c>
      <c r="L333" s="161">
        <f t="shared" si="51"/>
        <v>0.27712854757929883</v>
      </c>
      <c r="M333" s="230">
        <v>549</v>
      </c>
      <c r="N333" s="91">
        <v>0</v>
      </c>
      <c r="O333" s="92">
        <f t="shared" si="53"/>
        <v>433</v>
      </c>
      <c r="P333" s="100">
        <f t="shared" si="52"/>
        <v>0.21129326047358835</v>
      </c>
      <c r="Q333" s="97">
        <v>599</v>
      </c>
      <c r="R333" s="89">
        <v>0</v>
      </c>
      <c r="S333" s="90">
        <f t="shared" si="54"/>
        <v>433</v>
      </c>
      <c r="T333" s="98">
        <f t="shared" si="55"/>
        <v>0.27712854757929883</v>
      </c>
      <c r="U333" s="230">
        <v>554</v>
      </c>
      <c r="V333" s="381">
        <f t="shared" si="56"/>
        <v>498.6</v>
      </c>
      <c r="W333" s="231">
        <v>28</v>
      </c>
      <c r="X333" s="92">
        <v>406</v>
      </c>
      <c r="Y333" s="100">
        <f t="shared" si="57"/>
        <v>0.18572001604492583</v>
      </c>
      <c r="Z333" s="230">
        <v>499</v>
      </c>
      <c r="AA333" s="231">
        <v>40</v>
      </c>
      <c r="AB333" s="90">
        <v>394</v>
      </c>
      <c r="AC333" s="98">
        <f t="shared" si="49"/>
        <v>0.21042084168336672</v>
      </c>
    </row>
    <row r="334" spans="1:29" s="4" customFormat="1" ht="12.75" customHeight="1">
      <c r="A334" s="183" t="s">
        <v>42</v>
      </c>
      <c r="B334" s="237" t="s">
        <v>79</v>
      </c>
      <c r="C334" s="238"/>
      <c r="D334" s="240">
        <v>0.22</v>
      </c>
      <c r="E334" s="239" t="s">
        <v>72</v>
      </c>
      <c r="F334" s="142">
        <v>307</v>
      </c>
      <c r="G334" s="112">
        <v>279</v>
      </c>
      <c r="H334" s="105">
        <v>0</v>
      </c>
      <c r="I334" s="105">
        <v>206</v>
      </c>
      <c r="J334" s="105">
        <v>0</v>
      </c>
      <c r="K334" s="142">
        <f t="shared" ref="K334:K338" si="58">IFERROR(I334-J334,I334)</f>
        <v>206</v>
      </c>
      <c r="L334" s="152">
        <f t="shared" si="51"/>
        <v>0.26164874551971329</v>
      </c>
      <c r="M334" s="168">
        <v>249</v>
      </c>
      <c r="N334" s="163">
        <v>1</v>
      </c>
      <c r="O334" s="84">
        <f t="shared" si="53"/>
        <v>205</v>
      </c>
      <c r="P334" s="18">
        <f t="shared" si="52"/>
        <v>0.17670682730923695</v>
      </c>
      <c r="Q334" s="79">
        <v>279</v>
      </c>
      <c r="R334" s="80">
        <v>0</v>
      </c>
      <c r="S334" s="83">
        <f t="shared" si="54"/>
        <v>206</v>
      </c>
      <c r="T334" s="13">
        <f t="shared" si="55"/>
        <v>0.26164874551971329</v>
      </c>
      <c r="U334" s="168">
        <v>254</v>
      </c>
      <c r="V334" s="328">
        <f t="shared" si="56"/>
        <v>228.6</v>
      </c>
      <c r="W334" s="163">
        <v>17</v>
      </c>
      <c r="X334" s="84">
        <v>189</v>
      </c>
      <c r="Y334" s="18">
        <f t="shared" si="57"/>
        <v>0.17322834645669288</v>
      </c>
      <c r="Z334" s="79">
        <v>279</v>
      </c>
      <c r="AA334" s="80">
        <v>0</v>
      </c>
      <c r="AB334" s="83">
        <v>206</v>
      </c>
      <c r="AC334" s="13">
        <f t="shared" si="49"/>
        <v>0.26164874551971329</v>
      </c>
    </row>
    <row r="335" spans="1:29" s="4" customFormat="1" ht="12.75" customHeight="1" thickBot="1">
      <c r="A335" s="227" t="s">
        <v>41</v>
      </c>
      <c r="B335" s="272" t="s">
        <v>79</v>
      </c>
      <c r="C335" s="268"/>
      <c r="D335" s="273">
        <v>0.22</v>
      </c>
      <c r="E335" s="269" t="s">
        <v>72</v>
      </c>
      <c r="F335" s="174">
        <v>285</v>
      </c>
      <c r="G335" s="59">
        <v>259</v>
      </c>
      <c r="H335" s="270">
        <v>0</v>
      </c>
      <c r="I335" s="177">
        <v>191</v>
      </c>
      <c r="J335" s="177">
        <v>0</v>
      </c>
      <c r="K335" s="143">
        <f t="shared" si="58"/>
        <v>191</v>
      </c>
      <c r="L335" s="160">
        <f t="shared" si="51"/>
        <v>0.26254826254826252</v>
      </c>
      <c r="M335" s="286">
        <v>229</v>
      </c>
      <c r="N335" s="284">
        <v>4</v>
      </c>
      <c r="O335" s="277">
        <f t="shared" si="53"/>
        <v>187</v>
      </c>
      <c r="P335" s="278">
        <f t="shared" si="52"/>
        <v>0.18340611353711792</v>
      </c>
      <c r="Q335" s="287">
        <v>259</v>
      </c>
      <c r="R335" s="280">
        <v>0</v>
      </c>
      <c r="S335" s="281">
        <f t="shared" si="54"/>
        <v>191</v>
      </c>
      <c r="T335" s="282">
        <f t="shared" si="55"/>
        <v>0.26254826254826252</v>
      </c>
      <c r="U335" s="286">
        <v>232</v>
      </c>
      <c r="V335" s="329">
        <f t="shared" si="56"/>
        <v>208.8</v>
      </c>
      <c r="W335" s="284">
        <v>19</v>
      </c>
      <c r="X335" s="277">
        <v>172</v>
      </c>
      <c r="Y335" s="278">
        <f t="shared" si="57"/>
        <v>0.17624521072796939</v>
      </c>
      <c r="Z335" s="287">
        <v>259</v>
      </c>
      <c r="AA335" s="280">
        <v>0</v>
      </c>
      <c r="AB335" s="281">
        <v>191</v>
      </c>
      <c r="AC335" s="282">
        <f t="shared" si="49"/>
        <v>0.26254826254826252</v>
      </c>
    </row>
    <row r="336" spans="1:29" s="4" customFormat="1" ht="12.75" customHeight="1">
      <c r="A336" s="190" t="s">
        <v>11</v>
      </c>
      <c r="B336" s="257" t="s">
        <v>55</v>
      </c>
      <c r="C336" s="258"/>
      <c r="D336" s="259" t="s">
        <v>242</v>
      </c>
      <c r="E336" s="260" t="s">
        <v>96</v>
      </c>
      <c r="F336" s="139">
        <v>0</v>
      </c>
      <c r="G336" s="111">
        <v>49</v>
      </c>
      <c r="H336" s="107">
        <v>0</v>
      </c>
      <c r="I336" s="107">
        <v>37</v>
      </c>
      <c r="J336" s="107">
        <v>0</v>
      </c>
      <c r="K336" s="139">
        <f t="shared" si="58"/>
        <v>37</v>
      </c>
      <c r="L336" s="153">
        <f t="shared" si="51"/>
        <v>0.24489795918367346</v>
      </c>
      <c r="M336" s="120">
        <v>49</v>
      </c>
      <c r="N336" s="121">
        <v>0</v>
      </c>
      <c r="O336" s="122">
        <f t="shared" si="53"/>
        <v>37</v>
      </c>
      <c r="P336" s="123">
        <f t="shared" si="52"/>
        <v>0.24489795918367346</v>
      </c>
      <c r="Q336" s="117">
        <v>49</v>
      </c>
      <c r="R336" s="118">
        <v>0</v>
      </c>
      <c r="S336" s="119">
        <f t="shared" si="54"/>
        <v>37</v>
      </c>
      <c r="T336" s="181">
        <f t="shared" si="55"/>
        <v>0.24489795918367346</v>
      </c>
      <c r="U336" s="120">
        <v>49</v>
      </c>
      <c r="V336" s="374">
        <f t="shared" si="56"/>
        <v>44.1</v>
      </c>
      <c r="W336" s="121">
        <v>0</v>
      </c>
      <c r="X336" s="122">
        <v>37</v>
      </c>
      <c r="Y336" s="123">
        <f t="shared" si="57"/>
        <v>0.16099773242630389</v>
      </c>
      <c r="Z336" s="117">
        <v>49</v>
      </c>
      <c r="AA336" s="118">
        <v>0</v>
      </c>
      <c r="AB336" s="119">
        <v>37</v>
      </c>
      <c r="AC336" s="181">
        <f t="shared" si="49"/>
        <v>0.24489795918367346</v>
      </c>
    </row>
    <row r="337" spans="1:29" s="4" customFormat="1" ht="12.75" customHeight="1">
      <c r="A337" s="185" t="s">
        <v>7</v>
      </c>
      <c r="B337" s="126" t="s">
        <v>55</v>
      </c>
      <c r="C337" s="249"/>
      <c r="D337" s="128" t="s">
        <v>242</v>
      </c>
      <c r="E337" s="129" t="s">
        <v>94</v>
      </c>
      <c r="F337" s="140">
        <v>0</v>
      </c>
      <c r="G337" s="112">
        <v>49</v>
      </c>
      <c r="H337" s="103">
        <v>0</v>
      </c>
      <c r="I337" s="103">
        <v>37</v>
      </c>
      <c r="J337" s="103">
        <v>0</v>
      </c>
      <c r="K337" s="140">
        <f t="shared" si="58"/>
        <v>37</v>
      </c>
      <c r="L337" s="150">
        <f t="shared" si="51"/>
        <v>0.24489795918367346</v>
      </c>
      <c r="M337" s="56">
        <v>49</v>
      </c>
      <c r="N337" s="57">
        <v>0</v>
      </c>
      <c r="O337" s="58">
        <f t="shared" si="53"/>
        <v>37</v>
      </c>
      <c r="P337" s="16">
        <f t="shared" si="52"/>
        <v>0.24489795918367346</v>
      </c>
      <c r="Q337" s="53">
        <v>49</v>
      </c>
      <c r="R337" s="54">
        <v>0</v>
      </c>
      <c r="S337" s="55">
        <f t="shared" si="54"/>
        <v>37</v>
      </c>
      <c r="T337" s="14">
        <f t="shared" si="55"/>
        <v>0.24489795918367346</v>
      </c>
      <c r="U337" s="56">
        <v>49</v>
      </c>
      <c r="V337" s="341">
        <f t="shared" si="56"/>
        <v>44.1</v>
      </c>
      <c r="W337" s="57">
        <v>0</v>
      </c>
      <c r="X337" s="58">
        <v>37</v>
      </c>
      <c r="Y337" s="16">
        <f t="shared" si="57"/>
        <v>0.16099773242630389</v>
      </c>
      <c r="Z337" s="53">
        <v>49</v>
      </c>
      <c r="AA337" s="54">
        <v>0</v>
      </c>
      <c r="AB337" s="55">
        <v>37</v>
      </c>
      <c r="AC337" s="14">
        <f t="shared" si="49"/>
        <v>0.24489795918367346</v>
      </c>
    </row>
    <row r="338" spans="1:29" s="4" customFormat="1" ht="12.75" customHeight="1">
      <c r="A338" s="185" t="s">
        <v>8</v>
      </c>
      <c r="B338" s="126" t="s">
        <v>55</v>
      </c>
      <c r="C338" s="249"/>
      <c r="D338" s="128" t="s">
        <v>242</v>
      </c>
      <c r="E338" s="129" t="s">
        <v>95</v>
      </c>
      <c r="F338" s="140">
        <v>0</v>
      </c>
      <c r="G338" s="111">
        <v>49</v>
      </c>
      <c r="H338" s="103">
        <v>0</v>
      </c>
      <c r="I338" s="103">
        <v>37</v>
      </c>
      <c r="J338" s="103">
        <v>0</v>
      </c>
      <c r="K338" s="140">
        <f t="shared" si="58"/>
        <v>37</v>
      </c>
      <c r="L338" s="150">
        <f t="shared" si="51"/>
        <v>0.24489795918367346</v>
      </c>
      <c r="M338" s="56">
        <v>49</v>
      </c>
      <c r="N338" s="57">
        <v>0</v>
      </c>
      <c r="O338" s="58">
        <f t="shared" si="53"/>
        <v>37</v>
      </c>
      <c r="P338" s="16">
        <f t="shared" si="52"/>
        <v>0.24489795918367346</v>
      </c>
      <c r="Q338" s="53">
        <v>49</v>
      </c>
      <c r="R338" s="54">
        <v>0</v>
      </c>
      <c r="S338" s="55">
        <f t="shared" si="54"/>
        <v>37</v>
      </c>
      <c r="T338" s="14">
        <f t="shared" si="55"/>
        <v>0.24489795918367346</v>
      </c>
      <c r="U338" s="56">
        <v>49</v>
      </c>
      <c r="V338" s="341">
        <f t="shared" si="56"/>
        <v>44.1</v>
      </c>
      <c r="W338" s="57">
        <v>0</v>
      </c>
      <c r="X338" s="58">
        <v>37</v>
      </c>
      <c r="Y338" s="16">
        <f t="shared" si="57"/>
        <v>0.16099773242630389</v>
      </c>
      <c r="Z338" s="53">
        <v>49</v>
      </c>
      <c r="AA338" s="54">
        <v>0</v>
      </c>
      <c r="AB338" s="55">
        <v>37</v>
      </c>
      <c r="AC338" s="14">
        <f t="shared" si="49"/>
        <v>0.24489795918367346</v>
      </c>
    </row>
    <row r="339" spans="1:29" s="4" customFormat="1" ht="12.75" customHeight="1">
      <c r="A339" s="185" t="s">
        <v>9</v>
      </c>
      <c r="B339" s="126" t="s">
        <v>55</v>
      </c>
      <c r="C339" s="249"/>
      <c r="D339" s="128" t="s">
        <v>242</v>
      </c>
      <c r="E339" s="129" t="s">
        <v>96</v>
      </c>
      <c r="F339" s="140">
        <v>0</v>
      </c>
      <c r="G339" s="111">
        <v>49</v>
      </c>
      <c r="H339" s="103">
        <v>0</v>
      </c>
      <c r="I339" s="103">
        <v>37</v>
      </c>
      <c r="J339" s="103">
        <v>0</v>
      </c>
      <c r="K339" s="140">
        <f t="shared" ref="K339:K349" si="59">IFERROR(I339-J339,I339)</f>
        <v>37</v>
      </c>
      <c r="L339" s="150">
        <f t="shared" si="51"/>
        <v>0.24489795918367346</v>
      </c>
      <c r="M339" s="56">
        <v>49</v>
      </c>
      <c r="N339" s="57">
        <v>0</v>
      </c>
      <c r="O339" s="58">
        <f t="shared" si="53"/>
        <v>37</v>
      </c>
      <c r="P339" s="16">
        <f t="shared" si="52"/>
        <v>0.24489795918367346</v>
      </c>
      <c r="Q339" s="53">
        <v>49</v>
      </c>
      <c r="R339" s="54">
        <v>0</v>
      </c>
      <c r="S339" s="55">
        <f t="shared" si="54"/>
        <v>37</v>
      </c>
      <c r="T339" s="14">
        <f t="shared" si="55"/>
        <v>0.24489795918367346</v>
      </c>
      <c r="U339" s="56">
        <v>49</v>
      </c>
      <c r="V339" s="341">
        <f t="shared" si="56"/>
        <v>44.1</v>
      </c>
      <c r="W339" s="57">
        <v>0</v>
      </c>
      <c r="X339" s="58">
        <v>37</v>
      </c>
      <c r="Y339" s="16">
        <f t="shared" si="57"/>
        <v>0.16099773242630389</v>
      </c>
      <c r="Z339" s="53">
        <v>49</v>
      </c>
      <c r="AA339" s="54">
        <v>0</v>
      </c>
      <c r="AB339" s="55">
        <v>37</v>
      </c>
      <c r="AC339" s="14">
        <f t="shared" si="49"/>
        <v>0.24489795918367346</v>
      </c>
    </row>
    <row r="340" spans="1:29" s="4" customFormat="1" ht="12.75" customHeight="1" thickBot="1">
      <c r="A340" s="184" t="s">
        <v>10</v>
      </c>
      <c r="B340" s="130" t="s">
        <v>55</v>
      </c>
      <c r="C340" s="36"/>
      <c r="D340" s="131" t="s">
        <v>242</v>
      </c>
      <c r="E340" s="132" t="s">
        <v>96</v>
      </c>
      <c r="F340" s="141">
        <v>0</v>
      </c>
      <c r="G340" s="59">
        <v>49</v>
      </c>
      <c r="H340" s="104">
        <v>0</v>
      </c>
      <c r="I340" s="104">
        <v>37</v>
      </c>
      <c r="J340" s="104">
        <v>0</v>
      </c>
      <c r="K340" s="141">
        <f t="shared" si="59"/>
        <v>37</v>
      </c>
      <c r="L340" s="151">
        <f t="shared" si="51"/>
        <v>0.24489795918367346</v>
      </c>
      <c r="M340" s="63">
        <v>49</v>
      </c>
      <c r="N340" s="64">
        <v>0</v>
      </c>
      <c r="O340" s="65">
        <f t="shared" si="53"/>
        <v>37</v>
      </c>
      <c r="P340" s="17">
        <f t="shared" si="52"/>
        <v>0.24489795918367346</v>
      </c>
      <c r="Q340" s="60">
        <v>49</v>
      </c>
      <c r="R340" s="61">
        <v>0</v>
      </c>
      <c r="S340" s="62">
        <f t="shared" si="54"/>
        <v>37</v>
      </c>
      <c r="T340" s="15">
        <f t="shared" si="55"/>
        <v>0.24489795918367346</v>
      </c>
      <c r="U340" s="63">
        <v>49</v>
      </c>
      <c r="V340" s="378">
        <f t="shared" si="56"/>
        <v>44.1</v>
      </c>
      <c r="W340" s="64">
        <v>0</v>
      </c>
      <c r="X340" s="65">
        <v>37</v>
      </c>
      <c r="Y340" s="17">
        <f t="shared" si="57"/>
        <v>0.16099773242630389</v>
      </c>
      <c r="Z340" s="60">
        <v>49</v>
      </c>
      <c r="AA340" s="61">
        <v>0</v>
      </c>
      <c r="AB340" s="62">
        <v>37</v>
      </c>
      <c r="AC340" s="15">
        <f t="shared" si="49"/>
        <v>0.24489795918367346</v>
      </c>
    </row>
    <row r="341" spans="1:29" s="4" customFormat="1" ht="12.75" customHeight="1" thickBot="1">
      <c r="A341" s="191" t="s">
        <v>12</v>
      </c>
      <c r="B341" s="265" t="s">
        <v>55</v>
      </c>
      <c r="C341" s="274"/>
      <c r="D341" s="266" t="s">
        <v>242</v>
      </c>
      <c r="E341" s="251" t="s">
        <v>46</v>
      </c>
      <c r="F341" s="145">
        <v>0</v>
      </c>
      <c r="G341" s="59">
        <v>25</v>
      </c>
      <c r="H341" s="109">
        <v>0</v>
      </c>
      <c r="I341" s="109">
        <v>19</v>
      </c>
      <c r="J341" s="109">
        <v>0</v>
      </c>
      <c r="K341" s="145">
        <f t="shared" si="59"/>
        <v>19</v>
      </c>
      <c r="L341" s="161">
        <f t="shared" si="51"/>
        <v>0.24</v>
      </c>
      <c r="M341" s="99">
        <v>25</v>
      </c>
      <c r="N341" s="91">
        <v>0</v>
      </c>
      <c r="O341" s="92">
        <f t="shared" si="53"/>
        <v>19</v>
      </c>
      <c r="P341" s="100">
        <f t="shared" si="52"/>
        <v>0.24</v>
      </c>
      <c r="Q341" s="97">
        <v>25</v>
      </c>
      <c r="R341" s="89">
        <v>0</v>
      </c>
      <c r="S341" s="90">
        <f t="shared" si="54"/>
        <v>19</v>
      </c>
      <c r="T341" s="98">
        <f t="shared" si="55"/>
        <v>0.24</v>
      </c>
      <c r="U341" s="99">
        <v>25</v>
      </c>
      <c r="V341" s="382">
        <f t="shared" si="56"/>
        <v>22.5</v>
      </c>
      <c r="W341" s="91">
        <v>0</v>
      </c>
      <c r="X341" s="92">
        <v>19</v>
      </c>
      <c r="Y341" s="100">
        <f t="shared" si="57"/>
        <v>0.15555555555555556</v>
      </c>
      <c r="Z341" s="97">
        <v>25</v>
      </c>
      <c r="AA341" s="89">
        <v>0</v>
      </c>
      <c r="AB341" s="90">
        <v>19</v>
      </c>
      <c r="AC341" s="98">
        <f t="shared" si="49"/>
        <v>0.24</v>
      </c>
    </row>
    <row r="342" spans="1:29" s="4" customFormat="1" ht="12.75" customHeight="1">
      <c r="A342" s="192" t="s">
        <v>103</v>
      </c>
      <c r="B342" s="253" t="s">
        <v>55</v>
      </c>
      <c r="C342" s="275"/>
      <c r="D342" s="255" t="s">
        <v>242</v>
      </c>
      <c r="E342" s="256" t="s">
        <v>137</v>
      </c>
      <c r="F342" s="194">
        <v>164</v>
      </c>
      <c r="G342" s="173">
        <v>149</v>
      </c>
      <c r="H342" s="193">
        <v>0</v>
      </c>
      <c r="I342" s="193">
        <v>117</v>
      </c>
      <c r="J342" s="193">
        <v>0</v>
      </c>
      <c r="K342" s="194">
        <f t="shared" si="59"/>
        <v>117</v>
      </c>
      <c r="L342" s="154">
        <f t="shared" si="51"/>
        <v>0.21476510067114093</v>
      </c>
      <c r="M342" s="196">
        <v>149</v>
      </c>
      <c r="N342" s="197">
        <v>0</v>
      </c>
      <c r="O342" s="136">
        <f t="shared" si="53"/>
        <v>117</v>
      </c>
      <c r="P342" s="212">
        <f t="shared" si="52"/>
        <v>0.21476510067114093</v>
      </c>
      <c r="Q342" s="211">
        <v>149</v>
      </c>
      <c r="R342" s="195">
        <v>0</v>
      </c>
      <c r="S342" s="135">
        <f t="shared" si="54"/>
        <v>117</v>
      </c>
      <c r="T342" s="209">
        <f t="shared" si="55"/>
        <v>0.21476510067114093</v>
      </c>
      <c r="U342" s="196">
        <v>149</v>
      </c>
      <c r="V342" s="383">
        <f t="shared" si="56"/>
        <v>134.1</v>
      </c>
      <c r="W342" s="197">
        <v>0</v>
      </c>
      <c r="X342" s="136">
        <v>117</v>
      </c>
      <c r="Y342" s="212">
        <f t="shared" si="57"/>
        <v>0.12751677852348989</v>
      </c>
      <c r="Z342" s="211">
        <v>149</v>
      </c>
      <c r="AA342" s="195">
        <v>0</v>
      </c>
      <c r="AB342" s="135">
        <v>117</v>
      </c>
      <c r="AC342" s="209">
        <f t="shared" si="49"/>
        <v>0.21476510067114093</v>
      </c>
    </row>
    <row r="343" spans="1:29" s="4" customFormat="1" ht="12.75" customHeight="1" thickBot="1">
      <c r="A343" s="184" t="s">
        <v>424</v>
      </c>
      <c r="B343" s="130" t="s">
        <v>55</v>
      </c>
      <c r="C343" s="36"/>
      <c r="D343" s="131" t="s">
        <v>242</v>
      </c>
      <c r="E343" s="132" t="s">
        <v>425</v>
      </c>
      <c r="F343" s="141">
        <v>164</v>
      </c>
      <c r="G343" s="59">
        <v>149</v>
      </c>
      <c r="H343" s="59">
        <v>0</v>
      </c>
      <c r="I343" s="59">
        <v>117</v>
      </c>
      <c r="J343" s="59">
        <v>0</v>
      </c>
      <c r="K343" s="59">
        <f t="shared" si="59"/>
        <v>117</v>
      </c>
      <c r="L343" s="151">
        <f t="shared" si="51"/>
        <v>0.21476510067114093</v>
      </c>
      <c r="M343" s="63">
        <v>149</v>
      </c>
      <c r="N343" s="64">
        <v>0</v>
      </c>
      <c r="O343" s="65">
        <f t="shared" si="53"/>
        <v>117</v>
      </c>
      <c r="P343" s="17">
        <f t="shared" si="52"/>
        <v>0.21476510067114093</v>
      </c>
      <c r="Q343" s="60">
        <v>149</v>
      </c>
      <c r="R343" s="61">
        <v>0</v>
      </c>
      <c r="S343" s="62">
        <f t="shared" si="54"/>
        <v>117</v>
      </c>
      <c r="T343" s="15">
        <f t="shared" si="55"/>
        <v>0.21476510067114093</v>
      </c>
      <c r="U343" s="63">
        <v>149</v>
      </c>
      <c r="V343" s="378">
        <f t="shared" si="56"/>
        <v>134.1</v>
      </c>
      <c r="W343" s="64">
        <v>0</v>
      </c>
      <c r="X343" s="65">
        <v>117</v>
      </c>
      <c r="Y343" s="17">
        <f t="shared" si="57"/>
        <v>0.12751677852348989</v>
      </c>
      <c r="Z343" s="60">
        <v>149</v>
      </c>
      <c r="AA343" s="61">
        <v>0</v>
      </c>
      <c r="AB343" s="62">
        <v>117</v>
      </c>
      <c r="AC343" s="15">
        <f t="shared" si="49"/>
        <v>0.21476510067114093</v>
      </c>
    </row>
    <row r="344" spans="1:29" s="4" customFormat="1" ht="12.75" customHeight="1">
      <c r="A344" s="183" t="s">
        <v>101</v>
      </c>
      <c r="B344" s="237" t="s">
        <v>55</v>
      </c>
      <c r="C344" s="238"/>
      <c r="D344" s="240">
        <v>0.1</v>
      </c>
      <c r="E344" s="239" t="s">
        <v>73</v>
      </c>
      <c r="F344" s="142">
        <v>307</v>
      </c>
      <c r="G344" s="112">
        <v>279</v>
      </c>
      <c r="H344" s="105">
        <v>0</v>
      </c>
      <c r="I344" s="105">
        <v>214</v>
      </c>
      <c r="J344" s="105">
        <v>0</v>
      </c>
      <c r="K344" s="142">
        <f t="shared" si="59"/>
        <v>214</v>
      </c>
      <c r="L344" s="152">
        <f t="shared" si="51"/>
        <v>0.23297491039426524</v>
      </c>
      <c r="M344" s="81">
        <v>279</v>
      </c>
      <c r="N344" s="82">
        <v>0</v>
      </c>
      <c r="O344" s="84">
        <f t="shared" si="53"/>
        <v>214</v>
      </c>
      <c r="P344" s="18">
        <f t="shared" si="52"/>
        <v>0.23297491039426524</v>
      </c>
      <c r="Q344" s="79">
        <v>279</v>
      </c>
      <c r="R344" s="80">
        <v>0</v>
      </c>
      <c r="S344" s="83">
        <f t="shared" si="54"/>
        <v>214</v>
      </c>
      <c r="T344" s="13">
        <f t="shared" si="55"/>
        <v>0.23297491039426524</v>
      </c>
      <c r="U344" s="81">
        <v>279</v>
      </c>
      <c r="V344" s="373">
        <f t="shared" si="56"/>
        <v>251.1</v>
      </c>
      <c r="W344" s="82">
        <v>0</v>
      </c>
      <c r="X344" s="84">
        <v>214</v>
      </c>
      <c r="Y344" s="18">
        <f t="shared" si="57"/>
        <v>0.14774990043807246</v>
      </c>
      <c r="Z344" s="79">
        <v>279</v>
      </c>
      <c r="AA344" s="80">
        <v>0</v>
      </c>
      <c r="AB344" s="83">
        <v>214</v>
      </c>
      <c r="AC344" s="13">
        <f t="shared" si="49"/>
        <v>0.23297491039426524</v>
      </c>
    </row>
    <row r="345" spans="1:29" s="4" customFormat="1" ht="12.75" customHeight="1" thickBot="1">
      <c r="A345" s="184" t="s">
        <v>100</v>
      </c>
      <c r="B345" s="130" t="s">
        <v>55</v>
      </c>
      <c r="C345" s="36"/>
      <c r="D345" s="131">
        <v>0.1</v>
      </c>
      <c r="E345" s="132" t="s">
        <v>73</v>
      </c>
      <c r="F345" s="141">
        <v>285</v>
      </c>
      <c r="G345" s="59">
        <v>259</v>
      </c>
      <c r="H345" s="104">
        <v>0</v>
      </c>
      <c r="I345" s="104">
        <v>199</v>
      </c>
      <c r="J345" s="104">
        <v>0</v>
      </c>
      <c r="K345" s="141">
        <f t="shared" si="59"/>
        <v>199</v>
      </c>
      <c r="L345" s="151">
        <f t="shared" si="51"/>
        <v>0.23166023166023167</v>
      </c>
      <c r="M345" s="63">
        <v>259</v>
      </c>
      <c r="N345" s="64">
        <v>0</v>
      </c>
      <c r="O345" s="65">
        <f t="shared" si="53"/>
        <v>199</v>
      </c>
      <c r="P345" s="17">
        <f t="shared" si="52"/>
        <v>0.23166023166023167</v>
      </c>
      <c r="Q345" s="60">
        <v>259</v>
      </c>
      <c r="R345" s="61">
        <v>0</v>
      </c>
      <c r="S345" s="62">
        <f t="shared" si="54"/>
        <v>199</v>
      </c>
      <c r="T345" s="15">
        <f t="shared" si="55"/>
        <v>0.23166023166023167</v>
      </c>
      <c r="U345" s="63">
        <v>259</v>
      </c>
      <c r="V345" s="378">
        <f t="shared" si="56"/>
        <v>233.1</v>
      </c>
      <c r="W345" s="64">
        <v>0</v>
      </c>
      <c r="X345" s="65">
        <v>199</v>
      </c>
      <c r="Y345" s="17">
        <f t="shared" si="57"/>
        <v>0.14628914628914627</v>
      </c>
      <c r="Z345" s="60">
        <v>259</v>
      </c>
      <c r="AA345" s="61">
        <v>0</v>
      </c>
      <c r="AB345" s="62">
        <v>199</v>
      </c>
      <c r="AC345" s="15">
        <f t="shared" si="49"/>
        <v>0.23166023166023167</v>
      </c>
    </row>
    <row r="346" spans="1:29" s="4" customFormat="1" ht="12.75" customHeight="1">
      <c r="A346" s="183" t="s">
        <v>34</v>
      </c>
      <c r="B346" s="237" t="s">
        <v>55</v>
      </c>
      <c r="C346" s="238"/>
      <c r="D346" s="240" t="s">
        <v>242</v>
      </c>
      <c r="E346" s="239" t="s">
        <v>75</v>
      </c>
      <c r="F346" s="142">
        <v>39</v>
      </c>
      <c r="G346" s="112">
        <v>35</v>
      </c>
      <c r="H346" s="105">
        <v>0</v>
      </c>
      <c r="I346" s="105">
        <v>27</v>
      </c>
      <c r="J346" s="105">
        <v>0</v>
      </c>
      <c r="K346" s="142">
        <f t="shared" si="59"/>
        <v>27</v>
      </c>
      <c r="L346" s="152">
        <f t="shared" si="51"/>
        <v>0.22857142857142856</v>
      </c>
      <c r="M346" s="81">
        <v>35</v>
      </c>
      <c r="N346" s="82">
        <v>0</v>
      </c>
      <c r="O346" s="84">
        <f t="shared" si="53"/>
        <v>27</v>
      </c>
      <c r="P346" s="18">
        <f t="shared" si="52"/>
        <v>0.22857142857142856</v>
      </c>
      <c r="Q346" s="79">
        <v>35</v>
      </c>
      <c r="R346" s="80">
        <v>0</v>
      </c>
      <c r="S346" s="83">
        <f t="shared" si="54"/>
        <v>27</v>
      </c>
      <c r="T346" s="13">
        <f t="shared" si="55"/>
        <v>0.22857142857142856</v>
      </c>
      <c r="U346" s="81">
        <v>35</v>
      </c>
      <c r="V346" s="373">
        <f t="shared" si="56"/>
        <v>31.5</v>
      </c>
      <c r="W346" s="82">
        <v>0</v>
      </c>
      <c r="X346" s="84">
        <v>27</v>
      </c>
      <c r="Y346" s="18">
        <f t="shared" si="57"/>
        <v>0.14285714285714285</v>
      </c>
      <c r="Z346" s="79">
        <v>35</v>
      </c>
      <c r="AA346" s="80">
        <v>0</v>
      </c>
      <c r="AB346" s="83">
        <v>27</v>
      </c>
      <c r="AC346" s="13">
        <f t="shared" si="49"/>
        <v>0.22857142857142856</v>
      </c>
    </row>
    <row r="347" spans="1:29" s="4" customFormat="1" ht="12.75" customHeight="1">
      <c r="A347" s="185" t="s">
        <v>36</v>
      </c>
      <c r="B347" s="126" t="s">
        <v>55</v>
      </c>
      <c r="C347" s="249"/>
      <c r="D347" s="128" t="s">
        <v>242</v>
      </c>
      <c r="E347" s="129" t="s">
        <v>76</v>
      </c>
      <c r="F347" s="140">
        <v>44</v>
      </c>
      <c r="G347" s="111">
        <v>40</v>
      </c>
      <c r="H347" s="103">
        <v>0</v>
      </c>
      <c r="I347" s="103">
        <v>31</v>
      </c>
      <c r="J347" s="103">
        <v>0</v>
      </c>
      <c r="K347" s="140">
        <f t="shared" si="59"/>
        <v>31</v>
      </c>
      <c r="L347" s="150">
        <f t="shared" si="51"/>
        <v>0.22500000000000001</v>
      </c>
      <c r="M347" s="56">
        <v>40</v>
      </c>
      <c r="N347" s="57">
        <v>0</v>
      </c>
      <c r="O347" s="58">
        <f t="shared" si="53"/>
        <v>31</v>
      </c>
      <c r="P347" s="16">
        <f t="shared" si="52"/>
        <v>0.22500000000000001</v>
      </c>
      <c r="Q347" s="53">
        <v>40</v>
      </c>
      <c r="R347" s="54">
        <v>0</v>
      </c>
      <c r="S347" s="55">
        <f t="shared" si="54"/>
        <v>31</v>
      </c>
      <c r="T347" s="14">
        <f t="shared" si="55"/>
        <v>0.22500000000000001</v>
      </c>
      <c r="U347" s="56">
        <v>40</v>
      </c>
      <c r="V347" s="341">
        <f t="shared" si="56"/>
        <v>36</v>
      </c>
      <c r="W347" s="57">
        <v>0</v>
      </c>
      <c r="X347" s="58">
        <v>31</v>
      </c>
      <c r="Y347" s="16">
        <f t="shared" si="57"/>
        <v>0.1388888888888889</v>
      </c>
      <c r="Z347" s="53">
        <v>40</v>
      </c>
      <c r="AA347" s="54">
        <v>0</v>
      </c>
      <c r="AB347" s="55">
        <v>31</v>
      </c>
      <c r="AC347" s="14">
        <f t="shared" si="49"/>
        <v>0.22500000000000001</v>
      </c>
    </row>
    <row r="348" spans="1:29" s="4" customFormat="1" ht="12.75" customHeight="1" thickBot="1">
      <c r="A348" s="184" t="s">
        <v>35</v>
      </c>
      <c r="B348" s="130" t="s">
        <v>55</v>
      </c>
      <c r="C348" s="36"/>
      <c r="D348" s="131" t="s">
        <v>242</v>
      </c>
      <c r="E348" s="132" t="s">
        <v>74</v>
      </c>
      <c r="F348" s="141">
        <v>39</v>
      </c>
      <c r="G348" s="59">
        <v>35</v>
      </c>
      <c r="H348" s="104">
        <v>0</v>
      </c>
      <c r="I348" s="104">
        <v>27</v>
      </c>
      <c r="J348" s="104">
        <v>0</v>
      </c>
      <c r="K348" s="141">
        <f t="shared" si="59"/>
        <v>27</v>
      </c>
      <c r="L348" s="151">
        <f t="shared" si="51"/>
        <v>0.22857142857142856</v>
      </c>
      <c r="M348" s="63">
        <v>35</v>
      </c>
      <c r="N348" s="64">
        <v>0</v>
      </c>
      <c r="O348" s="65">
        <f t="shared" si="53"/>
        <v>27</v>
      </c>
      <c r="P348" s="17">
        <f t="shared" si="52"/>
        <v>0.22857142857142856</v>
      </c>
      <c r="Q348" s="60">
        <v>35</v>
      </c>
      <c r="R348" s="61">
        <v>0</v>
      </c>
      <c r="S348" s="62">
        <f t="shared" si="54"/>
        <v>27</v>
      </c>
      <c r="T348" s="15">
        <f t="shared" si="55"/>
        <v>0.22857142857142856</v>
      </c>
      <c r="U348" s="63">
        <v>35</v>
      </c>
      <c r="V348" s="378">
        <f t="shared" si="56"/>
        <v>31.5</v>
      </c>
      <c r="W348" s="64">
        <v>0</v>
      </c>
      <c r="X348" s="65">
        <v>27</v>
      </c>
      <c r="Y348" s="17">
        <f t="shared" si="57"/>
        <v>0.14285714285714285</v>
      </c>
      <c r="Z348" s="60">
        <v>35</v>
      </c>
      <c r="AA348" s="61">
        <v>0</v>
      </c>
      <c r="AB348" s="62">
        <v>27</v>
      </c>
      <c r="AC348" s="15">
        <f t="shared" si="49"/>
        <v>0.22857142857142856</v>
      </c>
    </row>
    <row r="349" spans="1:29" s="4" customFormat="1" ht="12.75" customHeight="1" thickBot="1">
      <c r="A349" s="191" t="s">
        <v>130</v>
      </c>
      <c r="B349" s="265" t="s">
        <v>55</v>
      </c>
      <c r="C349" s="274"/>
      <c r="D349" s="266" t="s">
        <v>242</v>
      </c>
      <c r="E349" s="251" t="s">
        <v>131</v>
      </c>
      <c r="F349" s="145">
        <v>65</v>
      </c>
      <c r="G349" s="202">
        <v>59</v>
      </c>
      <c r="H349" s="109">
        <v>0</v>
      </c>
      <c r="I349" s="109">
        <v>47</v>
      </c>
      <c r="J349" s="109">
        <v>0</v>
      </c>
      <c r="K349" s="145">
        <f t="shared" si="59"/>
        <v>47</v>
      </c>
      <c r="L349" s="161">
        <f t="shared" si="51"/>
        <v>0.20338983050847459</v>
      </c>
      <c r="M349" s="99">
        <v>59</v>
      </c>
      <c r="N349" s="91">
        <v>0</v>
      </c>
      <c r="O349" s="92">
        <f t="shared" si="53"/>
        <v>47</v>
      </c>
      <c r="P349" s="100">
        <f t="shared" si="52"/>
        <v>0.20338983050847459</v>
      </c>
      <c r="Q349" s="97">
        <v>59</v>
      </c>
      <c r="R349" s="89">
        <v>0</v>
      </c>
      <c r="S349" s="90">
        <f t="shared" si="54"/>
        <v>47</v>
      </c>
      <c r="T349" s="98">
        <f t="shared" si="55"/>
        <v>0.20338983050847459</v>
      </c>
      <c r="U349" s="99">
        <v>59</v>
      </c>
      <c r="V349" s="382">
        <f t="shared" si="56"/>
        <v>53.1</v>
      </c>
      <c r="W349" s="91">
        <v>0</v>
      </c>
      <c r="X349" s="92">
        <v>47</v>
      </c>
      <c r="Y349" s="100">
        <f t="shared" si="57"/>
        <v>0.11487758945386066</v>
      </c>
      <c r="Z349" s="97">
        <v>59</v>
      </c>
      <c r="AA349" s="89">
        <v>0</v>
      </c>
      <c r="AB349" s="90">
        <v>47</v>
      </c>
      <c r="AC349" s="98">
        <f t="shared" si="49"/>
        <v>0.20338983050847459</v>
      </c>
    </row>
    <row r="350" spans="1:29" ht="12" thickBot="1">
      <c r="L350" s="156"/>
    </row>
    <row r="351" spans="1:29" s="29" customFormat="1" ht="12.75" customHeight="1" thickBot="1">
      <c r="A351" s="10" t="s">
        <v>56</v>
      </c>
      <c r="B351" s="21"/>
      <c r="C351" s="21"/>
      <c r="D351" s="40"/>
      <c r="E351" s="9" t="s">
        <v>49</v>
      </c>
      <c r="F351" s="28"/>
      <c r="G351" s="28"/>
      <c r="H351" s="28"/>
      <c r="I351" s="49"/>
      <c r="J351" s="49"/>
      <c r="K351" s="49"/>
      <c r="L351" s="157"/>
      <c r="M351" s="207"/>
      <c r="N351" s="207"/>
      <c r="O351" s="207"/>
      <c r="P351" s="207"/>
      <c r="Q351" s="207"/>
      <c r="R351" s="207"/>
      <c r="S351" s="207"/>
      <c r="T351" s="207"/>
      <c r="U351" s="207"/>
      <c r="V351" s="207"/>
      <c r="W351" s="207"/>
      <c r="X351" s="207"/>
      <c r="Y351" s="207"/>
      <c r="Z351" s="207"/>
      <c r="AA351" s="207"/>
      <c r="AB351" s="207"/>
      <c r="AC351" s="207"/>
    </row>
    <row r="352" spans="1:29" s="22" customFormat="1" ht="24.95" customHeight="1" thickBot="1">
      <c r="A352" s="69" t="s">
        <v>0</v>
      </c>
      <c r="B352" s="69" t="s">
        <v>64</v>
      </c>
      <c r="C352" s="69" t="s">
        <v>1</v>
      </c>
      <c r="D352" s="69" t="s">
        <v>80</v>
      </c>
      <c r="E352" s="69" t="s">
        <v>2</v>
      </c>
      <c r="F352" s="69" t="s">
        <v>3</v>
      </c>
      <c r="G352" s="69" t="s">
        <v>4</v>
      </c>
      <c r="H352" s="69" t="s">
        <v>296</v>
      </c>
      <c r="I352" s="69" t="s">
        <v>37</v>
      </c>
      <c r="J352" s="69" t="s">
        <v>531</v>
      </c>
      <c r="K352" s="110" t="str">
        <f>K7</f>
        <v>Net</v>
      </c>
      <c r="L352" s="149" t="s">
        <v>298</v>
      </c>
      <c r="M352" s="204" t="s">
        <v>52</v>
      </c>
      <c r="N352" s="205" t="s">
        <v>43</v>
      </c>
      <c r="O352" s="205" t="s">
        <v>51</v>
      </c>
      <c r="P352" s="206" t="s">
        <v>297</v>
      </c>
      <c r="Q352" s="204" t="s">
        <v>52</v>
      </c>
      <c r="R352" s="205" t="s">
        <v>43</v>
      </c>
      <c r="S352" s="205" t="s">
        <v>51</v>
      </c>
      <c r="T352" s="206" t="s">
        <v>297</v>
      </c>
      <c r="U352" s="204" t="s">
        <v>52</v>
      </c>
      <c r="V352" s="372" t="s">
        <v>1027</v>
      </c>
      <c r="W352" s="205" t="s">
        <v>43</v>
      </c>
      <c r="X352" s="205" t="s">
        <v>51</v>
      </c>
      <c r="Y352" s="206" t="s">
        <v>297</v>
      </c>
      <c r="Z352" s="204" t="s">
        <v>52</v>
      </c>
      <c r="AA352" s="205" t="s">
        <v>43</v>
      </c>
      <c r="AB352" s="205" t="s">
        <v>51</v>
      </c>
      <c r="AC352" s="206" t="s">
        <v>297</v>
      </c>
    </row>
    <row r="353" spans="1:29" s="4" customFormat="1" ht="12.75" customHeight="1" thickBot="1">
      <c r="A353" s="184" t="s">
        <v>50</v>
      </c>
      <c r="B353" s="33" t="s">
        <v>57</v>
      </c>
      <c r="C353" s="7"/>
      <c r="D353" s="42">
        <v>2.08</v>
      </c>
      <c r="E353" s="2" t="s">
        <v>68</v>
      </c>
      <c r="F353" s="67">
        <v>0</v>
      </c>
      <c r="G353" s="67">
        <v>1999</v>
      </c>
      <c r="H353" s="76">
        <v>0</v>
      </c>
      <c r="I353" s="104">
        <v>1382</v>
      </c>
      <c r="J353" s="104">
        <v>0</v>
      </c>
      <c r="K353" s="141">
        <v>1382</v>
      </c>
      <c r="L353" s="158"/>
      <c r="M353" s="178">
        <v>1399</v>
      </c>
      <c r="N353" s="101">
        <v>0</v>
      </c>
      <c r="O353" s="102">
        <f>K353-N353</f>
        <v>1382</v>
      </c>
      <c r="P353" s="213" t="str">
        <f>IFERROR(IF((IFERROR(IF(N353&gt;1,(M353-O353)/M353,""),(($G353*0.9)-O353)/($G353*0.9)))&gt;1%,IFERROR(IF(N353&gt;1,(M353-O353)/M353,""),(($G353*0.9)-O353)/($G353*0.9)),""),"")</f>
        <v/>
      </c>
      <c r="Q353" s="178">
        <v>1399</v>
      </c>
      <c r="R353" s="95">
        <v>0</v>
      </c>
      <c r="S353" s="96">
        <f t="shared" ref="S353:S355" si="60">K353-R353</f>
        <v>1382</v>
      </c>
      <c r="T353" s="210"/>
      <c r="U353" s="178">
        <v>1554</v>
      </c>
      <c r="V353" s="384">
        <f t="shared" ref="V353:V355" si="61">U353-(U353*10%)</f>
        <v>1398.6</v>
      </c>
      <c r="W353" s="101">
        <v>0</v>
      </c>
      <c r="X353" s="102">
        <v>1382</v>
      </c>
      <c r="Y353" s="213" t="str">
        <f>IFERROR(IF((IFERROR(IF(W353&gt;1,(U353-X353)/U353,""),(($G353*0.9)-X353)/($G353*0.9)))&gt;1%,IFERROR(IF(W353&gt;1,(U353-X353)/U353,""),(($G353*0.9)-X353)/($G353*0.9)),""),"")</f>
        <v/>
      </c>
      <c r="Z353" s="178">
        <v>1499</v>
      </c>
      <c r="AA353" s="95">
        <v>0</v>
      </c>
      <c r="AB353" s="96">
        <v>1382</v>
      </c>
      <c r="AC353" s="210"/>
    </row>
    <row r="354" spans="1:29" s="4" customFormat="1" ht="12.75" customHeight="1" thickBot="1">
      <c r="A354" s="184" t="s">
        <v>286</v>
      </c>
      <c r="B354" s="33" t="s">
        <v>57</v>
      </c>
      <c r="C354" s="7"/>
      <c r="D354" s="42">
        <v>2.08</v>
      </c>
      <c r="E354" s="2" t="s">
        <v>287</v>
      </c>
      <c r="F354" s="67">
        <v>0</v>
      </c>
      <c r="G354" s="67">
        <v>2099</v>
      </c>
      <c r="H354" s="76">
        <v>0</v>
      </c>
      <c r="I354" s="104">
        <v>1481</v>
      </c>
      <c r="J354" s="104">
        <v>0</v>
      </c>
      <c r="K354" s="141">
        <f>I354-J354</f>
        <v>1481</v>
      </c>
      <c r="L354" s="158"/>
      <c r="M354" s="178">
        <v>1499</v>
      </c>
      <c r="N354" s="101">
        <v>0</v>
      </c>
      <c r="O354" s="102">
        <f>K354-N354</f>
        <v>1481</v>
      </c>
      <c r="P354" s="213" t="str">
        <f>IFERROR(IF((IFERROR(IF(N354&gt;1,(M354-O354)/M354,""),(($G354*0.9)-O354)/($G354*0.9)))&gt;1%,IFERROR(IF(N354&gt;1,(M354-O354)/M354,""),(($G354*0.9)-O354)/($G354*0.9)),""),"")</f>
        <v/>
      </c>
      <c r="Q354" s="178">
        <v>1499</v>
      </c>
      <c r="R354" s="95">
        <v>0</v>
      </c>
      <c r="S354" s="96">
        <f t="shared" si="60"/>
        <v>1481</v>
      </c>
      <c r="T354" s="210" t="str">
        <f>IFERROR(IF((IFERROR(IF(R354&gt;1,(Q354-S354)/Q354,""),(($G354*0.9)-S354)/($G354*0.9)))&gt;1%,IFERROR(IF(R354&gt;1,(Q354-S354)/Q354,""),(($G354*0.9)-S354)/($G354*0.9)),""),"")</f>
        <v/>
      </c>
      <c r="U354" s="178">
        <v>1666</v>
      </c>
      <c r="V354" s="384">
        <f t="shared" si="61"/>
        <v>1499.4</v>
      </c>
      <c r="W354" s="101">
        <v>0</v>
      </c>
      <c r="X354" s="102">
        <v>1481</v>
      </c>
      <c r="Y354" s="213" t="str">
        <f>IFERROR(IF((IFERROR(IF(W354&gt;1,(U354-X354)/U354,""),(($G354*0.9)-X354)/($G354*0.9)))&gt;1%,IFERROR(IF(W354&gt;1,(U354-X354)/U354,""),(($G354*0.9)-X354)/($G354*0.9)),""),"")</f>
        <v/>
      </c>
      <c r="Z354" s="178">
        <v>1599</v>
      </c>
      <c r="AA354" s="95">
        <v>0</v>
      </c>
      <c r="AB354" s="96">
        <v>1481</v>
      </c>
      <c r="AC354" s="210" t="str">
        <f>IFERROR(IF((IFERROR(IF(AA354&gt;1,(Z354-AB354)/Z354,""),(($G354*0.9)-AB354)/($G354*0.9)))&gt;1%,IFERROR(IF(AA354&gt;1,(Z354-AB354)/Z354,""),(($G354*0.9)-AB354)/($G354*0.9)),""),"")</f>
        <v/>
      </c>
    </row>
    <row r="355" spans="1:29" s="4" customFormat="1" ht="12.75" customHeight="1" thickBot="1">
      <c r="A355" s="184" t="s">
        <v>869</v>
      </c>
      <c r="B355" s="33" t="s">
        <v>57</v>
      </c>
      <c r="C355" s="299" t="s">
        <v>5</v>
      </c>
      <c r="D355" s="42">
        <v>2.08</v>
      </c>
      <c r="E355" s="2" t="s">
        <v>870</v>
      </c>
      <c r="F355" s="67">
        <v>0</v>
      </c>
      <c r="G355" s="67">
        <v>2221</v>
      </c>
      <c r="H355" s="76">
        <v>0</v>
      </c>
      <c r="I355" s="104">
        <v>1561</v>
      </c>
      <c r="J355" s="104">
        <v>0</v>
      </c>
      <c r="K355" s="141">
        <f>I355-J355</f>
        <v>1561</v>
      </c>
      <c r="L355" s="158"/>
      <c r="M355" s="178">
        <v>1599</v>
      </c>
      <c r="N355" s="101">
        <v>0</v>
      </c>
      <c r="O355" s="102">
        <f>K355-N355</f>
        <v>1561</v>
      </c>
      <c r="P355" s="213" t="str">
        <f>IFERROR(IF((IFERROR(IF(N355&gt;1,(M355-O355)/M355,""),(($G355*0.9)-O355)/($G355*0.9)))&gt;1%,IFERROR(IF(N355&gt;1,(M355-O355)/M355,""),(($G355*0.9)-O355)/($G355*0.9)),""),"")</f>
        <v/>
      </c>
      <c r="Q355" s="178">
        <v>1599</v>
      </c>
      <c r="R355" s="95">
        <v>0</v>
      </c>
      <c r="S355" s="96">
        <f t="shared" si="60"/>
        <v>1561</v>
      </c>
      <c r="T355" s="210" t="str">
        <f>IFERROR(IF((IFERROR(IF(R355&gt;1,(Q355-S355)/Q355,""),(($G355*0.9)-S355)/($G355*0.9)))&gt;1%,IFERROR(IF(R355&gt;1,(Q355-S355)/Q355,""),(($G355*0.9)-S355)/($G355*0.9)),""),"")</f>
        <v/>
      </c>
      <c r="U355" s="178">
        <v>1777</v>
      </c>
      <c r="V355" s="384">
        <f t="shared" si="61"/>
        <v>1599.3</v>
      </c>
      <c r="W355" s="101">
        <v>0</v>
      </c>
      <c r="X355" s="102">
        <v>1561</v>
      </c>
      <c r="Y355" s="213" t="str">
        <f>IFERROR(IF((IFERROR(IF(W355&gt;1,(U355-X355)/U355,""),(($G355*0.9)-X355)/($G355*0.9)))&gt;1%,IFERROR(IF(W355&gt;1,(U355-X355)/U355,""),(($G355*0.9)-X355)/($G355*0.9)),""),"")</f>
        <v/>
      </c>
      <c r="Z355" s="178">
        <v>1699</v>
      </c>
      <c r="AA355" s="95">
        <v>0</v>
      </c>
      <c r="AB355" s="96">
        <v>1561</v>
      </c>
      <c r="AC355" s="210" t="str">
        <f>IFERROR(IF((IFERROR(IF(AA355&gt;1,(Z355-AB355)/Z355,""),(($G355*0.9)-AB355)/($G355*0.9)))&gt;1%,IFERROR(IF(AA355&gt;1,(Z355-AB355)/Z355,""),(($G355*0.9)-AB355)/($G355*0.9)),""),"")</f>
        <v/>
      </c>
    </row>
  </sheetData>
  <sortState ref="A71:H84">
    <sortCondition ref="A71"/>
  </sortState>
  <mergeCells count="5">
    <mergeCell ref="M3:P3"/>
    <mergeCell ref="F2:G2"/>
    <mergeCell ref="Q3:T3"/>
    <mergeCell ref="U3:Y3"/>
    <mergeCell ref="Z3:AC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C118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4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16384" width="9.140625" style="26"/>
  </cols>
  <sheetData>
    <row r="2" spans="1:29">
      <c r="F2" s="392">
        <v>44949</v>
      </c>
      <c r="G2" s="392"/>
      <c r="H2" s="390"/>
    </row>
    <row r="3" spans="1:29" ht="37.5" customHeight="1" thickBot="1">
      <c r="M3" s="391" t="s">
        <v>299</v>
      </c>
      <c r="N3" s="391"/>
      <c r="O3" s="391"/>
      <c r="P3" s="391"/>
      <c r="Q3" s="391" t="s">
        <v>299</v>
      </c>
      <c r="R3" s="391"/>
      <c r="S3" s="391"/>
      <c r="T3" s="391"/>
      <c r="U3" s="393" t="s">
        <v>1028</v>
      </c>
      <c r="V3" s="393"/>
      <c r="W3" s="393"/>
      <c r="X3" s="393"/>
      <c r="Y3" s="393"/>
      <c r="Z3" s="391" t="s">
        <v>299</v>
      </c>
      <c r="AA3" s="391"/>
      <c r="AB3" s="391"/>
      <c r="AC3" s="391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7"/>
      <c r="M4" s="304" t="s">
        <v>881</v>
      </c>
      <c r="N4" s="305"/>
      <c r="O4" s="300"/>
      <c r="P4" s="301"/>
      <c r="Q4" s="311" t="s">
        <v>1026</v>
      </c>
      <c r="R4" s="312"/>
      <c r="S4" s="313"/>
      <c r="T4" s="314"/>
      <c r="U4" s="304" t="s">
        <v>1029</v>
      </c>
      <c r="V4" s="305"/>
      <c r="W4" s="305"/>
      <c r="X4" s="300"/>
      <c r="Y4" s="301"/>
      <c r="Z4" s="311" t="s">
        <v>1032</v>
      </c>
      <c r="AA4" s="312"/>
      <c r="AB4" s="313"/>
      <c r="AC4" s="314"/>
    </row>
    <row r="5" spans="1:29" s="27" customFormat="1" ht="15" customHeight="1" thickBot="1">
      <c r="A5" s="20"/>
      <c r="B5" s="30"/>
      <c r="C5" s="20"/>
      <c r="D5" s="39"/>
      <c r="E5" s="182"/>
      <c r="F5" s="3"/>
      <c r="G5" s="3"/>
      <c r="H5" s="3"/>
      <c r="I5" s="3"/>
      <c r="J5" s="3"/>
      <c r="K5" s="3"/>
      <c r="L5" s="147"/>
      <c r="M5" s="306" t="s">
        <v>44</v>
      </c>
      <c r="N5" s="52">
        <v>44566</v>
      </c>
      <c r="O5" s="52"/>
      <c r="P5" s="307"/>
      <c r="Q5" s="315" t="s">
        <v>44</v>
      </c>
      <c r="R5" s="50">
        <v>44952</v>
      </c>
      <c r="S5" s="50"/>
      <c r="T5" s="316"/>
      <c r="U5" s="306" t="s">
        <v>44</v>
      </c>
      <c r="V5" s="52">
        <v>44966</v>
      </c>
      <c r="W5" s="52"/>
      <c r="X5" s="52"/>
      <c r="Y5" s="307"/>
      <c r="Z5" s="315" t="s">
        <v>44</v>
      </c>
      <c r="AA5" s="50">
        <v>44987</v>
      </c>
      <c r="AB5" s="50"/>
      <c r="AC5" s="316"/>
    </row>
    <row r="6" spans="1:29" s="29" customFormat="1" ht="15" customHeight="1" thickBot="1">
      <c r="A6" s="113"/>
      <c r="B6" s="113"/>
      <c r="C6" s="113"/>
      <c r="D6" s="114"/>
      <c r="E6" s="115"/>
      <c r="F6" s="12"/>
      <c r="G6" s="12"/>
      <c r="H6" s="12"/>
      <c r="I6" s="12"/>
      <c r="J6" s="12"/>
      <c r="K6" s="12"/>
      <c r="L6" s="148"/>
      <c r="M6" s="308" t="s">
        <v>45</v>
      </c>
      <c r="N6" s="309">
        <v>44586</v>
      </c>
      <c r="O6" s="309"/>
      <c r="P6" s="310"/>
      <c r="Q6" s="317" t="s">
        <v>45</v>
      </c>
      <c r="R6" s="303">
        <v>44965</v>
      </c>
      <c r="S6" s="303"/>
      <c r="T6" s="318"/>
      <c r="U6" s="308" t="s">
        <v>45</v>
      </c>
      <c r="V6" s="309">
        <v>44986</v>
      </c>
      <c r="W6" s="309"/>
      <c r="X6" s="309"/>
      <c r="Y6" s="310"/>
      <c r="Z6" s="317" t="s">
        <v>45</v>
      </c>
      <c r="AA6" s="303">
        <v>45000</v>
      </c>
      <c r="AB6" s="303"/>
      <c r="AC6" s="318"/>
    </row>
    <row r="7" spans="1:29" s="22" customFormat="1" ht="24.95" customHeight="1">
      <c r="A7" s="69" t="s">
        <v>0</v>
      </c>
      <c r="B7" s="69" t="s">
        <v>64</v>
      </c>
      <c r="C7" s="69" t="s">
        <v>1</v>
      </c>
      <c r="D7" s="69" t="s">
        <v>80</v>
      </c>
      <c r="E7" s="69" t="s">
        <v>2</v>
      </c>
      <c r="F7" s="69" t="s">
        <v>3</v>
      </c>
      <c r="G7" s="69" t="s">
        <v>4</v>
      </c>
      <c r="H7" s="69" t="s">
        <v>296</v>
      </c>
      <c r="I7" s="69" t="s">
        <v>37</v>
      </c>
      <c r="J7" s="69" t="s">
        <v>531</v>
      </c>
      <c r="K7" s="69" t="s">
        <v>135</v>
      </c>
      <c r="L7" s="149" t="s">
        <v>298</v>
      </c>
      <c r="M7" s="204" t="s">
        <v>367</v>
      </c>
      <c r="N7" s="205" t="s">
        <v>43</v>
      </c>
      <c r="O7" s="205" t="s">
        <v>51</v>
      </c>
      <c r="P7" s="206" t="s">
        <v>297</v>
      </c>
      <c r="Q7" s="204" t="s">
        <v>367</v>
      </c>
      <c r="R7" s="205" t="s">
        <v>43</v>
      </c>
      <c r="S7" s="205" t="s">
        <v>51</v>
      </c>
      <c r="T7" s="206" t="s">
        <v>297</v>
      </c>
      <c r="U7" s="204" t="s">
        <v>367</v>
      </c>
      <c r="V7" s="372" t="s">
        <v>1027</v>
      </c>
      <c r="W7" s="205" t="s">
        <v>43</v>
      </c>
      <c r="X7" s="205" t="s">
        <v>51</v>
      </c>
      <c r="Y7" s="206" t="s">
        <v>297</v>
      </c>
      <c r="Z7" s="204" t="s">
        <v>367</v>
      </c>
      <c r="AA7" s="205" t="s">
        <v>43</v>
      </c>
      <c r="AB7" s="205" t="s">
        <v>51</v>
      </c>
      <c r="AC7" s="206" t="s">
        <v>297</v>
      </c>
    </row>
    <row r="8" spans="1:29" s="4" customFormat="1" ht="12.75" customHeight="1">
      <c r="A8" s="185" t="s">
        <v>471</v>
      </c>
      <c r="B8" s="126" t="s">
        <v>63</v>
      </c>
      <c r="C8" s="234"/>
      <c r="D8" s="128" t="s">
        <v>242</v>
      </c>
      <c r="E8" s="129" t="s">
        <v>472</v>
      </c>
      <c r="F8" s="111">
        <v>714</v>
      </c>
      <c r="G8" s="111">
        <v>649</v>
      </c>
      <c r="H8" s="111">
        <v>0</v>
      </c>
      <c r="I8" s="111">
        <v>512</v>
      </c>
      <c r="J8" s="111">
        <v>0</v>
      </c>
      <c r="K8" s="111">
        <f>IFERROR(I8-J8,I8)</f>
        <v>512</v>
      </c>
      <c r="L8" s="233">
        <f t="shared" ref="L8:L80" si="0">IFERROR((G8-K8)/G8, " ")</f>
        <v>0.2110939907550077</v>
      </c>
      <c r="M8" s="56">
        <v>649</v>
      </c>
      <c r="N8" s="57">
        <v>0</v>
      </c>
      <c r="O8" s="58">
        <f t="shared" ref="O8:O71" si="1">K8-N8</f>
        <v>512</v>
      </c>
      <c r="P8" s="16">
        <f>(M8-O8)/M8</f>
        <v>0.2110939907550077</v>
      </c>
      <c r="Q8" s="53">
        <v>649</v>
      </c>
      <c r="R8" s="54">
        <v>0</v>
      </c>
      <c r="S8" s="55">
        <f>K8-R8</f>
        <v>512</v>
      </c>
      <c r="T8" s="14">
        <f>(Q8-S8)/Q8</f>
        <v>0.2110939907550077</v>
      </c>
      <c r="U8" s="56">
        <v>649</v>
      </c>
      <c r="V8" s="341">
        <f>U8-(U8*10%)</f>
        <v>584.1</v>
      </c>
      <c r="W8" s="57">
        <v>0</v>
      </c>
      <c r="X8" s="58">
        <v>513</v>
      </c>
      <c r="Y8" s="16">
        <f t="shared" ref="Y8:Y9" si="2">(V8-X8)/V8</f>
        <v>0.12172573189522345</v>
      </c>
      <c r="Z8" s="53">
        <v>649</v>
      </c>
      <c r="AA8" s="54">
        <v>0</v>
      </c>
      <c r="AB8" s="55">
        <v>513</v>
      </c>
      <c r="AC8" s="14">
        <f>(Z8-AB8)/Z8</f>
        <v>0.20955315870570107</v>
      </c>
    </row>
    <row r="9" spans="1:29" s="4" customFormat="1" ht="12.75" customHeight="1">
      <c r="A9" s="183" t="s">
        <v>117</v>
      </c>
      <c r="B9" s="237" t="s">
        <v>63</v>
      </c>
      <c r="C9" s="238"/>
      <c r="D9" s="240">
        <v>1.38</v>
      </c>
      <c r="E9" s="239" t="s">
        <v>184</v>
      </c>
      <c r="F9" s="142">
        <v>769</v>
      </c>
      <c r="G9" s="112">
        <v>699</v>
      </c>
      <c r="H9" s="112">
        <v>0</v>
      </c>
      <c r="I9" s="105">
        <v>551</v>
      </c>
      <c r="J9" s="112">
        <v>0</v>
      </c>
      <c r="K9" s="142">
        <f>IFERROR(I9-J9,I9)</f>
        <v>551</v>
      </c>
      <c r="L9" s="232">
        <f t="shared" si="0"/>
        <v>0.21173104434907011</v>
      </c>
      <c r="M9" s="81">
        <v>699</v>
      </c>
      <c r="N9" s="82">
        <v>0</v>
      </c>
      <c r="O9" s="84">
        <f t="shared" si="1"/>
        <v>551</v>
      </c>
      <c r="P9" s="18">
        <f t="shared" ref="P9:P81" si="3">(M9-O9)/M9</f>
        <v>0.21173104434907011</v>
      </c>
      <c r="Q9" s="79">
        <v>699</v>
      </c>
      <c r="R9" s="80">
        <v>0</v>
      </c>
      <c r="S9" s="83">
        <f t="shared" ref="S9:S72" si="4">K9-R9</f>
        <v>551</v>
      </c>
      <c r="T9" s="13">
        <f t="shared" ref="T9:T72" si="5">(Q9-S9)/Q9</f>
        <v>0.21173104434907011</v>
      </c>
      <c r="U9" s="81">
        <v>699</v>
      </c>
      <c r="V9" s="373">
        <f t="shared" ref="V9:V72" si="6">U9-(U9*10%)</f>
        <v>629.1</v>
      </c>
      <c r="W9" s="82">
        <v>0</v>
      </c>
      <c r="X9" s="84">
        <v>552</v>
      </c>
      <c r="Y9" s="18">
        <f t="shared" si="2"/>
        <v>0.1225560324272771</v>
      </c>
      <c r="Z9" s="79">
        <v>699</v>
      </c>
      <c r="AA9" s="80">
        <v>0</v>
      </c>
      <c r="AB9" s="83">
        <v>552</v>
      </c>
      <c r="AC9" s="13">
        <f t="shared" ref="AC9:AC72" si="7">(Z9-AB9)/Z9</f>
        <v>0.21030042918454936</v>
      </c>
    </row>
    <row r="10" spans="1:29" s="4" customFormat="1" ht="12.75" customHeight="1">
      <c r="A10" s="185" t="s">
        <v>236</v>
      </c>
      <c r="B10" s="126" t="s">
        <v>63</v>
      </c>
      <c r="C10" s="234"/>
      <c r="D10" s="128">
        <v>2.08</v>
      </c>
      <c r="E10" s="129" t="s">
        <v>241</v>
      </c>
      <c r="F10" s="140">
        <v>1221</v>
      </c>
      <c r="G10" s="111">
        <v>1110</v>
      </c>
      <c r="H10" s="111">
        <v>0</v>
      </c>
      <c r="I10" s="103">
        <v>881</v>
      </c>
      <c r="J10" s="111">
        <v>0</v>
      </c>
      <c r="K10" s="140">
        <f t="shared" ref="K10:K73" si="8">IFERROR(I10-J10,I10)</f>
        <v>881</v>
      </c>
      <c r="L10" s="150">
        <f t="shared" si="0"/>
        <v>0.20630630630630631</v>
      </c>
      <c r="M10" s="167">
        <v>949</v>
      </c>
      <c r="N10" s="164">
        <v>44</v>
      </c>
      <c r="O10" s="58">
        <f t="shared" si="1"/>
        <v>837</v>
      </c>
      <c r="P10" s="16">
        <f t="shared" si="3"/>
        <v>0.11801896733403583</v>
      </c>
      <c r="Q10" s="167">
        <v>999</v>
      </c>
      <c r="R10" s="54">
        <v>0</v>
      </c>
      <c r="S10" s="55">
        <f t="shared" si="4"/>
        <v>881</v>
      </c>
      <c r="T10" s="14">
        <f t="shared" si="5"/>
        <v>0.11811811811811812</v>
      </c>
      <c r="U10" s="167">
        <v>999</v>
      </c>
      <c r="V10" s="327">
        <f t="shared" si="6"/>
        <v>899.1</v>
      </c>
      <c r="W10" s="164">
        <v>87</v>
      </c>
      <c r="X10" s="58">
        <v>796</v>
      </c>
      <c r="Y10" s="16">
        <f>(V10-X10)/V10</f>
        <v>0.11467022578133691</v>
      </c>
      <c r="Z10" s="167">
        <v>999</v>
      </c>
      <c r="AA10" s="54">
        <v>0</v>
      </c>
      <c r="AB10" s="55">
        <v>883</v>
      </c>
      <c r="AC10" s="14">
        <f t="shared" si="7"/>
        <v>0.11611611611611612</v>
      </c>
    </row>
    <row r="11" spans="1:29" s="4" customFormat="1" ht="12.75" customHeight="1" thickBot="1">
      <c r="A11" s="184" t="s">
        <v>384</v>
      </c>
      <c r="B11" s="130" t="s">
        <v>63</v>
      </c>
      <c r="C11" s="134"/>
      <c r="D11" s="131">
        <v>3.12</v>
      </c>
      <c r="E11" s="132" t="s">
        <v>385</v>
      </c>
      <c r="F11" s="141">
        <v>1282</v>
      </c>
      <c r="G11" s="59">
        <v>1165</v>
      </c>
      <c r="H11" s="59">
        <v>0</v>
      </c>
      <c r="I11" s="104">
        <v>940</v>
      </c>
      <c r="J11" s="59">
        <v>20</v>
      </c>
      <c r="K11" s="141">
        <f t="shared" si="8"/>
        <v>920</v>
      </c>
      <c r="L11" s="151">
        <f t="shared" si="0"/>
        <v>0.21030042918454936</v>
      </c>
      <c r="M11" s="166">
        <v>999</v>
      </c>
      <c r="N11" s="162">
        <v>43</v>
      </c>
      <c r="O11" s="65">
        <f t="shared" si="1"/>
        <v>877</v>
      </c>
      <c r="P11" s="17">
        <f t="shared" si="3"/>
        <v>0.12212212212212212</v>
      </c>
      <c r="Q11" s="166">
        <v>1049</v>
      </c>
      <c r="R11" s="61">
        <v>0</v>
      </c>
      <c r="S11" s="62">
        <f t="shared" si="4"/>
        <v>920</v>
      </c>
      <c r="T11" s="15">
        <f t="shared" si="5"/>
        <v>0.12297426120114395</v>
      </c>
      <c r="U11" s="166">
        <v>1110</v>
      </c>
      <c r="V11" s="340">
        <f t="shared" si="6"/>
        <v>999</v>
      </c>
      <c r="W11" s="162">
        <v>43</v>
      </c>
      <c r="X11" s="65">
        <v>880</v>
      </c>
      <c r="Y11" s="17">
        <f t="shared" ref="Y11:Y74" si="9">(V11-X11)/V11</f>
        <v>0.11911911911911911</v>
      </c>
      <c r="Z11" s="166">
        <v>1049</v>
      </c>
      <c r="AA11" s="61">
        <v>0</v>
      </c>
      <c r="AB11" s="62">
        <v>923</v>
      </c>
      <c r="AC11" s="15">
        <f t="shared" si="7"/>
        <v>0.12011439466158245</v>
      </c>
    </row>
    <row r="12" spans="1:29" s="4" customFormat="1" ht="12.75" customHeight="1">
      <c r="A12" s="183" t="s">
        <v>128</v>
      </c>
      <c r="B12" s="237" t="s">
        <v>63</v>
      </c>
      <c r="C12" s="238"/>
      <c r="D12" s="240">
        <v>1.49</v>
      </c>
      <c r="E12" s="239" t="s">
        <v>185</v>
      </c>
      <c r="F12" s="142">
        <v>1429</v>
      </c>
      <c r="G12" s="112">
        <v>1299</v>
      </c>
      <c r="H12" s="112">
        <v>0</v>
      </c>
      <c r="I12" s="105">
        <v>1071</v>
      </c>
      <c r="J12" s="112">
        <v>0</v>
      </c>
      <c r="K12" s="142">
        <f t="shared" si="8"/>
        <v>1071</v>
      </c>
      <c r="L12" s="152">
        <f t="shared" si="0"/>
        <v>0.17551963048498845</v>
      </c>
      <c r="M12" s="81">
        <v>1299</v>
      </c>
      <c r="N12" s="82">
        <v>0</v>
      </c>
      <c r="O12" s="84">
        <f t="shared" si="1"/>
        <v>1071</v>
      </c>
      <c r="P12" s="18">
        <f t="shared" si="3"/>
        <v>0.17551963048498845</v>
      </c>
      <c r="Q12" s="79">
        <v>1299</v>
      </c>
      <c r="R12" s="80">
        <v>0</v>
      </c>
      <c r="S12" s="83">
        <f t="shared" si="4"/>
        <v>1071</v>
      </c>
      <c r="T12" s="13">
        <f t="shared" si="5"/>
        <v>0.17551963048498845</v>
      </c>
      <c r="U12" s="81">
        <v>1299</v>
      </c>
      <c r="V12" s="373">
        <f t="shared" si="6"/>
        <v>1169.0999999999999</v>
      </c>
      <c r="W12" s="82">
        <v>0</v>
      </c>
      <c r="X12" s="84">
        <v>1074</v>
      </c>
      <c r="Y12" s="18">
        <f t="shared" si="9"/>
        <v>8.1344624069797214E-2</v>
      </c>
      <c r="Z12" s="79">
        <v>1299</v>
      </c>
      <c r="AA12" s="80">
        <v>0</v>
      </c>
      <c r="AB12" s="83">
        <v>1074</v>
      </c>
      <c r="AC12" s="13">
        <f t="shared" si="7"/>
        <v>0.17321016166281755</v>
      </c>
    </row>
    <row r="13" spans="1:29" s="4" customFormat="1" ht="12.75" customHeight="1">
      <c r="A13" s="185" t="s">
        <v>288</v>
      </c>
      <c r="B13" s="126" t="s">
        <v>63</v>
      </c>
      <c r="C13" s="127"/>
      <c r="D13" s="128">
        <v>3.12</v>
      </c>
      <c r="E13" s="129" t="s">
        <v>186</v>
      </c>
      <c r="F13" s="140">
        <v>2089</v>
      </c>
      <c r="G13" s="111">
        <v>1899</v>
      </c>
      <c r="H13" s="111">
        <v>1699</v>
      </c>
      <c r="I13" s="103">
        <v>1412</v>
      </c>
      <c r="J13" s="111">
        <v>28</v>
      </c>
      <c r="K13" s="140">
        <f t="shared" si="8"/>
        <v>1384</v>
      </c>
      <c r="L13" s="150">
        <f t="shared" si="0"/>
        <v>0.27119536598209582</v>
      </c>
      <c r="M13" s="167">
        <v>1699</v>
      </c>
      <c r="N13" s="57">
        <v>0</v>
      </c>
      <c r="O13" s="58">
        <f t="shared" si="1"/>
        <v>1384</v>
      </c>
      <c r="P13" s="16">
        <f t="shared" si="3"/>
        <v>0.18540317834020012</v>
      </c>
      <c r="Q13" s="167">
        <v>1699</v>
      </c>
      <c r="R13" s="54">
        <v>0</v>
      </c>
      <c r="S13" s="55">
        <f t="shared" si="4"/>
        <v>1384</v>
      </c>
      <c r="T13" s="14">
        <f t="shared" si="5"/>
        <v>0.18540317834020012</v>
      </c>
      <c r="U13" s="56">
        <v>1899</v>
      </c>
      <c r="V13" s="341">
        <f t="shared" si="6"/>
        <v>1709.1</v>
      </c>
      <c r="W13" s="57">
        <v>0</v>
      </c>
      <c r="X13" s="58">
        <v>1388</v>
      </c>
      <c r="Y13" s="16">
        <f t="shared" si="9"/>
        <v>0.18787666023053065</v>
      </c>
      <c r="Z13" s="167">
        <v>1699</v>
      </c>
      <c r="AA13" s="54">
        <v>0</v>
      </c>
      <c r="AB13" s="55">
        <v>1388</v>
      </c>
      <c r="AC13" s="14">
        <f t="shared" si="7"/>
        <v>0.18304885226603884</v>
      </c>
    </row>
    <row r="14" spans="1:29" s="4" customFormat="1" ht="12.75" customHeight="1" thickBot="1">
      <c r="A14" s="184" t="s">
        <v>146</v>
      </c>
      <c r="B14" s="130" t="s">
        <v>63</v>
      </c>
      <c r="C14" s="134"/>
      <c r="D14" s="131">
        <v>3.12</v>
      </c>
      <c r="E14" s="132" t="s">
        <v>186</v>
      </c>
      <c r="F14" s="141">
        <v>1979</v>
      </c>
      <c r="G14" s="59">
        <v>1799</v>
      </c>
      <c r="H14" s="59">
        <v>1599</v>
      </c>
      <c r="I14" s="104">
        <v>1329</v>
      </c>
      <c r="J14" s="59">
        <v>27</v>
      </c>
      <c r="K14" s="141">
        <f t="shared" si="8"/>
        <v>1302</v>
      </c>
      <c r="L14" s="151">
        <f t="shared" si="0"/>
        <v>0.27626459143968873</v>
      </c>
      <c r="M14" s="166">
        <v>1599</v>
      </c>
      <c r="N14" s="64">
        <v>0</v>
      </c>
      <c r="O14" s="65">
        <f t="shared" si="1"/>
        <v>1302</v>
      </c>
      <c r="P14" s="17">
        <f t="shared" si="3"/>
        <v>0.18574108818011256</v>
      </c>
      <c r="Q14" s="166">
        <v>1599</v>
      </c>
      <c r="R14" s="61">
        <v>0</v>
      </c>
      <c r="S14" s="62">
        <f t="shared" si="4"/>
        <v>1302</v>
      </c>
      <c r="T14" s="15">
        <f t="shared" si="5"/>
        <v>0.18574108818011256</v>
      </c>
      <c r="U14" s="166">
        <v>1666</v>
      </c>
      <c r="V14" s="340">
        <f t="shared" si="6"/>
        <v>1499.4</v>
      </c>
      <c r="W14" s="162">
        <v>43</v>
      </c>
      <c r="X14" s="65">
        <v>1263</v>
      </c>
      <c r="Y14" s="17">
        <f t="shared" si="9"/>
        <v>0.1576630652260905</v>
      </c>
      <c r="Z14" s="166">
        <v>1599</v>
      </c>
      <c r="AA14" s="61">
        <v>0</v>
      </c>
      <c r="AB14" s="62">
        <v>1306</v>
      </c>
      <c r="AC14" s="15">
        <f t="shared" si="7"/>
        <v>0.18323952470293933</v>
      </c>
    </row>
    <row r="15" spans="1:29" s="4" customFormat="1" ht="12.75" customHeight="1">
      <c r="A15" s="183" t="s">
        <v>149</v>
      </c>
      <c r="B15" s="237" t="s">
        <v>63</v>
      </c>
      <c r="C15" s="250"/>
      <c r="D15" s="240">
        <v>3.57</v>
      </c>
      <c r="E15" s="239" t="s">
        <v>248</v>
      </c>
      <c r="F15" s="142">
        <v>4289</v>
      </c>
      <c r="G15" s="112">
        <v>3899</v>
      </c>
      <c r="H15" s="112">
        <v>3599</v>
      </c>
      <c r="I15" s="105">
        <v>2877</v>
      </c>
      <c r="J15" s="112">
        <v>36</v>
      </c>
      <c r="K15" s="142">
        <f t="shared" si="8"/>
        <v>2841</v>
      </c>
      <c r="L15" s="152">
        <f t="shared" si="0"/>
        <v>0.27135162862272377</v>
      </c>
      <c r="M15" s="81">
        <v>3899</v>
      </c>
      <c r="N15" s="82">
        <v>0</v>
      </c>
      <c r="O15" s="84">
        <f t="shared" si="1"/>
        <v>2841</v>
      </c>
      <c r="P15" s="18">
        <f t="shared" si="3"/>
        <v>0.27135162862272377</v>
      </c>
      <c r="Q15" s="79">
        <v>3899</v>
      </c>
      <c r="R15" s="80">
        <v>0</v>
      </c>
      <c r="S15" s="83">
        <f t="shared" si="4"/>
        <v>2841</v>
      </c>
      <c r="T15" s="13">
        <f t="shared" si="5"/>
        <v>0.27135162862272377</v>
      </c>
      <c r="U15" s="81">
        <v>3899</v>
      </c>
      <c r="V15" s="373">
        <f t="shared" si="6"/>
        <v>3509.1</v>
      </c>
      <c r="W15" s="82">
        <v>0</v>
      </c>
      <c r="X15" s="84">
        <v>2850</v>
      </c>
      <c r="Y15" s="18">
        <f t="shared" si="9"/>
        <v>0.18782593827477129</v>
      </c>
      <c r="Z15" s="79">
        <v>3899</v>
      </c>
      <c r="AA15" s="80">
        <v>0</v>
      </c>
      <c r="AB15" s="83">
        <v>2850</v>
      </c>
      <c r="AC15" s="13">
        <f t="shared" si="7"/>
        <v>0.26904334444729416</v>
      </c>
    </row>
    <row r="16" spans="1:29" s="4" customFormat="1" ht="12.75" customHeight="1">
      <c r="A16" s="185" t="s">
        <v>148</v>
      </c>
      <c r="B16" s="126" t="s">
        <v>63</v>
      </c>
      <c r="C16" s="234"/>
      <c r="D16" s="128">
        <v>3.57</v>
      </c>
      <c r="E16" s="129" t="s">
        <v>248</v>
      </c>
      <c r="F16" s="140">
        <v>4179</v>
      </c>
      <c r="G16" s="111">
        <v>3799</v>
      </c>
      <c r="H16" s="111">
        <v>3499</v>
      </c>
      <c r="I16" s="103">
        <v>2796</v>
      </c>
      <c r="J16" s="111">
        <v>35</v>
      </c>
      <c r="K16" s="140">
        <f t="shared" si="8"/>
        <v>2761</v>
      </c>
      <c r="L16" s="150">
        <f t="shared" si="0"/>
        <v>0.2732297973150829</v>
      </c>
      <c r="M16" s="167">
        <v>2799</v>
      </c>
      <c r="N16" s="164">
        <v>560</v>
      </c>
      <c r="O16" s="58">
        <f t="shared" si="1"/>
        <v>2201</v>
      </c>
      <c r="P16" s="16">
        <f t="shared" si="3"/>
        <v>0.2136477313326188</v>
      </c>
      <c r="Q16" s="167">
        <v>3499</v>
      </c>
      <c r="R16" s="54">
        <v>0</v>
      </c>
      <c r="S16" s="55">
        <f t="shared" si="4"/>
        <v>2761</v>
      </c>
      <c r="T16" s="14">
        <f t="shared" si="5"/>
        <v>0.21091740497284939</v>
      </c>
      <c r="U16" s="167">
        <v>2888</v>
      </c>
      <c r="V16" s="327">
        <f t="shared" si="6"/>
        <v>2599.1999999999998</v>
      </c>
      <c r="W16" s="164">
        <v>660</v>
      </c>
      <c r="X16" s="58">
        <v>2109</v>
      </c>
      <c r="Y16" s="16">
        <f t="shared" si="9"/>
        <v>0.18859649122807012</v>
      </c>
      <c r="Z16" s="167">
        <v>3499</v>
      </c>
      <c r="AA16" s="54">
        <v>0</v>
      </c>
      <c r="AB16" s="55">
        <v>2769</v>
      </c>
      <c r="AC16" s="14">
        <f t="shared" si="7"/>
        <v>0.20863103743926836</v>
      </c>
    </row>
    <row r="17" spans="1:29" s="4" customFormat="1" ht="12.75" customHeight="1">
      <c r="A17" s="185" t="s">
        <v>151</v>
      </c>
      <c r="B17" s="126" t="s">
        <v>63</v>
      </c>
      <c r="C17" s="249"/>
      <c r="D17" s="128">
        <v>3.57</v>
      </c>
      <c r="E17" s="129" t="s">
        <v>247</v>
      </c>
      <c r="F17" s="140">
        <v>4729</v>
      </c>
      <c r="G17" s="111">
        <v>4299</v>
      </c>
      <c r="H17" s="111">
        <v>3899</v>
      </c>
      <c r="I17" s="103">
        <v>3117</v>
      </c>
      <c r="J17" s="111">
        <v>0</v>
      </c>
      <c r="K17" s="140">
        <f t="shared" si="8"/>
        <v>3117</v>
      </c>
      <c r="L17" s="150">
        <f t="shared" si="0"/>
        <v>0.27494766224703421</v>
      </c>
      <c r="M17" s="56">
        <v>4299</v>
      </c>
      <c r="N17" s="57">
        <v>0</v>
      </c>
      <c r="O17" s="58">
        <f t="shared" si="1"/>
        <v>3117</v>
      </c>
      <c r="P17" s="16">
        <f t="shared" si="3"/>
        <v>0.27494766224703421</v>
      </c>
      <c r="Q17" s="53">
        <v>4299</v>
      </c>
      <c r="R17" s="54">
        <v>0</v>
      </c>
      <c r="S17" s="55">
        <f t="shared" si="4"/>
        <v>3117</v>
      </c>
      <c r="T17" s="14">
        <f t="shared" si="5"/>
        <v>0.27494766224703421</v>
      </c>
      <c r="U17" s="56">
        <v>4299</v>
      </c>
      <c r="V17" s="341">
        <f t="shared" si="6"/>
        <v>3869.1</v>
      </c>
      <c r="W17" s="57">
        <v>0</v>
      </c>
      <c r="X17" s="58">
        <v>3126</v>
      </c>
      <c r="Y17" s="16">
        <f t="shared" si="9"/>
        <v>0.1920601690315577</v>
      </c>
      <c r="Z17" s="53">
        <v>4299</v>
      </c>
      <c r="AA17" s="54">
        <v>0</v>
      </c>
      <c r="AB17" s="55">
        <v>3126</v>
      </c>
      <c r="AC17" s="14">
        <f t="shared" si="7"/>
        <v>0.27285415212840197</v>
      </c>
    </row>
    <row r="18" spans="1:29" s="4" customFormat="1" ht="12.75" customHeight="1">
      <c r="A18" s="185" t="s">
        <v>150</v>
      </c>
      <c r="B18" s="126" t="s">
        <v>63</v>
      </c>
      <c r="C18" s="249"/>
      <c r="D18" s="128">
        <v>3.57</v>
      </c>
      <c r="E18" s="129" t="s">
        <v>247</v>
      </c>
      <c r="F18" s="140">
        <v>4619</v>
      </c>
      <c r="G18" s="111">
        <v>4199</v>
      </c>
      <c r="H18" s="111">
        <v>3799</v>
      </c>
      <c r="I18" s="103">
        <v>3037</v>
      </c>
      <c r="J18" s="111">
        <v>0</v>
      </c>
      <c r="K18" s="140">
        <f t="shared" si="8"/>
        <v>3037</v>
      </c>
      <c r="L18" s="150">
        <f t="shared" si="0"/>
        <v>0.27673255537032626</v>
      </c>
      <c r="M18" s="167">
        <v>3499</v>
      </c>
      <c r="N18" s="164">
        <v>240</v>
      </c>
      <c r="O18" s="58">
        <f t="shared" si="1"/>
        <v>2797</v>
      </c>
      <c r="P18" s="16">
        <f t="shared" si="3"/>
        <v>0.20062875107173478</v>
      </c>
      <c r="Q18" s="53">
        <v>4199</v>
      </c>
      <c r="R18" s="54">
        <v>0</v>
      </c>
      <c r="S18" s="55">
        <f t="shared" si="4"/>
        <v>3037</v>
      </c>
      <c r="T18" s="14">
        <f t="shared" si="5"/>
        <v>0.27673255537032626</v>
      </c>
      <c r="U18" s="56">
        <v>4199</v>
      </c>
      <c r="V18" s="341">
        <f t="shared" si="6"/>
        <v>3779.1</v>
      </c>
      <c r="W18" s="57">
        <v>0</v>
      </c>
      <c r="X18" s="58">
        <v>3046</v>
      </c>
      <c r="Y18" s="16">
        <f t="shared" si="9"/>
        <v>0.19398798655764599</v>
      </c>
      <c r="Z18" s="53">
        <v>4199</v>
      </c>
      <c r="AA18" s="54">
        <v>0</v>
      </c>
      <c r="AB18" s="55">
        <v>3046</v>
      </c>
      <c r="AC18" s="14">
        <f t="shared" si="7"/>
        <v>0.27458918790188142</v>
      </c>
    </row>
    <row r="19" spans="1:29" s="4" customFormat="1" ht="12.75" customHeight="1">
      <c r="A19" s="185" t="s">
        <v>123</v>
      </c>
      <c r="B19" s="126" t="s">
        <v>63</v>
      </c>
      <c r="C19" s="249"/>
      <c r="D19" s="128">
        <v>3.57</v>
      </c>
      <c r="E19" s="129" t="s">
        <v>250</v>
      </c>
      <c r="F19" s="140">
        <v>5059</v>
      </c>
      <c r="G19" s="111">
        <v>4599</v>
      </c>
      <c r="H19" s="111">
        <v>4199</v>
      </c>
      <c r="I19" s="103">
        <v>3357</v>
      </c>
      <c r="J19" s="111">
        <v>42</v>
      </c>
      <c r="K19" s="140">
        <f t="shared" si="8"/>
        <v>3315</v>
      </c>
      <c r="L19" s="150">
        <f t="shared" si="0"/>
        <v>0.27919112850619698</v>
      </c>
      <c r="M19" s="167">
        <v>3899</v>
      </c>
      <c r="N19" s="164">
        <v>240</v>
      </c>
      <c r="O19" s="58">
        <f t="shared" si="1"/>
        <v>3075</v>
      </c>
      <c r="P19" s="16">
        <f t="shared" si="3"/>
        <v>0.21133624006155424</v>
      </c>
      <c r="Q19" s="167">
        <v>4199</v>
      </c>
      <c r="R19" s="54">
        <v>0</v>
      </c>
      <c r="S19" s="55">
        <f t="shared" si="4"/>
        <v>3315</v>
      </c>
      <c r="T19" s="14">
        <f t="shared" si="5"/>
        <v>0.21052631578947367</v>
      </c>
      <c r="U19" s="167">
        <v>4221</v>
      </c>
      <c r="V19" s="327">
        <f t="shared" si="6"/>
        <v>3798.9</v>
      </c>
      <c r="W19" s="164">
        <v>234</v>
      </c>
      <c r="X19" s="58">
        <v>3090</v>
      </c>
      <c r="Y19" s="16">
        <f t="shared" si="9"/>
        <v>0.18660664929321646</v>
      </c>
      <c r="Z19" s="167">
        <v>4199</v>
      </c>
      <c r="AA19" s="54">
        <v>0</v>
      </c>
      <c r="AB19" s="55">
        <v>3324</v>
      </c>
      <c r="AC19" s="14">
        <f t="shared" si="7"/>
        <v>0.20838294832102883</v>
      </c>
    </row>
    <row r="20" spans="1:29" s="4" customFormat="1" ht="12.75" customHeight="1">
      <c r="A20" s="185" t="s">
        <v>894</v>
      </c>
      <c r="B20" s="126" t="s">
        <v>63</v>
      </c>
      <c r="C20" s="234" t="s">
        <v>887</v>
      </c>
      <c r="D20" s="128">
        <v>3.57</v>
      </c>
      <c r="E20" s="129" t="s">
        <v>897</v>
      </c>
      <c r="F20" s="140">
        <v>3959</v>
      </c>
      <c r="G20" s="111">
        <v>3599</v>
      </c>
      <c r="H20" s="111">
        <v>3299</v>
      </c>
      <c r="I20" s="103">
        <v>2820</v>
      </c>
      <c r="J20" s="111">
        <v>40</v>
      </c>
      <c r="K20" s="140">
        <f t="shared" si="8"/>
        <v>2780</v>
      </c>
      <c r="L20" s="150">
        <f t="shared" si="0"/>
        <v>0.22756321200333426</v>
      </c>
      <c r="M20" s="56">
        <v>3599</v>
      </c>
      <c r="N20" s="57">
        <v>0</v>
      </c>
      <c r="O20" s="58">
        <f t="shared" si="1"/>
        <v>2780</v>
      </c>
      <c r="P20" s="16">
        <f t="shared" si="3"/>
        <v>0.22756321200333426</v>
      </c>
      <c r="Q20" s="53">
        <v>3599</v>
      </c>
      <c r="R20" s="54">
        <v>0</v>
      </c>
      <c r="S20" s="55">
        <f t="shared" si="4"/>
        <v>2780</v>
      </c>
      <c r="T20" s="14">
        <f t="shared" si="5"/>
        <v>0.22756321200333426</v>
      </c>
      <c r="U20" s="56">
        <v>3599</v>
      </c>
      <c r="V20" s="341">
        <f t="shared" si="6"/>
        <v>3239.1</v>
      </c>
      <c r="W20" s="57">
        <v>0</v>
      </c>
      <c r="X20" s="58">
        <v>2780</v>
      </c>
      <c r="Y20" s="16">
        <f t="shared" si="9"/>
        <v>0.14173690222592694</v>
      </c>
      <c r="Z20" s="53">
        <v>3599</v>
      </c>
      <c r="AA20" s="54">
        <v>0</v>
      </c>
      <c r="AB20" s="55">
        <v>2780</v>
      </c>
      <c r="AC20" s="14">
        <f t="shared" si="7"/>
        <v>0.22756321200333426</v>
      </c>
    </row>
    <row r="21" spans="1:29" s="4" customFormat="1" ht="12.75" customHeight="1">
      <c r="A21" s="185" t="s">
        <v>895</v>
      </c>
      <c r="B21" s="126" t="s">
        <v>63</v>
      </c>
      <c r="C21" s="234" t="s">
        <v>887</v>
      </c>
      <c r="D21" s="128">
        <v>3.57</v>
      </c>
      <c r="E21" s="129" t="s">
        <v>897</v>
      </c>
      <c r="F21" s="140">
        <v>3849</v>
      </c>
      <c r="G21" s="111">
        <v>3499</v>
      </c>
      <c r="H21" s="111">
        <v>3199</v>
      </c>
      <c r="I21" s="103">
        <v>2734</v>
      </c>
      <c r="J21" s="111">
        <v>38</v>
      </c>
      <c r="K21" s="140">
        <f t="shared" si="8"/>
        <v>2696</v>
      </c>
      <c r="L21" s="150">
        <f t="shared" si="0"/>
        <v>0.22949414118319519</v>
      </c>
      <c r="M21" s="56">
        <v>3499</v>
      </c>
      <c r="N21" s="57">
        <v>0</v>
      </c>
      <c r="O21" s="58">
        <f t="shared" si="1"/>
        <v>2696</v>
      </c>
      <c r="P21" s="16">
        <f t="shared" si="3"/>
        <v>0.22949414118319519</v>
      </c>
      <c r="Q21" s="53">
        <v>3499</v>
      </c>
      <c r="R21" s="54">
        <v>0</v>
      </c>
      <c r="S21" s="55">
        <f t="shared" si="4"/>
        <v>2696</v>
      </c>
      <c r="T21" s="14">
        <f t="shared" si="5"/>
        <v>0.22949414118319519</v>
      </c>
      <c r="U21" s="56">
        <v>3499</v>
      </c>
      <c r="V21" s="341">
        <f t="shared" si="6"/>
        <v>3149.1</v>
      </c>
      <c r="W21" s="57">
        <v>0</v>
      </c>
      <c r="X21" s="58">
        <v>2696</v>
      </c>
      <c r="Y21" s="16">
        <f t="shared" si="9"/>
        <v>0.14388237909243909</v>
      </c>
      <c r="Z21" s="53">
        <v>3499</v>
      </c>
      <c r="AA21" s="54">
        <v>0</v>
      </c>
      <c r="AB21" s="55">
        <v>2696</v>
      </c>
      <c r="AC21" s="14">
        <f t="shared" si="7"/>
        <v>0.22949414118319519</v>
      </c>
    </row>
    <row r="22" spans="1:29" s="4" customFormat="1" ht="12.75" customHeight="1">
      <c r="A22" s="185" t="s">
        <v>898</v>
      </c>
      <c r="B22" s="126" t="s">
        <v>63</v>
      </c>
      <c r="C22" s="234" t="s">
        <v>887</v>
      </c>
      <c r="D22" s="128">
        <v>3.57</v>
      </c>
      <c r="E22" s="129" t="s">
        <v>900</v>
      </c>
      <c r="F22" s="140">
        <v>4619</v>
      </c>
      <c r="G22" s="111">
        <v>4199</v>
      </c>
      <c r="H22" s="111">
        <v>3799</v>
      </c>
      <c r="I22" s="103">
        <v>3247</v>
      </c>
      <c r="J22" s="111">
        <v>42</v>
      </c>
      <c r="K22" s="140">
        <f t="shared" si="8"/>
        <v>3205</v>
      </c>
      <c r="L22" s="150">
        <f t="shared" si="0"/>
        <v>0.23672302929268874</v>
      </c>
      <c r="M22" s="56">
        <v>4199</v>
      </c>
      <c r="N22" s="57">
        <v>0</v>
      </c>
      <c r="O22" s="58">
        <f t="shared" si="1"/>
        <v>3205</v>
      </c>
      <c r="P22" s="16">
        <f t="shared" si="3"/>
        <v>0.23672302929268874</v>
      </c>
      <c r="Q22" s="53">
        <v>4199</v>
      </c>
      <c r="R22" s="54">
        <v>0</v>
      </c>
      <c r="S22" s="55">
        <f t="shared" si="4"/>
        <v>3205</v>
      </c>
      <c r="T22" s="14">
        <f t="shared" si="5"/>
        <v>0.23672302929268874</v>
      </c>
      <c r="U22" s="56">
        <v>4199</v>
      </c>
      <c r="V22" s="341">
        <f t="shared" si="6"/>
        <v>3779.1</v>
      </c>
      <c r="W22" s="57">
        <v>0</v>
      </c>
      <c r="X22" s="58">
        <v>3205</v>
      </c>
      <c r="Y22" s="16">
        <f t="shared" si="9"/>
        <v>0.15191447699187635</v>
      </c>
      <c r="Z22" s="53">
        <v>4199</v>
      </c>
      <c r="AA22" s="54">
        <v>0</v>
      </c>
      <c r="AB22" s="55">
        <v>3205</v>
      </c>
      <c r="AC22" s="14">
        <f t="shared" si="7"/>
        <v>0.23672302929268874</v>
      </c>
    </row>
    <row r="23" spans="1:29" s="4" customFormat="1" ht="12.75" customHeight="1">
      <c r="A23" s="185" t="s">
        <v>899</v>
      </c>
      <c r="B23" s="126" t="s">
        <v>63</v>
      </c>
      <c r="C23" s="234" t="s">
        <v>887</v>
      </c>
      <c r="D23" s="128">
        <v>3.57</v>
      </c>
      <c r="E23" s="129" t="s">
        <v>900</v>
      </c>
      <c r="F23" s="140">
        <v>4509</v>
      </c>
      <c r="G23" s="111">
        <v>4099</v>
      </c>
      <c r="H23" s="111">
        <v>3699</v>
      </c>
      <c r="I23" s="103">
        <v>3163</v>
      </c>
      <c r="J23" s="111">
        <v>40</v>
      </c>
      <c r="K23" s="140">
        <f t="shared" si="8"/>
        <v>3123</v>
      </c>
      <c r="L23" s="150">
        <f t="shared" si="0"/>
        <v>0.23810685533056844</v>
      </c>
      <c r="M23" s="56">
        <v>4099</v>
      </c>
      <c r="N23" s="57">
        <v>0</v>
      </c>
      <c r="O23" s="58">
        <f t="shared" si="1"/>
        <v>3123</v>
      </c>
      <c r="P23" s="16">
        <f t="shared" si="3"/>
        <v>0.23810685533056844</v>
      </c>
      <c r="Q23" s="53">
        <v>4099</v>
      </c>
      <c r="R23" s="54">
        <v>0</v>
      </c>
      <c r="S23" s="55">
        <f t="shared" si="4"/>
        <v>3123</v>
      </c>
      <c r="T23" s="14">
        <f t="shared" si="5"/>
        <v>0.23810685533056844</v>
      </c>
      <c r="U23" s="56">
        <v>4099</v>
      </c>
      <c r="V23" s="341">
        <f t="shared" si="6"/>
        <v>3689.1</v>
      </c>
      <c r="W23" s="57">
        <v>0</v>
      </c>
      <c r="X23" s="58">
        <v>3123</v>
      </c>
      <c r="Y23" s="16">
        <f t="shared" si="9"/>
        <v>0.15345206147840934</v>
      </c>
      <c r="Z23" s="53">
        <v>4099</v>
      </c>
      <c r="AA23" s="54">
        <v>0</v>
      </c>
      <c r="AB23" s="55">
        <v>3123</v>
      </c>
      <c r="AC23" s="14">
        <f t="shared" si="7"/>
        <v>0.23810685533056844</v>
      </c>
    </row>
    <row r="24" spans="1:29" s="4" customFormat="1" ht="12.75" customHeight="1">
      <c r="A24" s="185" t="s">
        <v>122</v>
      </c>
      <c r="B24" s="126" t="s">
        <v>63</v>
      </c>
      <c r="C24" s="249"/>
      <c r="D24" s="128">
        <v>3.57</v>
      </c>
      <c r="E24" s="129" t="s">
        <v>430</v>
      </c>
      <c r="F24" s="140">
        <v>4949</v>
      </c>
      <c r="G24" s="111">
        <v>4499</v>
      </c>
      <c r="H24" s="111">
        <v>4099</v>
      </c>
      <c r="I24" s="103">
        <v>3277</v>
      </c>
      <c r="J24" s="111">
        <v>41</v>
      </c>
      <c r="K24" s="140">
        <f t="shared" si="8"/>
        <v>3236</v>
      </c>
      <c r="L24" s="150">
        <f t="shared" si="0"/>
        <v>0.28072905090020006</v>
      </c>
      <c r="M24" s="167">
        <v>3099</v>
      </c>
      <c r="N24" s="164">
        <v>800</v>
      </c>
      <c r="O24" s="58">
        <f t="shared" si="1"/>
        <v>2436</v>
      </c>
      <c r="P24" s="16">
        <f t="shared" si="3"/>
        <v>0.21393998063891578</v>
      </c>
      <c r="Q24" s="167">
        <v>4099</v>
      </c>
      <c r="R24" s="54">
        <v>0</v>
      </c>
      <c r="S24" s="55">
        <f t="shared" si="4"/>
        <v>3236</v>
      </c>
      <c r="T24" s="14">
        <f t="shared" si="5"/>
        <v>0.2105391558916809</v>
      </c>
      <c r="U24" s="167">
        <v>3332</v>
      </c>
      <c r="V24" s="327">
        <f t="shared" si="6"/>
        <v>2998.8</v>
      </c>
      <c r="W24" s="164">
        <v>814</v>
      </c>
      <c r="X24" s="58">
        <v>2431</v>
      </c>
      <c r="Y24" s="16">
        <f t="shared" si="9"/>
        <v>0.18934240362811797</v>
      </c>
      <c r="Z24" s="167">
        <v>4099</v>
      </c>
      <c r="AA24" s="54">
        <v>0</v>
      </c>
      <c r="AB24" s="55">
        <v>3245</v>
      </c>
      <c r="AC24" s="14">
        <f t="shared" si="7"/>
        <v>0.20834349841424737</v>
      </c>
    </row>
    <row r="25" spans="1:29" s="4" customFormat="1" ht="12.75" customHeight="1">
      <c r="A25" s="185" t="s">
        <v>473</v>
      </c>
      <c r="B25" s="126" t="s">
        <v>63</v>
      </c>
      <c r="C25" s="234"/>
      <c r="D25" s="128">
        <v>3.57</v>
      </c>
      <c r="E25" s="129" t="s">
        <v>475</v>
      </c>
      <c r="F25" s="140">
        <v>2859</v>
      </c>
      <c r="G25" s="111">
        <v>2599</v>
      </c>
      <c r="H25" s="111">
        <v>2399</v>
      </c>
      <c r="I25" s="103">
        <v>2045</v>
      </c>
      <c r="J25" s="111">
        <v>26</v>
      </c>
      <c r="K25" s="140">
        <f t="shared" si="8"/>
        <v>2019</v>
      </c>
      <c r="L25" s="150">
        <f t="shared" si="0"/>
        <v>0.22316275490573298</v>
      </c>
      <c r="M25" s="56">
        <v>2599</v>
      </c>
      <c r="N25" s="57">
        <v>0</v>
      </c>
      <c r="O25" s="58">
        <f t="shared" si="1"/>
        <v>2019</v>
      </c>
      <c r="P25" s="16">
        <f t="shared" si="3"/>
        <v>0.22316275490573298</v>
      </c>
      <c r="Q25" s="53">
        <v>2599</v>
      </c>
      <c r="R25" s="54">
        <v>0</v>
      </c>
      <c r="S25" s="55">
        <f t="shared" si="4"/>
        <v>2019</v>
      </c>
      <c r="T25" s="14">
        <f t="shared" si="5"/>
        <v>0.22316275490573298</v>
      </c>
      <c r="U25" s="56">
        <v>2599</v>
      </c>
      <c r="V25" s="341">
        <f t="shared" si="6"/>
        <v>2339.1</v>
      </c>
      <c r="W25" s="57">
        <v>0</v>
      </c>
      <c r="X25" s="58">
        <v>2019</v>
      </c>
      <c r="Y25" s="16">
        <f t="shared" si="9"/>
        <v>0.13684750545081439</v>
      </c>
      <c r="Z25" s="53">
        <v>2599</v>
      </c>
      <c r="AA25" s="54">
        <v>0</v>
      </c>
      <c r="AB25" s="55">
        <v>2019</v>
      </c>
      <c r="AC25" s="14">
        <f t="shared" si="7"/>
        <v>0.22316275490573298</v>
      </c>
    </row>
    <row r="26" spans="1:29" s="4" customFormat="1" ht="12.75" customHeight="1">
      <c r="A26" s="185" t="s">
        <v>474</v>
      </c>
      <c r="B26" s="126" t="s">
        <v>63</v>
      </c>
      <c r="C26" s="234"/>
      <c r="D26" s="128">
        <v>3.57</v>
      </c>
      <c r="E26" s="129" t="s">
        <v>475</v>
      </c>
      <c r="F26" s="140">
        <v>2749</v>
      </c>
      <c r="G26" s="111">
        <v>2499</v>
      </c>
      <c r="H26" s="111">
        <v>2299</v>
      </c>
      <c r="I26" s="103">
        <v>1960</v>
      </c>
      <c r="J26" s="111">
        <v>25</v>
      </c>
      <c r="K26" s="140">
        <f t="shared" si="8"/>
        <v>1935</v>
      </c>
      <c r="L26" s="150">
        <f t="shared" si="0"/>
        <v>0.22569027611044418</v>
      </c>
      <c r="M26" s="167">
        <v>1799</v>
      </c>
      <c r="N26" s="164">
        <v>425</v>
      </c>
      <c r="O26" s="58">
        <f t="shared" si="1"/>
        <v>1510</v>
      </c>
      <c r="P26" s="16">
        <f t="shared" si="3"/>
        <v>0.16064480266814898</v>
      </c>
      <c r="Q26" s="167">
        <v>2299</v>
      </c>
      <c r="R26" s="54">
        <v>0</v>
      </c>
      <c r="S26" s="55">
        <f t="shared" si="4"/>
        <v>1935</v>
      </c>
      <c r="T26" s="14">
        <f t="shared" si="5"/>
        <v>0.15832970856894302</v>
      </c>
      <c r="U26" s="167">
        <v>1999</v>
      </c>
      <c r="V26" s="327">
        <f t="shared" si="6"/>
        <v>1799.1</v>
      </c>
      <c r="W26" s="164">
        <v>375</v>
      </c>
      <c r="X26" s="58">
        <v>1565</v>
      </c>
      <c r="Y26" s="16">
        <f t="shared" si="9"/>
        <v>0.13012061586348725</v>
      </c>
      <c r="Z26" s="167">
        <v>2299</v>
      </c>
      <c r="AA26" s="54">
        <v>0</v>
      </c>
      <c r="AB26" s="55">
        <v>1940</v>
      </c>
      <c r="AC26" s="14">
        <f t="shared" si="7"/>
        <v>0.15615484993475423</v>
      </c>
    </row>
    <row r="27" spans="1:29" s="4" customFormat="1" ht="12.75" customHeight="1">
      <c r="A27" s="185" t="s">
        <v>476</v>
      </c>
      <c r="B27" s="126" t="s">
        <v>63</v>
      </c>
      <c r="C27" s="234"/>
      <c r="D27" s="128">
        <v>3.57</v>
      </c>
      <c r="E27" s="129" t="s">
        <v>478</v>
      </c>
      <c r="F27" s="140">
        <v>3299</v>
      </c>
      <c r="G27" s="111">
        <v>2999</v>
      </c>
      <c r="H27" s="111">
        <v>2699</v>
      </c>
      <c r="I27" s="103">
        <v>2301</v>
      </c>
      <c r="J27" s="111">
        <v>0</v>
      </c>
      <c r="K27" s="140">
        <f t="shared" si="8"/>
        <v>2301</v>
      </c>
      <c r="L27" s="150">
        <f t="shared" si="0"/>
        <v>0.23274424808269423</v>
      </c>
      <c r="M27" s="56">
        <v>2999</v>
      </c>
      <c r="N27" s="57">
        <v>0</v>
      </c>
      <c r="O27" s="58">
        <f t="shared" si="1"/>
        <v>2301</v>
      </c>
      <c r="P27" s="16">
        <f t="shared" si="3"/>
        <v>0.23274424808269423</v>
      </c>
      <c r="Q27" s="53">
        <v>2999</v>
      </c>
      <c r="R27" s="54">
        <v>0</v>
      </c>
      <c r="S27" s="55">
        <f t="shared" si="4"/>
        <v>2301</v>
      </c>
      <c r="T27" s="14">
        <f t="shared" si="5"/>
        <v>0.23274424808269423</v>
      </c>
      <c r="U27" s="56">
        <v>2999</v>
      </c>
      <c r="V27" s="341">
        <f t="shared" si="6"/>
        <v>2699.1</v>
      </c>
      <c r="W27" s="57">
        <v>0</v>
      </c>
      <c r="X27" s="58">
        <v>2301</v>
      </c>
      <c r="Y27" s="16">
        <f t="shared" si="9"/>
        <v>0.14749360898077135</v>
      </c>
      <c r="Z27" s="53">
        <v>2999</v>
      </c>
      <c r="AA27" s="54">
        <v>0</v>
      </c>
      <c r="AB27" s="55">
        <v>2301</v>
      </c>
      <c r="AC27" s="14">
        <f t="shared" si="7"/>
        <v>0.23274424808269423</v>
      </c>
    </row>
    <row r="28" spans="1:29" s="4" customFormat="1" ht="12.75" customHeight="1">
      <c r="A28" s="185" t="s">
        <v>477</v>
      </c>
      <c r="B28" s="126" t="s">
        <v>63</v>
      </c>
      <c r="C28" s="234"/>
      <c r="D28" s="128">
        <v>3.57</v>
      </c>
      <c r="E28" s="129" t="s">
        <v>478</v>
      </c>
      <c r="F28" s="140">
        <v>3189</v>
      </c>
      <c r="G28" s="111">
        <v>2899</v>
      </c>
      <c r="H28" s="111">
        <v>2599</v>
      </c>
      <c r="I28" s="103">
        <v>2215</v>
      </c>
      <c r="J28" s="111">
        <v>0</v>
      </c>
      <c r="K28" s="140">
        <f t="shared" si="8"/>
        <v>2215</v>
      </c>
      <c r="L28" s="150">
        <f t="shared" si="0"/>
        <v>0.23594342876854088</v>
      </c>
      <c r="M28" s="167">
        <v>1999</v>
      </c>
      <c r="N28" s="164">
        <v>510</v>
      </c>
      <c r="O28" s="58">
        <f t="shared" si="1"/>
        <v>1705</v>
      </c>
      <c r="P28" s="16">
        <f t="shared" si="3"/>
        <v>0.14707353676838419</v>
      </c>
      <c r="Q28" s="167">
        <v>2199</v>
      </c>
      <c r="R28" s="164">
        <v>340</v>
      </c>
      <c r="S28" s="55">
        <f t="shared" si="4"/>
        <v>1875</v>
      </c>
      <c r="T28" s="14">
        <f t="shared" si="5"/>
        <v>0.14733969986357434</v>
      </c>
      <c r="U28" s="167">
        <v>2221</v>
      </c>
      <c r="V28" s="327">
        <f t="shared" si="6"/>
        <v>1998.9</v>
      </c>
      <c r="W28" s="164">
        <v>454</v>
      </c>
      <c r="X28" s="58">
        <v>1768</v>
      </c>
      <c r="Y28" s="16">
        <f t="shared" si="9"/>
        <v>0.11551353244284361</v>
      </c>
      <c r="Z28" s="53">
        <v>2899</v>
      </c>
      <c r="AA28" s="54">
        <v>0</v>
      </c>
      <c r="AB28" s="55">
        <v>2222</v>
      </c>
      <c r="AC28" s="14">
        <f t="shared" si="7"/>
        <v>0.2335288030355295</v>
      </c>
    </row>
    <row r="29" spans="1:29" s="4" customFormat="1" ht="12.75" customHeight="1">
      <c r="A29" s="185" t="s">
        <v>479</v>
      </c>
      <c r="B29" s="126" t="s">
        <v>63</v>
      </c>
      <c r="C29" s="234"/>
      <c r="D29" s="128">
        <v>3.57</v>
      </c>
      <c r="E29" s="129" t="s">
        <v>480</v>
      </c>
      <c r="F29" s="140">
        <v>3519</v>
      </c>
      <c r="G29" s="111">
        <v>3199</v>
      </c>
      <c r="H29" s="111">
        <v>2899</v>
      </c>
      <c r="I29" s="103">
        <v>2421</v>
      </c>
      <c r="J29" s="111">
        <v>0</v>
      </c>
      <c r="K29" s="140">
        <f t="shared" si="8"/>
        <v>2421</v>
      </c>
      <c r="L29" s="150">
        <f t="shared" si="0"/>
        <v>0.2432010003125977</v>
      </c>
      <c r="M29" s="56">
        <v>3199</v>
      </c>
      <c r="N29" s="57">
        <v>0</v>
      </c>
      <c r="O29" s="58">
        <f t="shared" si="1"/>
        <v>2421</v>
      </c>
      <c r="P29" s="16">
        <f t="shared" si="3"/>
        <v>0.2432010003125977</v>
      </c>
      <c r="Q29" s="53">
        <v>3199</v>
      </c>
      <c r="R29" s="54">
        <v>0</v>
      </c>
      <c r="S29" s="55">
        <f t="shared" si="4"/>
        <v>2421</v>
      </c>
      <c r="T29" s="14">
        <f t="shared" si="5"/>
        <v>0.2432010003125977</v>
      </c>
      <c r="U29" s="56">
        <v>3199</v>
      </c>
      <c r="V29" s="341">
        <f t="shared" si="6"/>
        <v>2879.1</v>
      </c>
      <c r="W29" s="57">
        <v>0</v>
      </c>
      <c r="X29" s="58">
        <v>2429</v>
      </c>
      <c r="Y29" s="16">
        <f t="shared" si="9"/>
        <v>0.15633357646486748</v>
      </c>
      <c r="Z29" s="53">
        <v>3199</v>
      </c>
      <c r="AA29" s="54">
        <v>0</v>
      </c>
      <c r="AB29" s="55">
        <v>2429</v>
      </c>
      <c r="AC29" s="14">
        <f t="shared" si="7"/>
        <v>0.24070021881838075</v>
      </c>
    </row>
    <row r="30" spans="1:29" s="4" customFormat="1" ht="12.75" customHeight="1">
      <c r="A30" s="185" t="s">
        <v>481</v>
      </c>
      <c r="B30" s="126" t="s">
        <v>63</v>
      </c>
      <c r="C30" s="234"/>
      <c r="D30" s="128">
        <v>3.57</v>
      </c>
      <c r="E30" s="129" t="s">
        <v>483</v>
      </c>
      <c r="F30" s="140">
        <v>3959</v>
      </c>
      <c r="G30" s="111">
        <v>3599</v>
      </c>
      <c r="H30" s="111">
        <v>3299</v>
      </c>
      <c r="I30" s="103">
        <v>2710</v>
      </c>
      <c r="J30" s="111">
        <v>0</v>
      </c>
      <c r="K30" s="140">
        <f t="shared" si="8"/>
        <v>2710</v>
      </c>
      <c r="L30" s="150">
        <f t="shared" si="0"/>
        <v>0.24701305918310643</v>
      </c>
      <c r="M30" s="56">
        <v>3599</v>
      </c>
      <c r="N30" s="57">
        <v>0</v>
      </c>
      <c r="O30" s="58">
        <f t="shared" si="1"/>
        <v>2710</v>
      </c>
      <c r="P30" s="16">
        <f t="shared" si="3"/>
        <v>0.24701305918310643</v>
      </c>
      <c r="Q30" s="53">
        <v>3599</v>
      </c>
      <c r="R30" s="54">
        <v>0</v>
      </c>
      <c r="S30" s="55">
        <f t="shared" si="4"/>
        <v>2710</v>
      </c>
      <c r="T30" s="14">
        <f t="shared" si="5"/>
        <v>0.24701305918310643</v>
      </c>
      <c r="U30" s="56">
        <v>3599</v>
      </c>
      <c r="V30" s="341">
        <f t="shared" si="6"/>
        <v>3239.1</v>
      </c>
      <c r="W30" s="57">
        <v>0</v>
      </c>
      <c r="X30" s="58">
        <v>2710</v>
      </c>
      <c r="Y30" s="16">
        <f t="shared" si="9"/>
        <v>0.16334784353678489</v>
      </c>
      <c r="Z30" s="53">
        <v>3599</v>
      </c>
      <c r="AA30" s="54">
        <v>0</v>
      </c>
      <c r="AB30" s="55">
        <v>2710</v>
      </c>
      <c r="AC30" s="14">
        <f t="shared" si="7"/>
        <v>0.24701305918310643</v>
      </c>
    </row>
    <row r="31" spans="1:29" s="4" customFormat="1" ht="12.75" customHeight="1">
      <c r="A31" s="185" t="s">
        <v>482</v>
      </c>
      <c r="B31" s="126" t="s">
        <v>63</v>
      </c>
      <c r="C31" s="234"/>
      <c r="D31" s="128">
        <v>3.57</v>
      </c>
      <c r="E31" s="129" t="s">
        <v>483</v>
      </c>
      <c r="F31" s="140">
        <v>3849</v>
      </c>
      <c r="G31" s="111">
        <v>3499</v>
      </c>
      <c r="H31" s="111">
        <v>3199</v>
      </c>
      <c r="I31" s="103">
        <v>2628</v>
      </c>
      <c r="J31" s="111">
        <v>0</v>
      </c>
      <c r="K31" s="140">
        <f t="shared" si="8"/>
        <v>2628</v>
      </c>
      <c r="L31" s="150">
        <f t="shared" si="0"/>
        <v>0.2489282652186339</v>
      </c>
      <c r="M31" s="167">
        <v>2399</v>
      </c>
      <c r="N31" s="164">
        <v>660</v>
      </c>
      <c r="O31" s="58">
        <f t="shared" si="1"/>
        <v>1968</v>
      </c>
      <c r="P31" s="16">
        <f t="shared" si="3"/>
        <v>0.17965819091288038</v>
      </c>
      <c r="Q31" s="167">
        <v>2399</v>
      </c>
      <c r="R31" s="164">
        <v>656</v>
      </c>
      <c r="S31" s="55">
        <f t="shared" si="4"/>
        <v>1972</v>
      </c>
      <c r="T31" s="14">
        <f t="shared" si="5"/>
        <v>0.17799082951229678</v>
      </c>
      <c r="U31" s="167">
        <v>2666</v>
      </c>
      <c r="V31" s="327">
        <f t="shared" si="6"/>
        <v>2399.4</v>
      </c>
      <c r="W31" s="164">
        <v>597</v>
      </c>
      <c r="X31" s="58">
        <v>2039</v>
      </c>
      <c r="Y31" s="16">
        <f t="shared" si="9"/>
        <v>0.15020421772109696</v>
      </c>
      <c r="Z31" s="167">
        <v>3199</v>
      </c>
      <c r="AA31" s="54">
        <v>0</v>
      </c>
      <c r="AB31" s="55">
        <v>2636</v>
      </c>
      <c r="AC31" s="14">
        <f t="shared" si="7"/>
        <v>0.17599249765551736</v>
      </c>
    </row>
    <row r="32" spans="1:29" s="4" customFormat="1" ht="12.75" customHeight="1">
      <c r="A32" s="185" t="s">
        <v>889</v>
      </c>
      <c r="B32" s="126" t="s">
        <v>63</v>
      </c>
      <c r="C32" s="234" t="s">
        <v>887</v>
      </c>
      <c r="D32" s="128">
        <v>3.57</v>
      </c>
      <c r="E32" s="129" t="s">
        <v>890</v>
      </c>
      <c r="F32" s="140">
        <v>3409</v>
      </c>
      <c r="G32" s="111">
        <v>3099</v>
      </c>
      <c r="H32" s="111">
        <v>2799</v>
      </c>
      <c r="I32" s="103">
        <v>2393</v>
      </c>
      <c r="J32" s="111">
        <v>44</v>
      </c>
      <c r="K32" s="140">
        <f t="shared" si="8"/>
        <v>2349</v>
      </c>
      <c r="L32" s="150">
        <f t="shared" si="0"/>
        <v>0.2420135527589545</v>
      </c>
      <c r="M32" s="56">
        <v>3099</v>
      </c>
      <c r="N32" s="57">
        <v>0</v>
      </c>
      <c r="O32" s="58">
        <f t="shared" si="1"/>
        <v>2349</v>
      </c>
      <c r="P32" s="16">
        <f t="shared" si="3"/>
        <v>0.2420135527589545</v>
      </c>
      <c r="Q32" s="53">
        <v>3099</v>
      </c>
      <c r="R32" s="54">
        <v>0</v>
      </c>
      <c r="S32" s="55">
        <f t="shared" si="4"/>
        <v>2349</v>
      </c>
      <c r="T32" s="14">
        <f t="shared" si="5"/>
        <v>0.2420135527589545</v>
      </c>
      <c r="U32" s="56">
        <v>3099</v>
      </c>
      <c r="V32" s="341">
        <f t="shared" si="6"/>
        <v>2789.1</v>
      </c>
      <c r="W32" s="57">
        <v>0</v>
      </c>
      <c r="X32" s="58">
        <v>2349</v>
      </c>
      <c r="Y32" s="16">
        <f t="shared" si="9"/>
        <v>0.15779283639883832</v>
      </c>
      <c r="Z32" s="53">
        <v>3099</v>
      </c>
      <c r="AA32" s="54">
        <v>0</v>
      </c>
      <c r="AB32" s="55">
        <v>2349</v>
      </c>
      <c r="AC32" s="14">
        <f t="shared" si="7"/>
        <v>0.2420135527589545</v>
      </c>
    </row>
    <row r="33" spans="1:29" s="4" customFormat="1" ht="12.75" customHeight="1">
      <c r="A33" s="185" t="s">
        <v>153</v>
      </c>
      <c r="B33" s="126" t="s">
        <v>63</v>
      </c>
      <c r="C33" s="234"/>
      <c r="D33" s="128">
        <v>4.16</v>
      </c>
      <c r="E33" s="129" t="s">
        <v>249</v>
      </c>
      <c r="F33" s="140">
        <v>4619</v>
      </c>
      <c r="G33" s="111">
        <v>4199</v>
      </c>
      <c r="H33" s="111">
        <v>3799</v>
      </c>
      <c r="I33" s="103">
        <v>3037</v>
      </c>
      <c r="J33" s="111">
        <v>38</v>
      </c>
      <c r="K33" s="140">
        <f t="shared" si="8"/>
        <v>2999</v>
      </c>
      <c r="L33" s="150">
        <f t="shared" si="0"/>
        <v>0.28578232912598239</v>
      </c>
      <c r="M33" s="56">
        <v>4199</v>
      </c>
      <c r="N33" s="57">
        <v>0</v>
      </c>
      <c r="O33" s="58">
        <f t="shared" si="1"/>
        <v>2999</v>
      </c>
      <c r="P33" s="16">
        <f t="shared" si="3"/>
        <v>0.28578232912598239</v>
      </c>
      <c r="Q33" s="53">
        <v>4199</v>
      </c>
      <c r="R33" s="54">
        <v>0</v>
      </c>
      <c r="S33" s="55">
        <f t="shared" si="4"/>
        <v>2999</v>
      </c>
      <c r="T33" s="14">
        <f t="shared" si="5"/>
        <v>0.28578232912598239</v>
      </c>
      <c r="U33" s="56">
        <v>4199</v>
      </c>
      <c r="V33" s="341">
        <f t="shared" si="6"/>
        <v>3779.1</v>
      </c>
      <c r="W33" s="57">
        <v>0</v>
      </c>
      <c r="X33" s="58">
        <v>3008</v>
      </c>
      <c r="Y33" s="16">
        <f t="shared" si="9"/>
        <v>0.20404329073059721</v>
      </c>
      <c r="Z33" s="53">
        <v>4199</v>
      </c>
      <c r="AA33" s="54">
        <v>0</v>
      </c>
      <c r="AB33" s="55">
        <v>3008</v>
      </c>
      <c r="AC33" s="14">
        <f t="shared" si="7"/>
        <v>0.28363896165753749</v>
      </c>
    </row>
    <row r="34" spans="1:29" s="4" customFormat="1" ht="12.75" customHeight="1">
      <c r="A34" s="185" t="s">
        <v>152</v>
      </c>
      <c r="B34" s="126" t="s">
        <v>63</v>
      </c>
      <c r="C34" s="234"/>
      <c r="D34" s="128">
        <v>4.16</v>
      </c>
      <c r="E34" s="129" t="s">
        <v>249</v>
      </c>
      <c r="F34" s="140">
        <v>4509</v>
      </c>
      <c r="G34" s="111">
        <v>4099</v>
      </c>
      <c r="H34" s="111">
        <v>3699</v>
      </c>
      <c r="I34" s="103">
        <v>2957</v>
      </c>
      <c r="J34" s="111">
        <v>37</v>
      </c>
      <c r="K34" s="140">
        <f t="shared" si="8"/>
        <v>2920</v>
      </c>
      <c r="L34" s="150">
        <f t="shared" si="0"/>
        <v>0.28763112954379116</v>
      </c>
      <c r="M34" s="167">
        <v>3299</v>
      </c>
      <c r="N34" s="164">
        <v>320</v>
      </c>
      <c r="O34" s="58">
        <f t="shared" si="1"/>
        <v>2600</v>
      </c>
      <c r="P34" s="16">
        <f t="shared" si="3"/>
        <v>0.21188238860260686</v>
      </c>
      <c r="Q34" s="167">
        <v>3699</v>
      </c>
      <c r="R34" s="54">
        <v>0</v>
      </c>
      <c r="S34" s="55">
        <f t="shared" si="4"/>
        <v>2920</v>
      </c>
      <c r="T34" s="14">
        <f t="shared" si="5"/>
        <v>0.21059745877264124</v>
      </c>
      <c r="U34" s="167">
        <v>3443</v>
      </c>
      <c r="V34" s="327">
        <f t="shared" si="6"/>
        <v>3098.7</v>
      </c>
      <c r="W34" s="164">
        <v>410</v>
      </c>
      <c r="X34" s="58">
        <v>2519</v>
      </c>
      <c r="Y34" s="16">
        <f t="shared" si="9"/>
        <v>0.18707845225417105</v>
      </c>
      <c r="Z34" s="167">
        <v>3699</v>
      </c>
      <c r="AA34" s="54">
        <v>0</v>
      </c>
      <c r="AB34" s="55">
        <v>2929</v>
      </c>
      <c r="AC34" s="14">
        <f t="shared" si="7"/>
        <v>0.20816436874831035</v>
      </c>
    </row>
    <row r="35" spans="1:29" s="4" customFormat="1" ht="12.75" customHeight="1">
      <c r="A35" s="185" t="s">
        <v>125</v>
      </c>
      <c r="B35" s="126" t="s">
        <v>63</v>
      </c>
      <c r="C35" s="249"/>
      <c r="D35" s="128">
        <v>4.16</v>
      </c>
      <c r="E35" s="129" t="s">
        <v>251</v>
      </c>
      <c r="F35" s="140">
        <v>4949</v>
      </c>
      <c r="G35" s="111">
        <v>4499</v>
      </c>
      <c r="H35" s="111">
        <v>4099</v>
      </c>
      <c r="I35" s="103">
        <v>3277</v>
      </c>
      <c r="J35" s="111">
        <v>41</v>
      </c>
      <c r="K35" s="140">
        <f t="shared" si="8"/>
        <v>3236</v>
      </c>
      <c r="L35" s="150">
        <f t="shared" si="0"/>
        <v>0.28072905090020006</v>
      </c>
      <c r="M35" s="167">
        <v>3899</v>
      </c>
      <c r="N35" s="164">
        <v>160</v>
      </c>
      <c r="O35" s="58">
        <f t="shared" si="1"/>
        <v>3076</v>
      </c>
      <c r="P35" s="16">
        <f t="shared" si="3"/>
        <v>0.21107976404206208</v>
      </c>
      <c r="Q35" s="167">
        <v>4099</v>
      </c>
      <c r="R35" s="54">
        <v>0</v>
      </c>
      <c r="S35" s="55">
        <f t="shared" si="4"/>
        <v>3236</v>
      </c>
      <c r="T35" s="14">
        <f t="shared" si="5"/>
        <v>0.2105391558916809</v>
      </c>
      <c r="U35" s="56">
        <v>4499</v>
      </c>
      <c r="V35" s="341">
        <f t="shared" si="6"/>
        <v>4049.1</v>
      </c>
      <c r="W35" s="57">
        <v>0</v>
      </c>
      <c r="X35" s="58">
        <v>3245</v>
      </c>
      <c r="Y35" s="16">
        <f t="shared" si="9"/>
        <v>0.19858734039663134</v>
      </c>
      <c r="Z35" s="167">
        <v>4099</v>
      </c>
      <c r="AA35" s="54">
        <v>0</v>
      </c>
      <c r="AB35" s="55">
        <v>3245</v>
      </c>
      <c r="AC35" s="14">
        <f t="shared" si="7"/>
        <v>0.20834349841424737</v>
      </c>
    </row>
    <row r="36" spans="1:29" s="4" customFormat="1" ht="12.75" customHeight="1">
      <c r="A36" s="185" t="s">
        <v>124</v>
      </c>
      <c r="B36" s="126" t="s">
        <v>63</v>
      </c>
      <c r="C36" s="249"/>
      <c r="D36" s="128">
        <v>4.16</v>
      </c>
      <c r="E36" s="129" t="s">
        <v>251</v>
      </c>
      <c r="F36" s="140">
        <v>4839</v>
      </c>
      <c r="G36" s="111">
        <v>4399</v>
      </c>
      <c r="H36" s="111">
        <v>3999</v>
      </c>
      <c r="I36" s="103">
        <v>3197</v>
      </c>
      <c r="J36" s="111">
        <v>40</v>
      </c>
      <c r="K36" s="140">
        <f t="shared" si="8"/>
        <v>3157</v>
      </c>
      <c r="L36" s="150">
        <f t="shared" si="0"/>
        <v>0.28233689474880652</v>
      </c>
      <c r="M36" s="167">
        <v>3499</v>
      </c>
      <c r="N36" s="164">
        <v>400</v>
      </c>
      <c r="O36" s="58">
        <f t="shared" si="1"/>
        <v>2757</v>
      </c>
      <c r="P36" s="16">
        <f t="shared" si="3"/>
        <v>0.2120605887396399</v>
      </c>
      <c r="Q36" s="167">
        <v>3999</v>
      </c>
      <c r="R36" s="54">
        <v>0</v>
      </c>
      <c r="S36" s="55">
        <f t="shared" si="4"/>
        <v>3157</v>
      </c>
      <c r="T36" s="14">
        <f t="shared" si="5"/>
        <v>0.2105526381595399</v>
      </c>
      <c r="U36" s="167">
        <v>3666</v>
      </c>
      <c r="V36" s="327">
        <f t="shared" si="6"/>
        <v>3299.4</v>
      </c>
      <c r="W36" s="164">
        <v>485</v>
      </c>
      <c r="X36" s="58">
        <v>2681</v>
      </c>
      <c r="Y36" s="16">
        <f t="shared" si="9"/>
        <v>0.18742801721525129</v>
      </c>
      <c r="Z36" s="167">
        <v>3999</v>
      </c>
      <c r="AA36" s="54">
        <v>0</v>
      </c>
      <c r="AB36" s="55">
        <v>3166</v>
      </c>
      <c r="AC36" s="14">
        <f t="shared" si="7"/>
        <v>0.20830207551887972</v>
      </c>
    </row>
    <row r="37" spans="1:29" s="4" customFormat="1" ht="12.75" customHeight="1">
      <c r="A37" s="185" t="s">
        <v>893</v>
      </c>
      <c r="B37" s="126" t="s">
        <v>63</v>
      </c>
      <c r="C37" s="234" t="s">
        <v>887</v>
      </c>
      <c r="D37" s="128">
        <v>4.54</v>
      </c>
      <c r="E37" s="129" t="s">
        <v>896</v>
      </c>
      <c r="F37" s="140">
        <v>3739</v>
      </c>
      <c r="G37" s="111">
        <v>3399</v>
      </c>
      <c r="H37" s="111">
        <v>3099</v>
      </c>
      <c r="I37" s="103">
        <v>2650</v>
      </c>
      <c r="J37" s="111">
        <v>48</v>
      </c>
      <c r="K37" s="140">
        <f t="shared" si="8"/>
        <v>2602</v>
      </c>
      <c r="L37" s="150">
        <f t="shared" si="0"/>
        <v>0.23448072962636068</v>
      </c>
      <c r="M37" s="56">
        <v>3399</v>
      </c>
      <c r="N37" s="57">
        <v>0</v>
      </c>
      <c r="O37" s="58">
        <f t="shared" si="1"/>
        <v>2602</v>
      </c>
      <c r="P37" s="16">
        <f t="shared" si="3"/>
        <v>0.23448072962636068</v>
      </c>
      <c r="Q37" s="53">
        <v>3399</v>
      </c>
      <c r="R37" s="54">
        <v>0</v>
      </c>
      <c r="S37" s="55">
        <f t="shared" si="4"/>
        <v>2602</v>
      </c>
      <c r="T37" s="14">
        <f t="shared" si="5"/>
        <v>0.23448072962636068</v>
      </c>
      <c r="U37" s="56">
        <v>3399</v>
      </c>
      <c r="V37" s="341">
        <f t="shared" si="6"/>
        <v>3059.1</v>
      </c>
      <c r="W37" s="57">
        <v>0</v>
      </c>
      <c r="X37" s="58">
        <v>2602</v>
      </c>
      <c r="Y37" s="16">
        <f t="shared" si="9"/>
        <v>0.14942303291817852</v>
      </c>
      <c r="Z37" s="53">
        <v>3399</v>
      </c>
      <c r="AA37" s="54">
        <v>0</v>
      </c>
      <c r="AB37" s="55">
        <v>2602</v>
      </c>
      <c r="AC37" s="14">
        <f t="shared" si="7"/>
        <v>0.23448072962636068</v>
      </c>
    </row>
    <row r="38" spans="1:29" s="4" customFormat="1" ht="12.75" customHeight="1">
      <c r="A38" s="185" t="s">
        <v>891</v>
      </c>
      <c r="B38" s="126" t="s">
        <v>63</v>
      </c>
      <c r="C38" s="234" t="s">
        <v>887</v>
      </c>
      <c r="D38" s="128">
        <v>4.54</v>
      </c>
      <c r="E38" s="129" t="s">
        <v>892</v>
      </c>
      <c r="F38" s="140">
        <v>4399</v>
      </c>
      <c r="G38" s="111">
        <v>3999</v>
      </c>
      <c r="H38" s="111">
        <v>3599</v>
      </c>
      <c r="I38" s="103">
        <v>3077</v>
      </c>
      <c r="J38" s="111">
        <v>48</v>
      </c>
      <c r="K38" s="140">
        <f t="shared" si="8"/>
        <v>3029</v>
      </c>
      <c r="L38" s="150">
        <f t="shared" si="0"/>
        <v>0.24256064016004</v>
      </c>
      <c r="M38" s="56">
        <v>3999</v>
      </c>
      <c r="N38" s="57">
        <v>0</v>
      </c>
      <c r="O38" s="58">
        <f t="shared" si="1"/>
        <v>3029</v>
      </c>
      <c r="P38" s="16">
        <f t="shared" si="3"/>
        <v>0.24256064016004</v>
      </c>
      <c r="Q38" s="53">
        <v>3999</v>
      </c>
      <c r="R38" s="54">
        <v>0</v>
      </c>
      <c r="S38" s="55">
        <f t="shared" si="4"/>
        <v>3029</v>
      </c>
      <c r="T38" s="14">
        <f t="shared" si="5"/>
        <v>0.24256064016004</v>
      </c>
      <c r="U38" s="56">
        <v>3999</v>
      </c>
      <c r="V38" s="341">
        <f t="shared" si="6"/>
        <v>3599.1</v>
      </c>
      <c r="W38" s="57">
        <v>0</v>
      </c>
      <c r="X38" s="58">
        <v>3029</v>
      </c>
      <c r="Y38" s="16">
        <f t="shared" si="9"/>
        <v>0.15840071128893332</v>
      </c>
      <c r="Z38" s="53">
        <v>3999</v>
      </c>
      <c r="AA38" s="54">
        <v>0</v>
      </c>
      <c r="AB38" s="55">
        <v>3029</v>
      </c>
      <c r="AC38" s="14">
        <f t="shared" si="7"/>
        <v>0.24256064016004</v>
      </c>
    </row>
    <row r="39" spans="1:29" s="4" customFormat="1" ht="12.75" customHeight="1">
      <c r="A39" s="185" t="s">
        <v>357</v>
      </c>
      <c r="B39" s="126" t="s">
        <v>63</v>
      </c>
      <c r="C39" s="234"/>
      <c r="D39" s="128">
        <v>3.57</v>
      </c>
      <c r="E39" s="129" t="s">
        <v>359</v>
      </c>
      <c r="F39" s="140">
        <v>3849</v>
      </c>
      <c r="G39" s="111">
        <v>3499</v>
      </c>
      <c r="H39" s="111">
        <v>3199</v>
      </c>
      <c r="I39" s="103">
        <v>2552</v>
      </c>
      <c r="J39" s="111">
        <v>0</v>
      </c>
      <c r="K39" s="140">
        <f t="shared" si="8"/>
        <v>2552</v>
      </c>
      <c r="L39" s="150">
        <f t="shared" si="0"/>
        <v>0.2706487567876536</v>
      </c>
      <c r="M39" s="56">
        <v>3499</v>
      </c>
      <c r="N39" s="57">
        <v>0</v>
      </c>
      <c r="O39" s="58">
        <f t="shared" si="1"/>
        <v>2552</v>
      </c>
      <c r="P39" s="16">
        <f t="shared" si="3"/>
        <v>0.2706487567876536</v>
      </c>
      <c r="Q39" s="53">
        <v>3499</v>
      </c>
      <c r="R39" s="54">
        <v>0</v>
      </c>
      <c r="S39" s="55">
        <f t="shared" si="4"/>
        <v>2552</v>
      </c>
      <c r="T39" s="14">
        <f t="shared" si="5"/>
        <v>0.2706487567876536</v>
      </c>
      <c r="U39" s="56">
        <v>3499</v>
      </c>
      <c r="V39" s="341">
        <f t="shared" si="6"/>
        <v>3149.1</v>
      </c>
      <c r="W39" s="57">
        <v>0</v>
      </c>
      <c r="X39" s="58">
        <v>2559</v>
      </c>
      <c r="Y39" s="16">
        <f t="shared" si="9"/>
        <v>0.18738687243974467</v>
      </c>
      <c r="Z39" s="53">
        <v>3499</v>
      </c>
      <c r="AA39" s="54">
        <v>0</v>
      </c>
      <c r="AB39" s="55">
        <v>2559</v>
      </c>
      <c r="AC39" s="14">
        <f t="shared" si="7"/>
        <v>0.26864818519577022</v>
      </c>
    </row>
    <row r="40" spans="1:29" s="4" customFormat="1" ht="12.75" customHeight="1">
      <c r="A40" s="185" t="s">
        <v>358</v>
      </c>
      <c r="B40" s="126" t="s">
        <v>63</v>
      </c>
      <c r="C40" s="234"/>
      <c r="D40" s="128">
        <v>3.57</v>
      </c>
      <c r="E40" s="129" t="s">
        <v>359</v>
      </c>
      <c r="F40" s="140">
        <v>3739</v>
      </c>
      <c r="G40" s="111">
        <v>3399</v>
      </c>
      <c r="H40" s="111">
        <v>3099</v>
      </c>
      <c r="I40" s="103">
        <v>2471</v>
      </c>
      <c r="J40" s="111">
        <v>0</v>
      </c>
      <c r="K40" s="140">
        <f t="shared" si="8"/>
        <v>2471</v>
      </c>
      <c r="L40" s="150">
        <f t="shared" si="0"/>
        <v>0.27302147690497203</v>
      </c>
      <c r="M40" s="167">
        <v>3099</v>
      </c>
      <c r="N40" s="57">
        <v>0</v>
      </c>
      <c r="O40" s="58">
        <f t="shared" si="1"/>
        <v>2471</v>
      </c>
      <c r="P40" s="16">
        <f t="shared" si="3"/>
        <v>0.2026460148434979</v>
      </c>
      <c r="Q40" s="53">
        <v>3399</v>
      </c>
      <c r="R40" s="54">
        <v>0</v>
      </c>
      <c r="S40" s="55">
        <f t="shared" si="4"/>
        <v>2471</v>
      </c>
      <c r="T40" s="14">
        <f t="shared" si="5"/>
        <v>0.27302147690497203</v>
      </c>
      <c r="U40" s="56">
        <v>3399</v>
      </c>
      <c r="V40" s="341">
        <f t="shared" si="6"/>
        <v>3059.1</v>
      </c>
      <c r="W40" s="57">
        <v>0</v>
      </c>
      <c r="X40" s="58">
        <v>2478</v>
      </c>
      <c r="Y40" s="16">
        <f t="shared" si="9"/>
        <v>0.18995783073452974</v>
      </c>
      <c r="Z40" s="53">
        <v>3399</v>
      </c>
      <c r="AA40" s="54">
        <v>0</v>
      </c>
      <c r="AB40" s="55">
        <v>2478</v>
      </c>
      <c r="AC40" s="14">
        <f t="shared" si="7"/>
        <v>0.27096204766107679</v>
      </c>
    </row>
    <row r="41" spans="1:29" s="4" customFormat="1" ht="12.75" customHeight="1">
      <c r="A41" s="185" t="s">
        <v>156</v>
      </c>
      <c r="B41" s="126" t="s">
        <v>63</v>
      </c>
      <c r="C41" s="249"/>
      <c r="D41" s="128">
        <v>3.57</v>
      </c>
      <c r="E41" s="129" t="s">
        <v>245</v>
      </c>
      <c r="F41" s="140">
        <v>4949</v>
      </c>
      <c r="G41" s="111">
        <v>4499</v>
      </c>
      <c r="H41" s="111">
        <v>4099</v>
      </c>
      <c r="I41" s="103">
        <v>3277</v>
      </c>
      <c r="J41" s="111">
        <v>0</v>
      </c>
      <c r="K41" s="140">
        <f t="shared" si="8"/>
        <v>3277</v>
      </c>
      <c r="L41" s="150">
        <f t="shared" si="0"/>
        <v>0.27161591464769946</v>
      </c>
      <c r="M41" s="56">
        <v>4499</v>
      </c>
      <c r="N41" s="57">
        <v>0</v>
      </c>
      <c r="O41" s="58">
        <f t="shared" si="1"/>
        <v>3277</v>
      </c>
      <c r="P41" s="16">
        <f t="shared" si="3"/>
        <v>0.27161591464769946</v>
      </c>
      <c r="Q41" s="53">
        <v>4499</v>
      </c>
      <c r="R41" s="54">
        <v>0</v>
      </c>
      <c r="S41" s="55">
        <f t="shared" si="4"/>
        <v>3277</v>
      </c>
      <c r="T41" s="14">
        <f t="shared" si="5"/>
        <v>0.27161591464769946</v>
      </c>
      <c r="U41" s="56">
        <v>4499</v>
      </c>
      <c r="V41" s="341">
        <f t="shared" si="6"/>
        <v>4049.1</v>
      </c>
      <c r="W41" s="57">
        <v>0</v>
      </c>
      <c r="X41" s="58">
        <v>3286</v>
      </c>
      <c r="Y41" s="16">
        <f t="shared" si="9"/>
        <v>0.1884616334494085</v>
      </c>
      <c r="Z41" s="53">
        <v>4499</v>
      </c>
      <c r="AA41" s="54">
        <v>0</v>
      </c>
      <c r="AB41" s="55">
        <v>3286</v>
      </c>
      <c r="AC41" s="14">
        <f t="shared" si="7"/>
        <v>0.26961547010446768</v>
      </c>
    </row>
    <row r="42" spans="1:29" s="4" customFormat="1" ht="12.75" customHeight="1">
      <c r="A42" s="185" t="s">
        <v>155</v>
      </c>
      <c r="B42" s="126" t="s">
        <v>63</v>
      </c>
      <c r="C42" s="249"/>
      <c r="D42" s="128">
        <v>3.57</v>
      </c>
      <c r="E42" s="129" t="s">
        <v>245</v>
      </c>
      <c r="F42" s="140">
        <v>4839</v>
      </c>
      <c r="G42" s="111">
        <v>4399</v>
      </c>
      <c r="H42" s="111">
        <v>3999</v>
      </c>
      <c r="I42" s="103">
        <v>3197</v>
      </c>
      <c r="J42" s="111">
        <v>0</v>
      </c>
      <c r="K42" s="140">
        <f t="shared" si="8"/>
        <v>3197</v>
      </c>
      <c r="L42" s="150">
        <f t="shared" si="0"/>
        <v>0.27324391907251649</v>
      </c>
      <c r="M42" s="167">
        <v>3499</v>
      </c>
      <c r="N42" s="164">
        <v>400</v>
      </c>
      <c r="O42" s="58">
        <f t="shared" si="1"/>
        <v>2797</v>
      </c>
      <c r="P42" s="16">
        <f t="shared" si="3"/>
        <v>0.20062875107173478</v>
      </c>
      <c r="Q42" s="167">
        <v>3999</v>
      </c>
      <c r="R42" s="54">
        <v>0</v>
      </c>
      <c r="S42" s="55">
        <f t="shared" si="4"/>
        <v>3197</v>
      </c>
      <c r="T42" s="14">
        <f t="shared" si="5"/>
        <v>0.20055013753438358</v>
      </c>
      <c r="U42" s="167">
        <v>3666</v>
      </c>
      <c r="V42" s="327">
        <f t="shared" si="6"/>
        <v>3299.4</v>
      </c>
      <c r="W42" s="164">
        <v>485</v>
      </c>
      <c r="X42" s="58">
        <v>2721</v>
      </c>
      <c r="Y42" s="16">
        <f t="shared" si="9"/>
        <v>0.17530460083651575</v>
      </c>
      <c r="Z42" s="167">
        <v>3999</v>
      </c>
      <c r="AA42" s="54">
        <v>0</v>
      </c>
      <c r="AB42" s="55">
        <v>3206</v>
      </c>
      <c r="AC42" s="14">
        <f t="shared" si="7"/>
        <v>0.19829957489372343</v>
      </c>
    </row>
    <row r="43" spans="1:29" s="4" customFormat="1" ht="12.75" customHeight="1">
      <c r="A43" s="185" t="s">
        <v>158</v>
      </c>
      <c r="B43" s="126" t="s">
        <v>63</v>
      </c>
      <c r="C43" s="249"/>
      <c r="D43" s="128">
        <v>3.57</v>
      </c>
      <c r="E43" s="129" t="s">
        <v>244</v>
      </c>
      <c r="F43" s="140">
        <v>5279</v>
      </c>
      <c r="G43" s="111">
        <v>4799</v>
      </c>
      <c r="H43" s="111">
        <v>4399</v>
      </c>
      <c r="I43" s="103">
        <v>3516</v>
      </c>
      <c r="J43" s="111">
        <v>44</v>
      </c>
      <c r="K43" s="140">
        <f t="shared" si="8"/>
        <v>3472</v>
      </c>
      <c r="L43" s="150">
        <f t="shared" si="0"/>
        <v>0.27651594082100439</v>
      </c>
      <c r="M43" s="56">
        <v>4799</v>
      </c>
      <c r="N43" s="57">
        <v>0</v>
      </c>
      <c r="O43" s="58">
        <f t="shared" si="1"/>
        <v>3472</v>
      </c>
      <c r="P43" s="16">
        <f t="shared" si="3"/>
        <v>0.27651594082100439</v>
      </c>
      <c r="Q43" s="53">
        <v>4799</v>
      </c>
      <c r="R43" s="54">
        <v>0</v>
      </c>
      <c r="S43" s="55">
        <f t="shared" si="4"/>
        <v>3472</v>
      </c>
      <c r="T43" s="14">
        <f t="shared" si="5"/>
        <v>0.27651594082100439</v>
      </c>
      <c r="U43" s="56">
        <v>4799</v>
      </c>
      <c r="V43" s="341">
        <f t="shared" si="6"/>
        <v>4319.1000000000004</v>
      </c>
      <c r="W43" s="57">
        <v>0</v>
      </c>
      <c r="X43" s="58">
        <v>3483</v>
      </c>
      <c r="Y43" s="16">
        <f t="shared" si="9"/>
        <v>0.19358199624921865</v>
      </c>
      <c r="Z43" s="53">
        <v>4799</v>
      </c>
      <c r="AA43" s="54">
        <v>0</v>
      </c>
      <c r="AB43" s="55">
        <v>3483</v>
      </c>
      <c r="AC43" s="14">
        <f t="shared" si="7"/>
        <v>0.27422379662429675</v>
      </c>
    </row>
    <row r="44" spans="1:29" s="4" customFormat="1" ht="12.75" customHeight="1">
      <c r="A44" s="185" t="s">
        <v>157</v>
      </c>
      <c r="B44" s="126" t="s">
        <v>63</v>
      </c>
      <c r="C44" s="249"/>
      <c r="D44" s="128">
        <v>3.57</v>
      </c>
      <c r="E44" s="129" t="s">
        <v>244</v>
      </c>
      <c r="F44" s="140">
        <v>5169</v>
      </c>
      <c r="G44" s="111">
        <v>4699</v>
      </c>
      <c r="H44" s="111">
        <v>4299</v>
      </c>
      <c r="I44" s="103">
        <v>3437</v>
      </c>
      <c r="J44" s="111">
        <v>43</v>
      </c>
      <c r="K44" s="140">
        <f t="shared" si="8"/>
        <v>3394</v>
      </c>
      <c r="L44" s="150">
        <f t="shared" si="0"/>
        <v>0.27771866354543517</v>
      </c>
      <c r="M44" s="167">
        <v>3799</v>
      </c>
      <c r="N44" s="164">
        <v>400</v>
      </c>
      <c r="O44" s="58">
        <f t="shared" si="1"/>
        <v>2994</v>
      </c>
      <c r="P44" s="16">
        <f t="shared" si="3"/>
        <v>0.21189786785996315</v>
      </c>
      <c r="Q44" s="167">
        <v>4299</v>
      </c>
      <c r="R44" s="54">
        <v>0</v>
      </c>
      <c r="S44" s="55">
        <f t="shared" si="4"/>
        <v>3394</v>
      </c>
      <c r="T44" s="14">
        <f t="shared" si="5"/>
        <v>0.21051407304024192</v>
      </c>
      <c r="U44" s="167">
        <v>4110</v>
      </c>
      <c r="V44" s="327">
        <f t="shared" si="6"/>
        <v>3699</v>
      </c>
      <c r="W44" s="164">
        <v>398</v>
      </c>
      <c r="X44" s="58">
        <v>3005</v>
      </c>
      <c r="Y44" s="16">
        <f t="shared" si="9"/>
        <v>0.18761827520951607</v>
      </c>
      <c r="Z44" s="167">
        <v>4299</v>
      </c>
      <c r="AA44" s="54">
        <v>0</v>
      </c>
      <c r="AB44" s="55">
        <v>3403</v>
      </c>
      <c r="AC44" s="14">
        <f t="shared" si="7"/>
        <v>0.20842056292160968</v>
      </c>
    </row>
    <row r="45" spans="1:29" s="4" customFormat="1" ht="12.75" customHeight="1">
      <c r="A45" s="185" t="s">
        <v>355</v>
      </c>
      <c r="B45" s="126" t="s">
        <v>63</v>
      </c>
      <c r="C45" s="234"/>
      <c r="D45" s="128">
        <v>4.16</v>
      </c>
      <c r="E45" s="129" t="s">
        <v>360</v>
      </c>
      <c r="F45" s="140">
        <v>3739</v>
      </c>
      <c r="G45" s="111">
        <v>3399</v>
      </c>
      <c r="H45" s="111">
        <v>3099</v>
      </c>
      <c r="I45" s="103">
        <v>2472</v>
      </c>
      <c r="J45" s="111">
        <v>0</v>
      </c>
      <c r="K45" s="140">
        <f t="shared" si="8"/>
        <v>2472</v>
      </c>
      <c r="L45" s="150">
        <f t="shared" si="0"/>
        <v>0.27272727272727271</v>
      </c>
      <c r="M45" s="56">
        <v>3399</v>
      </c>
      <c r="N45" s="57">
        <v>0</v>
      </c>
      <c r="O45" s="58">
        <f t="shared" si="1"/>
        <v>2472</v>
      </c>
      <c r="P45" s="16">
        <f t="shared" si="3"/>
        <v>0.27272727272727271</v>
      </c>
      <c r="Q45" s="53">
        <v>3399</v>
      </c>
      <c r="R45" s="54">
        <v>0</v>
      </c>
      <c r="S45" s="55">
        <f t="shared" si="4"/>
        <v>2472</v>
      </c>
      <c r="T45" s="14">
        <f t="shared" si="5"/>
        <v>0.27272727272727271</v>
      </c>
      <c r="U45" s="56">
        <v>3399</v>
      </c>
      <c r="V45" s="341">
        <f t="shared" si="6"/>
        <v>3059.1</v>
      </c>
      <c r="W45" s="57">
        <v>0</v>
      </c>
      <c r="X45" s="58">
        <v>2479</v>
      </c>
      <c r="Y45" s="16">
        <f t="shared" si="9"/>
        <v>0.18963093720375271</v>
      </c>
      <c r="Z45" s="53">
        <v>3399</v>
      </c>
      <c r="AA45" s="54">
        <v>0</v>
      </c>
      <c r="AB45" s="55">
        <v>2479</v>
      </c>
      <c r="AC45" s="14">
        <f t="shared" si="7"/>
        <v>0.27066784348337747</v>
      </c>
    </row>
    <row r="46" spans="1:29" s="4" customFormat="1" ht="12.75" customHeight="1">
      <c r="A46" s="185" t="s">
        <v>356</v>
      </c>
      <c r="B46" s="126" t="s">
        <v>63</v>
      </c>
      <c r="C46" s="234"/>
      <c r="D46" s="128">
        <v>4.16</v>
      </c>
      <c r="E46" s="129" t="s">
        <v>360</v>
      </c>
      <c r="F46" s="140">
        <v>3629</v>
      </c>
      <c r="G46" s="111">
        <v>3299</v>
      </c>
      <c r="H46" s="111">
        <v>2999</v>
      </c>
      <c r="I46" s="103">
        <v>2391</v>
      </c>
      <c r="J46" s="111">
        <v>0</v>
      </c>
      <c r="K46" s="140">
        <f t="shared" si="8"/>
        <v>2391</v>
      </c>
      <c r="L46" s="150">
        <f t="shared" si="0"/>
        <v>0.27523491967262809</v>
      </c>
      <c r="M46" s="167">
        <v>2999</v>
      </c>
      <c r="N46" s="57">
        <v>0</v>
      </c>
      <c r="O46" s="58">
        <f t="shared" si="1"/>
        <v>2391</v>
      </c>
      <c r="P46" s="16">
        <f t="shared" si="3"/>
        <v>0.20273424474824941</v>
      </c>
      <c r="Q46" s="167">
        <v>2999</v>
      </c>
      <c r="R46" s="54">
        <v>0</v>
      </c>
      <c r="S46" s="55">
        <f t="shared" si="4"/>
        <v>2391</v>
      </c>
      <c r="T46" s="14">
        <f t="shared" si="5"/>
        <v>0.20273424474824941</v>
      </c>
      <c r="U46" s="56">
        <v>3299</v>
      </c>
      <c r="V46" s="341">
        <f t="shared" si="6"/>
        <v>2969.1</v>
      </c>
      <c r="W46" s="57">
        <v>0</v>
      </c>
      <c r="X46" s="58">
        <v>2398</v>
      </c>
      <c r="Y46" s="16">
        <f t="shared" si="9"/>
        <v>0.19234784951668854</v>
      </c>
      <c r="Z46" s="167">
        <v>2999</v>
      </c>
      <c r="AA46" s="54">
        <v>0</v>
      </c>
      <c r="AB46" s="55">
        <v>2398</v>
      </c>
      <c r="AC46" s="14">
        <f t="shared" si="7"/>
        <v>0.20040013337779261</v>
      </c>
    </row>
    <row r="47" spans="1:29" s="4" customFormat="1" ht="12.75" customHeight="1">
      <c r="A47" s="185" t="s">
        <v>352</v>
      </c>
      <c r="B47" s="126" t="s">
        <v>63</v>
      </c>
      <c r="C47" s="234"/>
      <c r="D47" s="128">
        <v>4.16</v>
      </c>
      <c r="E47" s="129" t="s">
        <v>354</v>
      </c>
      <c r="F47" s="140">
        <v>4399</v>
      </c>
      <c r="G47" s="111">
        <v>3999</v>
      </c>
      <c r="H47" s="111">
        <v>3599</v>
      </c>
      <c r="I47" s="103">
        <v>2874</v>
      </c>
      <c r="J47" s="111">
        <v>0</v>
      </c>
      <c r="K47" s="140">
        <f t="shared" si="8"/>
        <v>2874</v>
      </c>
      <c r="L47" s="150">
        <f t="shared" si="0"/>
        <v>0.28132033008252061</v>
      </c>
      <c r="M47" s="56">
        <v>3999</v>
      </c>
      <c r="N47" s="57">
        <v>0</v>
      </c>
      <c r="O47" s="58">
        <f t="shared" si="1"/>
        <v>2874</v>
      </c>
      <c r="P47" s="16">
        <f t="shared" si="3"/>
        <v>0.28132033008252061</v>
      </c>
      <c r="Q47" s="53">
        <v>3999</v>
      </c>
      <c r="R47" s="54">
        <v>0</v>
      </c>
      <c r="S47" s="55">
        <f t="shared" si="4"/>
        <v>2874</v>
      </c>
      <c r="T47" s="14">
        <f t="shared" si="5"/>
        <v>0.28132033008252061</v>
      </c>
      <c r="U47" s="56">
        <v>3999</v>
      </c>
      <c r="V47" s="341">
        <f t="shared" si="6"/>
        <v>3599.1</v>
      </c>
      <c r="W47" s="57">
        <v>0</v>
      </c>
      <c r="X47" s="58">
        <v>2883</v>
      </c>
      <c r="Y47" s="16">
        <f t="shared" si="9"/>
        <v>0.19896640826873382</v>
      </c>
      <c r="Z47" s="53">
        <v>3999</v>
      </c>
      <c r="AA47" s="54">
        <v>0</v>
      </c>
      <c r="AB47" s="55">
        <v>2883</v>
      </c>
      <c r="AC47" s="14">
        <f t="shared" si="7"/>
        <v>0.27906976744186046</v>
      </c>
    </row>
    <row r="48" spans="1:29" s="4" customFormat="1" ht="12.75" customHeight="1">
      <c r="A48" s="185" t="s">
        <v>353</v>
      </c>
      <c r="B48" s="126" t="s">
        <v>63</v>
      </c>
      <c r="C48" s="234"/>
      <c r="D48" s="128">
        <v>4.16</v>
      </c>
      <c r="E48" s="129" t="s">
        <v>354</v>
      </c>
      <c r="F48" s="140">
        <v>4289</v>
      </c>
      <c r="G48" s="111">
        <v>3899</v>
      </c>
      <c r="H48" s="111">
        <v>3499</v>
      </c>
      <c r="I48" s="103">
        <v>2796</v>
      </c>
      <c r="J48" s="111">
        <v>0</v>
      </c>
      <c r="K48" s="140">
        <f t="shared" si="8"/>
        <v>2796</v>
      </c>
      <c r="L48" s="150">
        <f t="shared" si="0"/>
        <v>0.28289304949987176</v>
      </c>
      <c r="M48" s="167">
        <v>3499</v>
      </c>
      <c r="N48" s="57">
        <v>0</v>
      </c>
      <c r="O48" s="58">
        <f t="shared" si="1"/>
        <v>2796</v>
      </c>
      <c r="P48" s="16">
        <f t="shared" si="3"/>
        <v>0.20091454701343242</v>
      </c>
      <c r="Q48" s="53">
        <v>3899</v>
      </c>
      <c r="R48" s="54">
        <v>0</v>
      </c>
      <c r="S48" s="55">
        <f t="shared" si="4"/>
        <v>2796</v>
      </c>
      <c r="T48" s="14">
        <f t="shared" si="5"/>
        <v>0.28289304949987176</v>
      </c>
      <c r="U48" s="56">
        <v>3899</v>
      </c>
      <c r="V48" s="341">
        <f t="shared" si="6"/>
        <v>3509.1</v>
      </c>
      <c r="W48" s="57">
        <v>0</v>
      </c>
      <c r="X48" s="58">
        <v>2804</v>
      </c>
      <c r="Y48" s="16">
        <f t="shared" si="9"/>
        <v>0.20093471260437146</v>
      </c>
      <c r="Z48" s="53">
        <v>3899</v>
      </c>
      <c r="AA48" s="54">
        <v>0</v>
      </c>
      <c r="AB48" s="55">
        <v>2804</v>
      </c>
      <c r="AC48" s="14">
        <f t="shared" si="7"/>
        <v>0.28084124134393434</v>
      </c>
    </row>
    <row r="49" spans="1:29" s="4" customFormat="1" ht="12.75" customHeight="1">
      <c r="A49" s="185" t="s">
        <v>484</v>
      </c>
      <c r="B49" s="126" t="s">
        <v>63</v>
      </c>
      <c r="C49" s="234"/>
      <c r="D49" s="128">
        <v>4.16</v>
      </c>
      <c r="E49" s="129" t="s">
        <v>486</v>
      </c>
      <c r="F49" s="140">
        <v>2932</v>
      </c>
      <c r="G49" s="111">
        <v>2665</v>
      </c>
      <c r="H49" s="111">
        <v>0</v>
      </c>
      <c r="I49" s="103">
        <v>2151</v>
      </c>
      <c r="J49" s="111">
        <v>27</v>
      </c>
      <c r="K49" s="140">
        <f t="shared" si="8"/>
        <v>2124</v>
      </c>
      <c r="L49" s="150">
        <f t="shared" si="0"/>
        <v>0.20300187617260787</v>
      </c>
      <c r="M49" s="56">
        <v>2665</v>
      </c>
      <c r="N49" s="57">
        <v>0</v>
      </c>
      <c r="O49" s="58">
        <f t="shared" si="1"/>
        <v>2124</v>
      </c>
      <c r="P49" s="16">
        <f t="shared" si="3"/>
        <v>0.20300187617260787</v>
      </c>
      <c r="Q49" s="53">
        <v>2665</v>
      </c>
      <c r="R49" s="54">
        <v>0</v>
      </c>
      <c r="S49" s="55">
        <f t="shared" si="4"/>
        <v>2124</v>
      </c>
      <c r="T49" s="14">
        <f t="shared" si="5"/>
        <v>0.20300187617260787</v>
      </c>
      <c r="U49" s="56">
        <v>2665</v>
      </c>
      <c r="V49" s="341">
        <f t="shared" si="6"/>
        <v>2398.5</v>
      </c>
      <c r="W49" s="57">
        <v>0</v>
      </c>
      <c r="X49" s="58">
        <v>2124</v>
      </c>
      <c r="Y49" s="16">
        <f t="shared" si="9"/>
        <v>0.11444652908067542</v>
      </c>
      <c r="Z49" s="53">
        <v>2665</v>
      </c>
      <c r="AA49" s="54">
        <v>0</v>
      </c>
      <c r="AB49" s="55">
        <v>2124</v>
      </c>
      <c r="AC49" s="14">
        <f t="shared" si="7"/>
        <v>0.20300187617260787</v>
      </c>
    </row>
    <row r="50" spans="1:29" s="4" customFormat="1" ht="12.75" customHeight="1">
      <c r="A50" s="185" t="s">
        <v>485</v>
      </c>
      <c r="B50" s="126" t="s">
        <v>63</v>
      </c>
      <c r="C50" s="234"/>
      <c r="D50" s="128">
        <v>4.16</v>
      </c>
      <c r="E50" s="129" t="s">
        <v>486</v>
      </c>
      <c r="F50" s="140">
        <v>2809</v>
      </c>
      <c r="G50" s="111">
        <v>2554</v>
      </c>
      <c r="H50" s="111">
        <v>0</v>
      </c>
      <c r="I50" s="103">
        <v>2061</v>
      </c>
      <c r="J50" s="111">
        <v>26</v>
      </c>
      <c r="K50" s="140">
        <f t="shared" si="8"/>
        <v>2035</v>
      </c>
      <c r="L50" s="150">
        <f t="shared" si="0"/>
        <v>0.20321064996084573</v>
      </c>
      <c r="M50" s="167">
        <v>1999</v>
      </c>
      <c r="N50" s="164">
        <v>262</v>
      </c>
      <c r="O50" s="58">
        <f t="shared" si="1"/>
        <v>1773</v>
      </c>
      <c r="P50" s="16">
        <f t="shared" si="3"/>
        <v>0.11305652826413207</v>
      </c>
      <c r="Q50" s="167">
        <v>2299</v>
      </c>
      <c r="R50" s="54">
        <v>0</v>
      </c>
      <c r="S50" s="55">
        <f t="shared" si="4"/>
        <v>2035</v>
      </c>
      <c r="T50" s="14">
        <f t="shared" si="5"/>
        <v>0.11483253588516747</v>
      </c>
      <c r="U50" s="167">
        <v>2221</v>
      </c>
      <c r="V50" s="327">
        <f t="shared" si="6"/>
        <v>1998.9</v>
      </c>
      <c r="W50" s="164">
        <v>262</v>
      </c>
      <c r="X50" s="58">
        <v>1779</v>
      </c>
      <c r="Y50" s="16">
        <f t="shared" si="9"/>
        <v>0.11001050577817804</v>
      </c>
      <c r="Z50" s="167">
        <v>2299</v>
      </c>
      <c r="AA50" s="54">
        <v>0</v>
      </c>
      <c r="AB50" s="55">
        <v>2041</v>
      </c>
      <c r="AC50" s="14">
        <f t="shared" si="7"/>
        <v>0.11222270552414093</v>
      </c>
    </row>
    <row r="51" spans="1:29" s="4" customFormat="1" ht="12.75" customHeight="1">
      <c r="A51" s="185" t="s">
        <v>487</v>
      </c>
      <c r="B51" s="126" t="s">
        <v>63</v>
      </c>
      <c r="C51" s="234"/>
      <c r="D51" s="128">
        <v>4.16</v>
      </c>
      <c r="E51" s="129" t="s">
        <v>488</v>
      </c>
      <c r="F51" s="140">
        <v>4399</v>
      </c>
      <c r="G51" s="111">
        <v>3999</v>
      </c>
      <c r="H51" s="111">
        <v>3599</v>
      </c>
      <c r="I51" s="103">
        <v>2999</v>
      </c>
      <c r="J51" s="111">
        <v>0</v>
      </c>
      <c r="K51" s="140">
        <f t="shared" si="8"/>
        <v>2999</v>
      </c>
      <c r="L51" s="150">
        <f t="shared" si="0"/>
        <v>0.25006251562890724</v>
      </c>
      <c r="M51" s="167">
        <v>3199</v>
      </c>
      <c r="N51" s="164">
        <v>334</v>
      </c>
      <c r="O51" s="58">
        <f t="shared" si="1"/>
        <v>2665</v>
      </c>
      <c r="P51" s="16">
        <f t="shared" si="3"/>
        <v>0.16692716473898092</v>
      </c>
      <c r="Q51" s="167">
        <v>3599</v>
      </c>
      <c r="R51" s="54">
        <v>0</v>
      </c>
      <c r="S51" s="55">
        <f t="shared" si="4"/>
        <v>2999</v>
      </c>
      <c r="T51" s="14">
        <f t="shared" si="5"/>
        <v>0.16671297582661851</v>
      </c>
      <c r="U51" s="167">
        <v>3221</v>
      </c>
      <c r="V51" s="327">
        <f t="shared" si="6"/>
        <v>2898.9</v>
      </c>
      <c r="W51" s="164">
        <v>505</v>
      </c>
      <c r="X51" s="58">
        <v>2503</v>
      </c>
      <c r="Y51" s="16">
        <f t="shared" si="9"/>
        <v>0.13656904343026668</v>
      </c>
      <c r="Z51" s="167">
        <v>3599</v>
      </c>
      <c r="AA51" s="54">
        <v>0</v>
      </c>
      <c r="AB51" s="55">
        <v>3008</v>
      </c>
      <c r="AC51" s="14">
        <f t="shared" si="7"/>
        <v>0.16421228118921924</v>
      </c>
    </row>
    <row r="52" spans="1:29" s="4" customFormat="1" ht="12.75" customHeight="1">
      <c r="A52" s="185" t="s">
        <v>160</v>
      </c>
      <c r="B52" s="126" t="s">
        <v>63</v>
      </c>
      <c r="C52" s="249"/>
      <c r="D52" s="128">
        <v>4.54</v>
      </c>
      <c r="E52" s="129" t="s">
        <v>246</v>
      </c>
      <c r="F52" s="140">
        <v>4839</v>
      </c>
      <c r="G52" s="111">
        <v>4399</v>
      </c>
      <c r="H52" s="111">
        <v>3999</v>
      </c>
      <c r="I52" s="103">
        <v>3197</v>
      </c>
      <c r="J52" s="111">
        <v>40</v>
      </c>
      <c r="K52" s="140">
        <f t="shared" si="8"/>
        <v>3157</v>
      </c>
      <c r="L52" s="150">
        <f t="shared" si="0"/>
        <v>0.28233689474880652</v>
      </c>
      <c r="M52" s="167">
        <v>3499</v>
      </c>
      <c r="N52" s="164">
        <v>400</v>
      </c>
      <c r="O52" s="58">
        <f t="shared" si="1"/>
        <v>2757</v>
      </c>
      <c r="P52" s="16">
        <f t="shared" si="3"/>
        <v>0.2120605887396399</v>
      </c>
      <c r="Q52" s="167">
        <v>3999</v>
      </c>
      <c r="R52" s="54">
        <v>0</v>
      </c>
      <c r="S52" s="55">
        <f t="shared" si="4"/>
        <v>3157</v>
      </c>
      <c r="T52" s="14">
        <f t="shared" si="5"/>
        <v>0.2105526381595399</v>
      </c>
      <c r="U52" s="167">
        <v>3554</v>
      </c>
      <c r="V52" s="327">
        <f t="shared" si="6"/>
        <v>3198.6</v>
      </c>
      <c r="W52" s="164">
        <v>568</v>
      </c>
      <c r="X52" s="58">
        <v>2598</v>
      </c>
      <c r="Y52" s="16">
        <f t="shared" si="9"/>
        <v>0.18776964922153438</v>
      </c>
      <c r="Z52" s="167">
        <v>3999</v>
      </c>
      <c r="AA52" s="54">
        <v>0</v>
      </c>
      <c r="AB52" s="55">
        <v>3166</v>
      </c>
      <c r="AC52" s="14">
        <f t="shared" si="7"/>
        <v>0.20830207551887972</v>
      </c>
    </row>
    <row r="53" spans="1:29" s="4" customFormat="1" ht="12.75" customHeight="1">
      <c r="A53" s="185" t="s">
        <v>159</v>
      </c>
      <c r="B53" s="126" t="s">
        <v>63</v>
      </c>
      <c r="C53" s="249"/>
      <c r="D53" s="128">
        <v>4.54</v>
      </c>
      <c r="E53" s="129" t="s">
        <v>246</v>
      </c>
      <c r="F53" s="140">
        <v>4729</v>
      </c>
      <c r="G53" s="111">
        <v>4299</v>
      </c>
      <c r="H53" s="111">
        <v>3899</v>
      </c>
      <c r="I53" s="103">
        <v>3117</v>
      </c>
      <c r="J53" s="111">
        <v>39</v>
      </c>
      <c r="K53" s="140">
        <f t="shared" si="8"/>
        <v>3078</v>
      </c>
      <c r="L53" s="150">
        <f t="shared" si="0"/>
        <v>0.28401953942777391</v>
      </c>
      <c r="M53" s="167">
        <v>3399</v>
      </c>
      <c r="N53" s="164">
        <v>400</v>
      </c>
      <c r="O53" s="58">
        <f t="shared" si="1"/>
        <v>2678</v>
      </c>
      <c r="P53" s="16">
        <f t="shared" si="3"/>
        <v>0.21212121212121213</v>
      </c>
      <c r="Q53" s="167">
        <v>3899</v>
      </c>
      <c r="R53" s="54">
        <v>0</v>
      </c>
      <c r="S53" s="55">
        <f t="shared" si="4"/>
        <v>3078</v>
      </c>
      <c r="T53" s="14">
        <f t="shared" si="5"/>
        <v>0.21056681200307772</v>
      </c>
      <c r="U53" s="167">
        <v>3443</v>
      </c>
      <c r="V53" s="327">
        <f t="shared" si="6"/>
        <v>3098.7</v>
      </c>
      <c r="W53" s="164">
        <v>600</v>
      </c>
      <c r="X53" s="58">
        <v>2487</v>
      </c>
      <c r="Y53" s="16">
        <f t="shared" si="9"/>
        <v>0.19740536353954879</v>
      </c>
      <c r="Z53" s="167">
        <v>3899</v>
      </c>
      <c r="AA53" s="54">
        <v>0</v>
      </c>
      <c r="AB53" s="55">
        <v>3087</v>
      </c>
      <c r="AC53" s="14">
        <f t="shared" si="7"/>
        <v>0.20825852782764812</v>
      </c>
    </row>
    <row r="54" spans="1:29" s="4" customFormat="1" ht="12.75" customHeight="1">
      <c r="A54" s="185" t="s">
        <v>162</v>
      </c>
      <c r="B54" s="126" t="s">
        <v>63</v>
      </c>
      <c r="C54" s="249"/>
      <c r="D54" s="128">
        <v>4.54</v>
      </c>
      <c r="E54" s="129" t="s">
        <v>243</v>
      </c>
      <c r="F54" s="140">
        <v>5169</v>
      </c>
      <c r="G54" s="111">
        <v>4699</v>
      </c>
      <c r="H54" s="111">
        <v>4299</v>
      </c>
      <c r="I54" s="103">
        <v>3436</v>
      </c>
      <c r="J54" s="111">
        <v>0</v>
      </c>
      <c r="K54" s="140">
        <f t="shared" si="8"/>
        <v>3436</v>
      </c>
      <c r="L54" s="150">
        <f t="shared" si="0"/>
        <v>0.26878059161523726</v>
      </c>
      <c r="M54" s="56">
        <v>4699</v>
      </c>
      <c r="N54" s="57">
        <v>0</v>
      </c>
      <c r="O54" s="58">
        <f t="shared" si="1"/>
        <v>3436</v>
      </c>
      <c r="P54" s="16">
        <f t="shared" si="3"/>
        <v>0.26878059161523726</v>
      </c>
      <c r="Q54" s="53">
        <v>4699</v>
      </c>
      <c r="R54" s="54">
        <v>0</v>
      </c>
      <c r="S54" s="55">
        <f t="shared" si="4"/>
        <v>3436</v>
      </c>
      <c r="T54" s="14">
        <f t="shared" si="5"/>
        <v>0.26878059161523726</v>
      </c>
      <c r="U54" s="56">
        <v>4699</v>
      </c>
      <c r="V54" s="341">
        <f t="shared" si="6"/>
        <v>4229.1000000000004</v>
      </c>
      <c r="W54" s="57">
        <v>0</v>
      </c>
      <c r="X54" s="58">
        <v>3446</v>
      </c>
      <c r="Y54" s="16">
        <f t="shared" si="9"/>
        <v>0.1851694213898939</v>
      </c>
      <c r="Z54" s="53">
        <v>4699</v>
      </c>
      <c r="AA54" s="54">
        <v>0</v>
      </c>
      <c r="AB54" s="55">
        <v>3446</v>
      </c>
      <c r="AC54" s="14">
        <f t="shared" si="7"/>
        <v>0.26665247925090446</v>
      </c>
    </row>
    <row r="55" spans="1:29" s="4" customFormat="1" ht="12.75" customHeight="1" thickBot="1">
      <c r="A55" s="184" t="s">
        <v>161</v>
      </c>
      <c r="B55" s="130" t="s">
        <v>63</v>
      </c>
      <c r="C55" s="36"/>
      <c r="D55" s="131">
        <v>4.54</v>
      </c>
      <c r="E55" s="132" t="s">
        <v>243</v>
      </c>
      <c r="F55" s="141">
        <v>5059</v>
      </c>
      <c r="G55" s="59">
        <v>4599</v>
      </c>
      <c r="H55" s="59">
        <v>4199</v>
      </c>
      <c r="I55" s="104">
        <v>3357</v>
      </c>
      <c r="J55" s="59">
        <v>0</v>
      </c>
      <c r="K55" s="141">
        <f t="shared" si="8"/>
        <v>3357</v>
      </c>
      <c r="L55" s="151">
        <f t="shared" si="0"/>
        <v>0.27005870841487278</v>
      </c>
      <c r="M55" s="166">
        <v>3699</v>
      </c>
      <c r="N55" s="162">
        <v>400</v>
      </c>
      <c r="O55" s="65">
        <f t="shared" si="1"/>
        <v>2957</v>
      </c>
      <c r="P55" s="17">
        <f t="shared" si="3"/>
        <v>0.20059475533928089</v>
      </c>
      <c r="Q55" s="166">
        <v>4199</v>
      </c>
      <c r="R55" s="61">
        <v>0</v>
      </c>
      <c r="S55" s="62">
        <f t="shared" si="4"/>
        <v>3357</v>
      </c>
      <c r="T55" s="15">
        <f t="shared" si="5"/>
        <v>0.20052393427006429</v>
      </c>
      <c r="U55" s="166">
        <v>3999</v>
      </c>
      <c r="V55" s="340">
        <f t="shared" si="6"/>
        <v>3599.1</v>
      </c>
      <c r="W55" s="162">
        <v>400</v>
      </c>
      <c r="X55" s="65">
        <v>2966</v>
      </c>
      <c r="Y55" s="17">
        <f t="shared" si="9"/>
        <v>0.17590508738295682</v>
      </c>
      <c r="Z55" s="166">
        <v>4199</v>
      </c>
      <c r="AA55" s="61">
        <v>0</v>
      </c>
      <c r="AB55" s="62">
        <v>3366</v>
      </c>
      <c r="AC55" s="15">
        <f t="shared" si="7"/>
        <v>0.19838056680161945</v>
      </c>
    </row>
    <row r="56" spans="1:29" s="4" customFormat="1" ht="12.75" customHeight="1">
      <c r="A56" s="186" t="s">
        <v>109</v>
      </c>
      <c r="B56" s="245" t="s">
        <v>63</v>
      </c>
      <c r="C56" s="271"/>
      <c r="D56" s="246">
        <v>3.57</v>
      </c>
      <c r="E56" s="247" t="s">
        <v>187</v>
      </c>
      <c r="F56" s="139">
        <v>2529</v>
      </c>
      <c r="G56" s="112">
        <v>2299</v>
      </c>
      <c r="H56" s="116">
        <v>2099</v>
      </c>
      <c r="I56" s="107">
        <v>1673</v>
      </c>
      <c r="J56" s="116">
        <v>22</v>
      </c>
      <c r="K56" s="139">
        <f t="shared" si="8"/>
        <v>1651</v>
      </c>
      <c r="L56" s="153">
        <f t="shared" si="0"/>
        <v>0.28186167899086562</v>
      </c>
      <c r="M56" s="120">
        <v>2299</v>
      </c>
      <c r="N56" s="121">
        <v>0</v>
      </c>
      <c r="O56" s="122">
        <f t="shared" si="1"/>
        <v>1651</v>
      </c>
      <c r="P56" s="123">
        <f t="shared" si="3"/>
        <v>0.28186167899086562</v>
      </c>
      <c r="Q56" s="117">
        <v>2299</v>
      </c>
      <c r="R56" s="118">
        <v>0</v>
      </c>
      <c r="S56" s="119">
        <f t="shared" si="4"/>
        <v>1651</v>
      </c>
      <c r="T56" s="181">
        <f t="shared" si="5"/>
        <v>0.28186167899086562</v>
      </c>
      <c r="U56" s="120">
        <v>2299</v>
      </c>
      <c r="V56" s="374">
        <f t="shared" si="6"/>
        <v>2069.1</v>
      </c>
      <c r="W56" s="121">
        <v>0</v>
      </c>
      <c r="X56" s="122">
        <v>1651</v>
      </c>
      <c r="Y56" s="123">
        <f t="shared" si="9"/>
        <v>0.20206853221207285</v>
      </c>
      <c r="Z56" s="117">
        <v>2299</v>
      </c>
      <c r="AA56" s="118">
        <v>0</v>
      </c>
      <c r="AB56" s="119">
        <v>1651</v>
      </c>
      <c r="AC56" s="181">
        <f t="shared" si="7"/>
        <v>0.28186167899086562</v>
      </c>
    </row>
    <row r="57" spans="1:29" s="4" customFormat="1" ht="12.75" customHeight="1">
      <c r="A57" s="185" t="s">
        <v>132</v>
      </c>
      <c r="B57" s="126" t="s">
        <v>63</v>
      </c>
      <c r="C57" s="234"/>
      <c r="D57" s="128">
        <v>3.57</v>
      </c>
      <c r="E57" s="129" t="s">
        <v>188</v>
      </c>
      <c r="F57" s="140">
        <v>3189</v>
      </c>
      <c r="G57" s="112">
        <v>2899</v>
      </c>
      <c r="H57" s="111">
        <v>2599</v>
      </c>
      <c r="I57" s="103">
        <v>2190</v>
      </c>
      <c r="J57" s="111">
        <v>0</v>
      </c>
      <c r="K57" s="140">
        <f t="shared" si="8"/>
        <v>2190</v>
      </c>
      <c r="L57" s="150">
        <f t="shared" si="0"/>
        <v>0.24456709210072439</v>
      </c>
      <c r="M57" s="56">
        <v>2899</v>
      </c>
      <c r="N57" s="57">
        <v>0</v>
      </c>
      <c r="O57" s="58">
        <f t="shared" si="1"/>
        <v>2190</v>
      </c>
      <c r="P57" s="16">
        <f t="shared" si="3"/>
        <v>0.24456709210072439</v>
      </c>
      <c r="Q57" s="53">
        <v>2899</v>
      </c>
      <c r="R57" s="54">
        <v>0</v>
      </c>
      <c r="S57" s="55">
        <f t="shared" si="4"/>
        <v>2190</v>
      </c>
      <c r="T57" s="14">
        <f t="shared" si="5"/>
        <v>0.24456709210072439</v>
      </c>
      <c r="U57" s="56">
        <v>2899</v>
      </c>
      <c r="V57" s="341">
        <f t="shared" si="6"/>
        <v>2609.1</v>
      </c>
      <c r="W57" s="57">
        <v>0</v>
      </c>
      <c r="X57" s="58">
        <v>2190</v>
      </c>
      <c r="Y57" s="16">
        <f t="shared" si="9"/>
        <v>0.16063010233413819</v>
      </c>
      <c r="Z57" s="53">
        <v>2899</v>
      </c>
      <c r="AA57" s="54">
        <v>0</v>
      </c>
      <c r="AB57" s="55">
        <v>2190</v>
      </c>
      <c r="AC57" s="14">
        <f t="shared" si="7"/>
        <v>0.24456709210072439</v>
      </c>
    </row>
    <row r="58" spans="1:29" s="4" customFormat="1" ht="12.75" customHeight="1">
      <c r="A58" s="185" t="s">
        <v>107</v>
      </c>
      <c r="B58" s="126" t="s">
        <v>63</v>
      </c>
      <c r="C58" s="249"/>
      <c r="D58" s="128">
        <v>3.57</v>
      </c>
      <c r="E58" s="129" t="s">
        <v>189</v>
      </c>
      <c r="F58" s="140">
        <v>3299</v>
      </c>
      <c r="G58" s="111">
        <v>2999</v>
      </c>
      <c r="H58" s="111">
        <v>2699</v>
      </c>
      <c r="I58" s="103">
        <v>2157</v>
      </c>
      <c r="J58" s="111">
        <v>27</v>
      </c>
      <c r="K58" s="140">
        <f t="shared" si="8"/>
        <v>2130</v>
      </c>
      <c r="L58" s="150">
        <f t="shared" si="0"/>
        <v>0.28976325441813938</v>
      </c>
      <c r="M58" s="167">
        <v>2699</v>
      </c>
      <c r="N58" s="57">
        <v>0</v>
      </c>
      <c r="O58" s="58">
        <f t="shared" si="1"/>
        <v>2130</v>
      </c>
      <c r="P58" s="16">
        <f t="shared" si="3"/>
        <v>0.2108188217858466</v>
      </c>
      <c r="Q58" s="167">
        <v>2699</v>
      </c>
      <c r="R58" s="54">
        <v>0</v>
      </c>
      <c r="S58" s="55">
        <f t="shared" si="4"/>
        <v>2130</v>
      </c>
      <c r="T58" s="14">
        <f t="shared" si="5"/>
        <v>0.2108188217858466</v>
      </c>
      <c r="U58" s="56">
        <v>2999</v>
      </c>
      <c r="V58" s="341">
        <f t="shared" si="6"/>
        <v>2699.1</v>
      </c>
      <c r="W58" s="57">
        <v>0</v>
      </c>
      <c r="X58" s="58">
        <v>2137</v>
      </c>
      <c r="Y58" s="16">
        <f t="shared" si="9"/>
        <v>0.20825460338631394</v>
      </c>
      <c r="Z58" s="167">
        <v>2699</v>
      </c>
      <c r="AA58" s="54">
        <v>0</v>
      </c>
      <c r="AB58" s="55">
        <v>2137</v>
      </c>
      <c r="AC58" s="14">
        <f t="shared" si="7"/>
        <v>0.20822526861800666</v>
      </c>
    </row>
    <row r="59" spans="1:29" s="4" customFormat="1" ht="12.75" customHeight="1">
      <c r="A59" s="185" t="s">
        <v>108</v>
      </c>
      <c r="B59" s="126" t="s">
        <v>63</v>
      </c>
      <c r="C59" s="249"/>
      <c r="D59" s="128">
        <v>3.57</v>
      </c>
      <c r="E59" s="129" t="s">
        <v>189</v>
      </c>
      <c r="F59" s="140">
        <v>3189</v>
      </c>
      <c r="G59" s="111">
        <v>2899</v>
      </c>
      <c r="H59" s="111">
        <v>2599</v>
      </c>
      <c r="I59" s="103">
        <v>2078</v>
      </c>
      <c r="J59" s="111">
        <v>26</v>
      </c>
      <c r="K59" s="140">
        <f t="shared" si="8"/>
        <v>2052</v>
      </c>
      <c r="L59" s="150">
        <f t="shared" si="0"/>
        <v>0.29216971369437739</v>
      </c>
      <c r="M59" s="167">
        <v>2599</v>
      </c>
      <c r="N59" s="57">
        <v>0</v>
      </c>
      <c r="O59" s="58">
        <f t="shared" si="1"/>
        <v>2052</v>
      </c>
      <c r="P59" s="16">
        <f t="shared" si="3"/>
        <v>0.21046556367833782</v>
      </c>
      <c r="Q59" s="167">
        <v>2599</v>
      </c>
      <c r="R59" s="54">
        <v>0</v>
      </c>
      <c r="S59" s="55">
        <f t="shared" si="4"/>
        <v>2052</v>
      </c>
      <c r="T59" s="14">
        <f t="shared" si="5"/>
        <v>0.21046556367833782</v>
      </c>
      <c r="U59" s="56">
        <v>2899</v>
      </c>
      <c r="V59" s="341">
        <f t="shared" si="6"/>
        <v>2609.1</v>
      </c>
      <c r="W59" s="57">
        <v>0</v>
      </c>
      <c r="X59" s="58">
        <v>2058</v>
      </c>
      <c r="Y59" s="16">
        <f t="shared" si="9"/>
        <v>0.21122226054961479</v>
      </c>
      <c r="Z59" s="167">
        <v>2599</v>
      </c>
      <c r="AA59" s="54">
        <v>0</v>
      </c>
      <c r="AB59" s="55">
        <v>2058</v>
      </c>
      <c r="AC59" s="14">
        <f t="shared" si="7"/>
        <v>0.20815698345517505</v>
      </c>
    </row>
    <row r="60" spans="1:29" s="4" customFormat="1" ht="12.75" customHeight="1">
      <c r="A60" s="185" t="s">
        <v>120</v>
      </c>
      <c r="B60" s="126" t="s">
        <v>63</v>
      </c>
      <c r="C60" s="249"/>
      <c r="D60" s="128">
        <v>3.57</v>
      </c>
      <c r="E60" s="129" t="s">
        <v>190</v>
      </c>
      <c r="F60" s="140">
        <v>3959</v>
      </c>
      <c r="G60" s="111">
        <v>3599</v>
      </c>
      <c r="H60" s="111">
        <v>3299</v>
      </c>
      <c r="I60" s="103">
        <v>2710</v>
      </c>
      <c r="J60" s="111">
        <v>34</v>
      </c>
      <c r="K60" s="140">
        <f t="shared" si="8"/>
        <v>2676</v>
      </c>
      <c r="L60" s="150">
        <f t="shared" si="0"/>
        <v>0.25646012781328148</v>
      </c>
      <c r="M60" s="56">
        <v>3599</v>
      </c>
      <c r="N60" s="57">
        <v>0</v>
      </c>
      <c r="O60" s="58">
        <f t="shared" si="1"/>
        <v>2676</v>
      </c>
      <c r="P60" s="16">
        <f t="shared" si="3"/>
        <v>0.25646012781328148</v>
      </c>
      <c r="Q60" s="53">
        <v>3599</v>
      </c>
      <c r="R60" s="54">
        <v>0</v>
      </c>
      <c r="S60" s="55">
        <f t="shared" si="4"/>
        <v>2676</v>
      </c>
      <c r="T60" s="14">
        <f t="shared" si="5"/>
        <v>0.25646012781328148</v>
      </c>
      <c r="U60" s="56">
        <v>3599</v>
      </c>
      <c r="V60" s="341">
        <f t="shared" si="6"/>
        <v>3239.1</v>
      </c>
      <c r="W60" s="57">
        <v>0</v>
      </c>
      <c r="X60" s="58">
        <v>2676</v>
      </c>
      <c r="Y60" s="16">
        <f t="shared" si="9"/>
        <v>0.17384458645920162</v>
      </c>
      <c r="Z60" s="53">
        <v>3599</v>
      </c>
      <c r="AA60" s="54">
        <v>0</v>
      </c>
      <c r="AB60" s="55">
        <v>2676</v>
      </c>
      <c r="AC60" s="14">
        <f t="shared" si="7"/>
        <v>0.25646012781328148</v>
      </c>
    </row>
    <row r="61" spans="1:29" s="4" customFormat="1" ht="12.75" customHeight="1">
      <c r="A61" s="185" t="s">
        <v>106</v>
      </c>
      <c r="B61" s="126" t="s">
        <v>63</v>
      </c>
      <c r="C61" s="249"/>
      <c r="D61" s="128">
        <v>3.57</v>
      </c>
      <c r="E61" s="129" t="s">
        <v>190</v>
      </c>
      <c r="F61" s="140">
        <v>3849</v>
      </c>
      <c r="G61" s="111">
        <v>3499</v>
      </c>
      <c r="H61" s="111">
        <v>3199</v>
      </c>
      <c r="I61" s="103">
        <v>2629</v>
      </c>
      <c r="J61" s="111">
        <v>33</v>
      </c>
      <c r="K61" s="140">
        <f t="shared" si="8"/>
        <v>2596</v>
      </c>
      <c r="L61" s="150">
        <f t="shared" si="0"/>
        <v>0.25807373535295797</v>
      </c>
      <c r="M61" s="56">
        <v>3499</v>
      </c>
      <c r="N61" s="57">
        <v>0</v>
      </c>
      <c r="O61" s="58">
        <f t="shared" si="1"/>
        <v>2596</v>
      </c>
      <c r="P61" s="16">
        <f t="shared" si="3"/>
        <v>0.25807373535295797</v>
      </c>
      <c r="Q61" s="53">
        <v>3499</v>
      </c>
      <c r="R61" s="54">
        <v>0</v>
      </c>
      <c r="S61" s="55">
        <f t="shared" si="4"/>
        <v>2596</v>
      </c>
      <c r="T61" s="14">
        <f t="shared" si="5"/>
        <v>0.25807373535295797</v>
      </c>
      <c r="U61" s="56">
        <v>3499</v>
      </c>
      <c r="V61" s="341">
        <f t="shared" si="6"/>
        <v>3149.1</v>
      </c>
      <c r="W61" s="57">
        <v>0</v>
      </c>
      <c r="X61" s="58">
        <v>2596</v>
      </c>
      <c r="Y61" s="16">
        <f t="shared" si="9"/>
        <v>0.17563748372550886</v>
      </c>
      <c r="Z61" s="53">
        <v>3499</v>
      </c>
      <c r="AA61" s="54">
        <v>0</v>
      </c>
      <c r="AB61" s="55">
        <v>2596</v>
      </c>
      <c r="AC61" s="14">
        <f t="shared" si="7"/>
        <v>0.25807373535295797</v>
      </c>
    </row>
    <row r="62" spans="1:29" s="4" customFormat="1" ht="12.75" customHeight="1">
      <c r="A62" s="185" t="s">
        <v>6</v>
      </c>
      <c r="B62" s="126" t="s">
        <v>63</v>
      </c>
      <c r="C62" s="249"/>
      <c r="D62" s="128">
        <v>2.08</v>
      </c>
      <c r="E62" s="129" t="s">
        <v>191</v>
      </c>
      <c r="F62" s="140">
        <v>2309</v>
      </c>
      <c r="G62" s="111">
        <v>2099</v>
      </c>
      <c r="H62" s="111">
        <v>0</v>
      </c>
      <c r="I62" s="103">
        <v>1664</v>
      </c>
      <c r="J62" s="111">
        <v>22</v>
      </c>
      <c r="K62" s="140">
        <f t="shared" si="8"/>
        <v>1642</v>
      </c>
      <c r="L62" s="150">
        <f t="shared" si="0"/>
        <v>0.2177227251071939</v>
      </c>
      <c r="M62" s="56">
        <v>2099</v>
      </c>
      <c r="N62" s="57">
        <v>0</v>
      </c>
      <c r="O62" s="58">
        <f t="shared" si="1"/>
        <v>1642</v>
      </c>
      <c r="P62" s="16">
        <f t="shared" si="3"/>
        <v>0.2177227251071939</v>
      </c>
      <c r="Q62" s="53">
        <v>2099</v>
      </c>
      <c r="R62" s="54">
        <v>0</v>
      </c>
      <c r="S62" s="55">
        <f t="shared" si="4"/>
        <v>1642</v>
      </c>
      <c r="T62" s="14">
        <f t="shared" si="5"/>
        <v>0.2177227251071939</v>
      </c>
      <c r="U62" s="56">
        <v>2099</v>
      </c>
      <c r="V62" s="341">
        <f t="shared" si="6"/>
        <v>1889.1</v>
      </c>
      <c r="W62" s="57">
        <v>0</v>
      </c>
      <c r="X62" s="58">
        <v>1646</v>
      </c>
      <c r="Y62" s="16">
        <f t="shared" si="9"/>
        <v>0.12868561748980992</v>
      </c>
      <c r="Z62" s="53">
        <v>2099</v>
      </c>
      <c r="AA62" s="54">
        <v>0</v>
      </c>
      <c r="AB62" s="55">
        <v>1646</v>
      </c>
      <c r="AC62" s="14">
        <f t="shared" si="7"/>
        <v>0.21581705574082896</v>
      </c>
    </row>
    <row r="63" spans="1:29" s="4" customFormat="1" ht="12.75" customHeight="1">
      <c r="A63" s="185" t="s">
        <v>81</v>
      </c>
      <c r="B63" s="126" t="s">
        <v>63</v>
      </c>
      <c r="C63" s="249"/>
      <c r="D63" s="128">
        <v>2.08</v>
      </c>
      <c r="E63" s="129" t="s">
        <v>140</v>
      </c>
      <c r="F63" s="140">
        <v>2419</v>
      </c>
      <c r="G63" s="111">
        <v>2199</v>
      </c>
      <c r="H63" s="111">
        <v>1999</v>
      </c>
      <c r="I63" s="103">
        <v>1686</v>
      </c>
      <c r="J63" s="111">
        <v>0</v>
      </c>
      <c r="K63" s="140">
        <f t="shared" si="8"/>
        <v>1686</v>
      </c>
      <c r="L63" s="150">
        <f t="shared" si="0"/>
        <v>0.23328785811732605</v>
      </c>
      <c r="M63" s="167">
        <v>1999</v>
      </c>
      <c r="N63" s="57">
        <v>0</v>
      </c>
      <c r="O63" s="58">
        <f t="shared" si="1"/>
        <v>1686</v>
      </c>
      <c r="P63" s="16">
        <f t="shared" si="3"/>
        <v>0.15657828914457228</v>
      </c>
      <c r="Q63" s="167">
        <v>1999</v>
      </c>
      <c r="R63" s="54">
        <v>0</v>
      </c>
      <c r="S63" s="55">
        <f t="shared" si="4"/>
        <v>1686</v>
      </c>
      <c r="T63" s="14">
        <f t="shared" si="5"/>
        <v>0.15657828914457228</v>
      </c>
      <c r="U63" s="167">
        <v>1888</v>
      </c>
      <c r="V63" s="327">
        <f t="shared" si="6"/>
        <v>1699.2</v>
      </c>
      <c r="W63" s="164">
        <v>205</v>
      </c>
      <c r="X63" s="58">
        <v>1486</v>
      </c>
      <c r="Y63" s="16">
        <f t="shared" si="9"/>
        <v>0.12547080979284372</v>
      </c>
      <c r="Z63" s="167">
        <v>1999</v>
      </c>
      <c r="AA63" s="54">
        <v>0</v>
      </c>
      <c r="AB63" s="55">
        <v>1691</v>
      </c>
      <c r="AC63" s="14">
        <f t="shared" si="7"/>
        <v>0.15407703851925963</v>
      </c>
    </row>
    <row r="64" spans="1:29" s="4" customFormat="1" ht="12.75" customHeight="1">
      <c r="A64" s="185" t="s">
        <v>136</v>
      </c>
      <c r="B64" s="126" t="s">
        <v>63</v>
      </c>
      <c r="C64" s="249"/>
      <c r="D64" s="128">
        <v>3.12</v>
      </c>
      <c r="E64" s="129" t="s">
        <v>141</v>
      </c>
      <c r="F64" s="140">
        <v>2419</v>
      </c>
      <c r="G64" s="111">
        <v>2199</v>
      </c>
      <c r="H64" s="111">
        <v>0</v>
      </c>
      <c r="I64" s="103">
        <v>1698</v>
      </c>
      <c r="J64" s="111">
        <v>22</v>
      </c>
      <c r="K64" s="140">
        <f t="shared" si="8"/>
        <v>1676</v>
      </c>
      <c r="L64" s="150">
        <f t="shared" si="0"/>
        <v>0.23783537971805366</v>
      </c>
      <c r="M64" s="56">
        <v>2199</v>
      </c>
      <c r="N64" s="57">
        <v>0</v>
      </c>
      <c r="O64" s="58">
        <f t="shared" si="1"/>
        <v>1676</v>
      </c>
      <c r="P64" s="16">
        <f t="shared" si="3"/>
        <v>0.23783537971805366</v>
      </c>
      <c r="Q64" s="53">
        <v>2199</v>
      </c>
      <c r="R64" s="54">
        <v>0</v>
      </c>
      <c r="S64" s="55">
        <f t="shared" si="4"/>
        <v>1676</v>
      </c>
      <c r="T64" s="14">
        <f t="shared" si="5"/>
        <v>0.23783537971805366</v>
      </c>
      <c r="U64" s="56">
        <v>2199</v>
      </c>
      <c r="V64" s="341">
        <f t="shared" si="6"/>
        <v>1979.1</v>
      </c>
      <c r="W64" s="57">
        <v>0</v>
      </c>
      <c r="X64" s="58">
        <v>1682</v>
      </c>
      <c r="Y64" s="16">
        <f t="shared" si="9"/>
        <v>0.15011874084179674</v>
      </c>
      <c r="Z64" s="53">
        <v>2199</v>
      </c>
      <c r="AA64" s="54">
        <v>0</v>
      </c>
      <c r="AB64" s="55">
        <v>1682</v>
      </c>
      <c r="AC64" s="14">
        <f t="shared" si="7"/>
        <v>0.23510686675761711</v>
      </c>
    </row>
    <row r="65" spans="1:29" s="4" customFormat="1" ht="12.75" customHeight="1">
      <c r="A65" s="185" t="s">
        <v>235</v>
      </c>
      <c r="B65" s="126" t="s">
        <v>63</v>
      </c>
      <c r="C65" s="234"/>
      <c r="D65" s="128">
        <v>3.12</v>
      </c>
      <c r="E65" s="129" t="s">
        <v>141</v>
      </c>
      <c r="F65" s="140">
        <v>3299</v>
      </c>
      <c r="G65" s="111">
        <v>2999</v>
      </c>
      <c r="H65" s="111">
        <v>2699</v>
      </c>
      <c r="I65" s="103">
        <v>2243</v>
      </c>
      <c r="J65" s="111">
        <v>29</v>
      </c>
      <c r="K65" s="140">
        <f t="shared" si="8"/>
        <v>2214</v>
      </c>
      <c r="L65" s="150">
        <f t="shared" si="0"/>
        <v>0.26175391797265757</v>
      </c>
      <c r="M65" s="167">
        <v>2699</v>
      </c>
      <c r="N65" s="57">
        <v>0</v>
      </c>
      <c r="O65" s="58">
        <f t="shared" si="1"/>
        <v>2214</v>
      </c>
      <c r="P65" s="16">
        <f t="shared" si="3"/>
        <v>0.17969618377176733</v>
      </c>
      <c r="Q65" s="167">
        <v>2699</v>
      </c>
      <c r="R65" s="54">
        <v>0</v>
      </c>
      <c r="S65" s="55">
        <f t="shared" si="4"/>
        <v>2214</v>
      </c>
      <c r="T65" s="14">
        <f t="shared" si="5"/>
        <v>0.17969618377176733</v>
      </c>
      <c r="U65" s="56">
        <v>2999</v>
      </c>
      <c r="V65" s="341">
        <f t="shared" si="6"/>
        <v>2699.1</v>
      </c>
      <c r="W65" s="57">
        <v>0</v>
      </c>
      <c r="X65" s="58">
        <v>2221</v>
      </c>
      <c r="Y65" s="16">
        <f t="shared" si="9"/>
        <v>0.17713311844688967</v>
      </c>
      <c r="Z65" s="167">
        <v>2699</v>
      </c>
      <c r="AA65" s="54">
        <v>0</v>
      </c>
      <c r="AB65" s="55">
        <v>2221</v>
      </c>
      <c r="AC65" s="14">
        <f t="shared" si="7"/>
        <v>0.17710263060392739</v>
      </c>
    </row>
    <row r="66" spans="1:29" s="4" customFormat="1" ht="12.75" customHeight="1">
      <c r="A66" s="185" t="s">
        <v>133</v>
      </c>
      <c r="B66" s="126" t="s">
        <v>63</v>
      </c>
      <c r="C66" s="249"/>
      <c r="D66" s="128">
        <v>3.12</v>
      </c>
      <c r="E66" s="129" t="s">
        <v>192</v>
      </c>
      <c r="F66" s="140">
        <v>3189</v>
      </c>
      <c r="G66" s="111">
        <v>2899</v>
      </c>
      <c r="H66" s="111">
        <v>2599</v>
      </c>
      <c r="I66" s="103">
        <v>2160</v>
      </c>
      <c r="J66" s="111">
        <v>28</v>
      </c>
      <c r="K66" s="140">
        <f t="shared" si="8"/>
        <v>2132</v>
      </c>
      <c r="L66" s="150">
        <f t="shared" si="0"/>
        <v>0.26457399103139012</v>
      </c>
      <c r="M66" s="167">
        <v>2599</v>
      </c>
      <c r="N66" s="57">
        <v>0</v>
      </c>
      <c r="O66" s="58">
        <f t="shared" si="1"/>
        <v>2132</v>
      </c>
      <c r="P66" s="16">
        <f t="shared" si="3"/>
        <v>0.17968449403616776</v>
      </c>
      <c r="Q66" s="167">
        <v>2599</v>
      </c>
      <c r="R66" s="54">
        <v>0</v>
      </c>
      <c r="S66" s="55">
        <f t="shared" si="4"/>
        <v>2132</v>
      </c>
      <c r="T66" s="14">
        <f t="shared" si="5"/>
        <v>0.17968449403616776</v>
      </c>
      <c r="U66" s="56">
        <v>2899</v>
      </c>
      <c r="V66" s="341">
        <f t="shared" si="6"/>
        <v>2609.1</v>
      </c>
      <c r="W66" s="57">
        <v>0</v>
      </c>
      <c r="X66" s="58">
        <v>2139</v>
      </c>
      <c r="Y66" s="16">
        <f t="shared" si="9"/>
        <v>0.18017707255375415</v>
      </c>
      <c r="Z66" s="167">
        <v>2599</v>
      </c>
      <c r="AA66" s="54">
        <v>0</v>
      </c>
      <c r="AB66" s="55">
        <v>2139</v>
      </c>
      <c r="AC66" s="14">
        <f t="shared" si="7"/>
        <v>0.17699115044247787</v>
      </c>
    </row>
    <row r="67" spans="1:29" s="4" customFormat="1" ht="12.75" customHeight="1">
      <c r="A67" s="185" t="s">
        <v>121</v>
      </c>
      <c r="B67" s="126" t="s">
        <v>63</v>
      </c>
      <c r="C67" s="249"/>
      <c r="D67" s="128">
        <v>3.57</v>
      </c>
      <c r="E67" s="129" t="s">
        <v>193</v>
      </c>
      <c r="F67" s="140">
        <v>3849</v>
      </c>
      <c r="G67" s="111">
        <v>3499</v>
      </c>
      <c r="H67" s="111">
        <v>3199</v>
      </c>
      <c r="I67" s="103">
        <v>2628</v>
      </c>
      <c r="J67" s="111">
        <v>33</v>
      </c>
      <c r="K67" s="140">
        <f t="shared" si="8"/>
        <v>2595</v>
      </c>
      <c r="L67" s="150">
        <f t="shared" si="0"/>
        <v>0.25835953129465561</v>
      </c>
      <c r="M67" s="56">
        <v>3499</v>
      </c>
      <c r="N67" s="57">
        <v>0</v>
      </c>
      <c r="O67" s="58">
        <f t="shared" si="1"/>
        <v>2595</v>
      </c>
      <c r="P67" s="16">
        <f t="shared" si="3"/>
        <v>0.25835953129465561</v>
      </c>
      <c r="Q67" s="53">
        <v>3499</v>
      </c>
      <c r="R67" s="54">
        <v>0</v>
      </c>
      <c r="S67" s="55">
        <f t="shared" si="4"/>
        <v>2595</v>
      </c>
      <c r="T67" s="14">
        <f t="shared" si="5"/>
        <v>0.25835953129465561</v>
      </c>
      <c r="U67" s="56">
        <v>3499</v>
      </c>
      <c r="V67" s="341">
        <f t="shared" si="6"/>
        <v>3149.1</v>
      </c>
      <c r="W67" s="57">
        <v>0</v>
      </c>
      <c r="X67" s="58">
        <v>2595</v>
      </c>
      <c r="Y67" s="16">
        <f t="shared" si="9"/>
        <v>0.17595503477183955</v>
      </c>
      <c r="Z67" s="53">
        <v>3499</v>
      </c>
      <c r="AA67" s="54">
        <v>0</v>
      </c>
      <c r="AB67" s="55">
        <v>2595</v>
      </c>
      <c r="AC67" s="14">
        <f t="shared" si="7"/>
        <v>0.25835953129465561</v>
      </c>
    </row>
    <row r="68" spans="1:29" s="4" customFormat="1" ht="12.75" customHeight="1">
      <c r="A68" s="185" t="s">
        <v>102</v>
      </c>
      <c r="B68" s="126" t="s">
        <v>63</v>
      </c>
      <c r="C68" s="249"/>
      <c r="D68" s="128">
        <v>4.16</v>
      </c>
      <c r="E68" s="129" t="s">
        <v>193</v>
      </c>
      <c r="F68" s="140">
        <v>3739</v>
      </c>
      <c r="G68" s="111">
        <v>3399</v>
      </c>
      <c r="H68" s="111">
        <v>3099</v>
      </c>
      <c r="I68" s="103">
        <v>2545</v>
      </c>
      <c r="J68" s="111">
        <v>32</v>
      </c>
      <c r="K68" s="140">
        <f t="shared" si="8"/>
        <v>2513</v>
      </c>
      <c r="L68" s="150">
        <f t="shared" si="0"/>
        <v>0.26066490144160048</v>
      </c>
      <c r="M68" s="56">
        <v>3399</v>
      </c>
      <c r="N68" s="57">
        <v>0</v>
      </c>
      <c r="O68" s="58">
        <f t="shared" si="1"/>
        <v>2513</v>
      </c>
      <c r="P68" s="16">
        <f t="shared" si="3"/>
        <v>0.26066490144160048</v>
      </c>
      <c r="Q68" s="53">
        <v>3399</v>
      </c>
      <c r="R68" s="54">
        <v>0</v>
      </c>
      <c r="S68" s="55">
        <f t="shared" si="4"/>
        <v>2513</v>
      </c>
      <c r="T68" s="14">
        <f t="shared" si="5"/>
        <v>0.26066490144160048</v>
      </c>
      <c r="U68" s="56">
        <v>3399</v>
      </c>
      <c r="V68" s="341">
        <f t="shared" si="6"/>
        <v>3059.1</v>
      </c>
      <c r="W68" s="57">
        <v>0</v>
      </c>
      <c r="X68" s="58">
        <v>2513</v>
      </c>
      <c r="Y68" s="16">
        <f t="shared" si="9"/>
        <v>0.17851655715733383</v>
      </c>
      <c r="Z68" s="53">
        <v>3399</v>
      </c>
      <c r="AA68" s="54">
        <v>0</v>
      </c>
      <c r="AB68" s="55">
        <v>2513</v>
      </c>
      <c r="AC68" s="14">
        <f t="shared" si="7"/>
        <v>0.26066490144160048</v>
      </c>
    </row>
    <row r="69" spans="1:29" s="4" customFormat="1" ht="12.75" customHeight="1">
      <c r="A69" s="185" t="s">
        <v>98</v>
      </c>
      <c r="B69" s="126" t="s">
        <v>63</v>
      </c>
      <c r="C69" s="249"/>
      <c r="D69" s="128">
        <v>4.16</v>
      </c>
      <c r="E69" s="129" t="s">
        <v>194</v>
      </c>
      <c r="F69" s="140">
        <v>3189</v>
      </c>
      <c r="G69" s="111">
        <v>2899</v>
      </c>
      <c r="H69" s="111">
        <v>2599</v>
      </c>
      <c r="I69" s="103">
        <v>2190</v>
      </c>
      <c r="J69" s="111">
        <v>28</v>
      </c>
      <c r="K69" s="140">
        <f t="shared" si="8"/>
        <v>2162</v>
      </c>
      <c r="L69" s="150">
        <f t="shared" si="0"/>
        <v>0.25422559503276992</v>
      </c>
      <c r="M69" s="167">
        <v>2599</v>
      </c>
      <c r="N69" s="57">
        <v>0</v>
      </c>
      <c r="O69" s="58">
        <f t="shared" si="1"/>
        <v>2162</v>
      </c>
      <c r="P69" s="16">
        <f t="shared" si="3"/>
        <v>0.16814159292035399</v>
      </c>
      <c r="Q69" s="167">
        <v>2599</v>
      </c>
      <c r="R69" s="54">
        <v>0</v>
      </c>
      <c r="S69" s="55">
        <f t="shared" si="4"/>
        <v>2162</v>
      </c>
      <c r="T69" s="14">
        <f t="shared" si="5"/>
        <v>0.16814159292035399</v>
      </c>
      <c r="U69" s="56">
        <v>2899</v>
      </c>
      <c r="V69" s="341">
        <f t="shared" si="6"/>
        <v>2609.1</v>
      </c>
      <c r="W69" s="57">
        <v>0</v>
      </c>
      <c r="X69" s="58">
        <v>2169</v>
      </c>
      <c r="Y69" s="16">
        <f t="shared" si="9"/>
        <v>0.16867885477750946</v>
      </c>
      <c r="Z69" s="167">
        <v>2599</v>
      </c>
      <c r="AA69" s="54">
        <v>0</v>
      </c>
      <c r="AB69" s="55">
        <v>2169</v>
      </c>
      <c r="AC69" s="14">
        <f t="shared" si="7"/>
        <v>0.1654482493266641</v>
      </c>
    </row>
    <row r="70" spans="1:29" s="4" customFormat="1" ht="12.75" customHeight="1">
      <c r="A70" s="185" t="s">
        <v>99</v>
      </c>
      <c r="B70" s="126" t="s">
        <v>63</v>
      </c>
      <c r="C70" s="249"/>
      <c r="D70" s="128">
        <v>4.16</v>
      </c>
      <c r="E70" s="129" t="s">
        <v>194</v>
      </c>
      <c r="F70" s="140">
        <v>3079</v>
      </c>
      <c r="G70" s="111">
        <v>2799</v>
      </c>
      <c r="H70" s="111">
        <v>2499</v>
      </c>
      <c r="I70" s="103">
        <v>2107</v>
      </c>
      <c r="J70" s="111">
        <v>27</v>
      </c>
      <c r="K70" s="140">
        <f t="shared" si="8"/>
        <v>2080</v>
      </c>
      <c r="L70" s="150">
        <f t="shared" si="0"/>
        <v>0.25687745623436942</v>
      </c>
      <c r="M70" s="167">
        <v>2099</v>
      </c>
      <c r="N70" s="164">
        <v>340</v>
      </c>
      <c r="O70" s="58">
        <f t="shared" si="1"/>
        <v>1740</v>
      </c>
      <c r="P70" s="16">
        <f t="shared" si="3"/>
        <v>0.17103382563125297</v>
      </c>
      <c r="Q70" s="167">
        <v>2099</v>
      </c>
      <c r="R70" s="164">
        <v>337</v>
      </c>
      <c r="S70" s="55">
        <f t="shared" si="4"/>
        <v>1743</v>
      </c>
      <c r="T70" s="14">
        <f t="shared" si="5"/>
        <v>0.16960457360647926</v>
      </c>
      <c r="U70" s="167">
        <v>2332</v>
      </c>
      <c r="V70" s="327">
        <f t="shared" si="6"/>
        <v>2098.8000000000002</v>
      </c>
      <c r="W70" s="164">
        <v>278</v>
      </c>
      <c r="X70" s="58">
        <v>1808</v>
      </c>
      <c r="Y70" s="16">
        <f t="shared" si="9"/>
        <v>0.13855536497045939</v>
      </c>
      <c r="Z70" s="167">
        <v>2499</v>
      </c>
      <c r="AA70" s="54">
        <v>0</v>
      </c>
      <c r="AB70" s="55">
        <v>2086</v>
      </c>
      <c r="AC70" s="14">
        <f t="shared" si="7"/>
        <v>0.16526610644257703</v>
      </c>
    </row>
    <row r="71" spans="1:29" s="4" customFormat="1" ht="12.75" customHeight="1">
      <c r="A71" s="185" t="s">
        <v>129</v>
      </c>
      <c r="B71" s="126" t="s">
        <v>63</v>
      </c>
      <c r="C71" s="249"/>
      <c r="D71" s="128">
        <v>3.84</v>
      </c>
      <c r="E71" s="129" t="s">
        <v>195</v>
      </c>
      <c r="F71" s="140">
        <v>3079</v>
      </c>
      <c r="G71" s="111">
        <v>2799</v>
      </c>
      <c r="H71" s="111">
        <v>2499</v>
      </c>
      <c r="I71" s="103">
        <v>2077</v>
      </c>
      <c r="J71" s="111">
        <v>27</v>
      </c>
      <c r="K71" s="140">
        <f t="shared" si="8"/>
        <v>2050</v>
      </c>
      <c r="L71" s="150">
        <f t="shared" si="0"/>
        <v>0.26759556984637373</v>
      </c>
      <c r="M71" s="56">
        <v>2799</v>
      </c>
      <c r="N71" s="57">
        <v>0</v>
      </c>
      <c r="O71" s="58">
        <f t="shared" si="1"/>
        <v>2050</v>
      </c>
      <c r="P71" s="16">
        <f t="shared" si="3"/>
        <v>0.26759556984637373</v>
      </c>
      <c r="Q71" s="53">
        <v>2799</v>
      </c>
      <c r="R71" s="54">
        <v>0</v>
      </c>
      <c r="S71" s="55">
        <f t="shared" si="4"/>
        <v>2050</v>
      </c>
      <c r="T71" s="14">
        <f t="shared" si="5"/>
        <v>0.26759556984637373</v>
      </c>
      <c r="U71" s="56">
        <v>2799</v>
      </c>
      <c r="V71" s="341">
        <f t="shared" si="6"/>
        <v>2519.1</v>
      </c>
      <c r="W71" s="57">
        <v>0</v>
      </c>
      <c r="X71" s="58">
        <v>2050</v>
      </c>
      <c r="Y71" s="16">
        <f t="shared" si="9"/>
        <v>0.1862172998293041</v>
      </c>
      <c r="Z71" s="53">
        <v>2799</v>
      </c>
      <c r="AA71" s="54">
        <v>0</v>
      </c>
      <c r="AB71" s="55">
        <v>2050</v>
      </c>
      <c r="AC71" s="14">
        <f t="shared" si="7"/>
        <v>0.26759556984637373</v>
      </c>
    </row>
    <row r="72" spans="1:29" s="4" customFormat="1" ht="12.75" customHeight="1">
      <c r="A72" s="185" t="s">
        <v>60</v>
      </c>
      <c r="B72" s="126" t="s">
        <v>63</v>
      </c>
      <c r="C72" s="248" t="s">
        <v>884</v>
      </c>
      <c r="D72" s="128">
        <v>4.16</v>
      </c>
      <c r="E72" s="129" t="s">
        <v>196</v>
      </c>
      <c r="F72" s="140">
        <v>3409</v>
      </c>
      <c r="G72" s="111">
        <v>3099</v>
      </c>
      <c r="H72" s="111">
        <v>2799</v>
      </c>
      <c r="I72" s="103">
        <v>2293</v>
      </c>
      <c r="J72" s="111">
        <v>29</v>
      </c>
      <c r="K72" s="140">
        <f t="shared" si="8"/>
        <v>2264</v>
      </c>
      <c r="L72" s="150">
        <f t="shared" si="0"/>
        <v>0.26944175540496934</v>
      </c>
      <c r="M72" s="56">
        <v>3099</v>
      </c>
      <c r="N72" s="57">
        <v>0</v>
      </c>
      <c r="O72" s="58">
        <f t="shared" ref="O72:O104" si="10">K72-N72</f>
        <v>2264</v>
      </c>
      <c r="P72" s="16">
        <f t="shared" si="3"/>
        <v>0.26944175540496934</v>
      </c>
      <c r="Q72" s="53">
        <v>3099</v>
      </c>
      <c r="R72" s="54">
        <v>0</v>
      </c>
      <c r="S72" s="55">
        <f t="shared" si="4"/>
        <v>2264</v>
      </c>
      <c r="T72" s="14">
        <f t="shared" si="5"/>
        <v>0.26944175540496934</v>
      </c>
      <c r="U72" s="56">
        <v>3099</v>
      </c>
      <c r="V72" s="341">
        <f t="shared" si="6"/>
        <v>2789.1</v>
      </c>
      <c r="W72" s="57">
        <v>0</v>
      </c>
      <c r="X72" s="58">
        <v>2271</v>
      </c>
      <c r="Y72" s="16">
        <f t="shared" si="9"/>
        <v>0.18575884693987305</v>
      </c>
      <c r="Z72" s="53">
        <v>3099</v>
      </c>
      <c r="AA72" s="54">
        <v>0</v>
      </c>
      <c r="AB72" s="55">
        <v>2271</v>
      </c>
      <c r="AC72" s="14">
        <f t="shared" si="7"/>
        <v>0.26718296224588578</v>
      </c>
    </row>
    <row r="73" spans="1:29" s="4" customFormat="1" ht="12.75" customHeight="1">
      <c r="A73" s="187" t="s">
        <v>61</v>
      </c>
      <c r="B73" s="263" t="s">
        <v>63</v>
      </c>
      <c r="C73" s="248" t="s">
        <v>884</v>
      </c>
      <c r="D73" s="235">
        <v>4.16</v>
      </c>
      <c r="E73" s="236" t="s">
        <v>196</v>
      </c>
      <c r="F73" s="174">
        <v>3299</v>
      </c>
      <c r="G73" s="111">
        <v>2999</v>
      </c>
      <c r="H73" s="173">
        <v>2699</v>
      </c>
      <c r="I73" s="177">
        <v>2212</v>
      </c>
      <c r="J73" s="173">
        <v>28</v>
      </c>
      <c r="K73" s="174">
        <f t="shared" si="8"/>
        <v>2184</v>
      </c>
      <c r="L73" s="175">
        <f t="shared" si="0"/>
        <v>0.27175725241747251</v>
      </c>
      <c r="M73" s="286">
        <v>2699</v>
      </c>
      <c r="N73" s="276">
        <v>0</v>
      </c>
      <c r="O73" s="277">
        <f t="shared" si="10"/>
        <v>2184</v>
      </c>
      <c r="P73" s="278">
        <f t="shared" si="3"/>
        <v>0.1908114116339385</v>
      </c>
      <c r="Q73" s="286">
        <v>2699</v>
      </c>
      <c r="R73" s="280">
        <v>0</v>
      </c>
      <c r="S73" s="281">
        <f t="shared" ref="S73:S104" si="11">K73-R73</f>
        <v>2184</v>
      </c>
      <c r="T73" s="282">
        <f t="shared" ref="T73:T104" si="12">(Q73-S73)/Q73</f>
        <v>0.1908114116339385</v>
      </c>
      <c r="U73" s="286">
        <v>2554</v>
      </c>
      <c r="V73" s="329">
        <f t="shared" ref="V73:V104" si="13">U73-(U73*10%)</f>
        <v>2298.6</v>
      </c>
      <c r="W73" s="284">
        <v>268</v>
      </c>
      <c r="X73" s="277">
        <v>1923</v>
      </c>
      <c r="Y73" s="278">
        <f t="shared" si="9"/>
        <v>0.16340381101540064</v>
      </c>
      <c r="Z73" s="286">
        <v>2699</v>
      </c>
      <c r="AA73" s="280">
        <v>0</v>
      </c>
      <c r="AB73" s="281">
        <v>2191</v>
      </c>
      <c r="AC73" s="282">
        <f t="shared" ref="AC73:AC104" si="14">(Z73-AB73)/Z73</f>
        <v>0.18821785846609856</v>
      </c>
    </row>
    <row r="74" spans="1:29" s="4" customFormat="1" ht="12.75" customHeight="1">
      <c r="A74" s="319" t="s">
        <v>885</v>
      </c>
      <c r="B74" s="263" t="s">
        <v>63</v>
      </c>
      <c r="C74" s="234" t="s">
        <v>887</v>
      </c>
      <c r="D74" s="128">
        <v>4.16</v>
      </c>
      <c r="E74" s="323" t="s">
        <v>888</v>
      </c>
      <c r="F74" s="324">
        <v>3189</v>
      </c>
      <c r="G74" s="285">
        <v>2899</v>
      </c>
      <c r="H74" s="285">
        <v>2599</v>
      </c>
      <c r="I74" s="325">
        <v>2223</v>
      </c>
      <c r="J74" s="285">
        <v>48</v>
      </c>
      <c r="K74" s="324">
        <f t="shared" ref="K74:K104" si="15">IFERROR(I74-J74,I74)</f>
        <v>2175</v>
      </c>
      <c r="L74" s="326">
        <f t="shared" si="0"/>
        <v>0.24974129010003449</v>
      </c>
      <c r="M74" s="283">
        <v>2899</v>
      </c>
      <c r="N74" s="276">
        <v>0</v>
      </c>
      <c r="O74" s="277">
        <f t="shared" si="10"/>
        <v>2175</v>
      </c>
      <c r="P74" s="278">
        <f t="shared" si="3"/>
        <v>0.24974129010003449</v>
      </c>
      <c r="Q74" s="287">
        <v>2899</v>
      </c>
      <c r="R74" s="280">
        <v>0</v>
      </c>
      <c r="S74" s="281">
        <f t="shared" si="11"/>
        <v>2175</v>
      </c>
      <c r="T74" s="282">
        <f t="shared" si="12"/>
        <v>0.24974129010003449</v>
      </c>
      <c r="U74" s="283">
        <v>2899</v>
      </c>
      <c r="V74" s="375">
        <f t="shared" si="13"/>
        <v>2609.1</v>
      </c>
      <c r="W74" s="276">
        <v>0</v>
      </c>
      <c r="X74" s="58">
        <v>2175</v>
      </c>
      <c r="Y74" s="278">
        <f t="shared" si="9"/>
        <v>0.16637921122226051</v>
      </c>
      <c r="Z74" s="287">
        <v>2899</v>
      </c>
      <c r="AA74" s="280">
        <v>0</v>
      </c>
      <c r="AB74" s="281">
        <v>2175</v>
      </c>
      <c r="AC74" s="282">
        <f t="shared" si="14"/>
        <v>0.24974129010003449</v>
      </c>
    </row>
    <row r="75" spans="1:29" s="4" customFormat="1" ht="12.75" customHeight="1">
      <c r="A75" s="319" t="s">
        <v>886</v>
      </c>
      <c r="B75" s="263" t="s">
        <v>63</v>
      </c>
      <c r="C75" s="234" t="s">
        <v>887</v>
      </c>
      <c r="D75" s="235">
        <v>4.16</v>
      </c>
      <c r="E75" s="323" t="s">
        <v>888</v>
      </c>
      <c r="F75" s="324">
        <v>3079</v>
      </c>
      <c r="G75" s="285">
        <v>2799</v>
      </c>
      <c r="H75" s="285">
        <v>2499</v>
      </c>
      <c r="I75" s="325">
        <v>2137</v>
      </c>
      <c r="J75" s="285">
        <v>38</v>
      </c>
      <c r="K75" s="324">
        <f t="shared" si="15"/>
        <v>2099</v>
      </c>
      <c r="L75" s="326">
        <f t="shared" si="0"/>
        <v>0.25008931761343339</v>
      </c>
      <c r="M75" s="283">
        <v>2799</v>
      </c>
      <c r="N75" s="276">
        <v>0</v>
      </c>
      <c r="O75" s="277">
        <f t="shared" si="10"/>
        <v>2099</v>
      </c>
      <c r="P75" s="278">
        <f t="shared" si="3"/>
        <v>0.25008931761343339</v>
      </c>
      <c r="Q75" s="287">
        <v>2799</v>
      </c>
      <c r="R75" s="280">
        <v>0</v>
      </c>
      <c r="S75" s="281">
        <f t="shared" si="11"/>
        <v>2099</v>
      </c>
      <c r="T75" s="282">
        <f t="shared" si="12"/>
        <v>0.25008931761343339</v>
      </c>
      <c r="U75" s="283">
        <v>2799</v>
      </c>
      <c r="V75" s="375">
        <f t="shared" si="13"/>
        <v>2519.1</v>
      </c>
      <c r="W75" s="276">
        <v>0</v>
      </c>
      <c r="X75" s="58">
        <v>2099</v>
      </c>
      <c r="Y75" s="278">
        <f t="shared" ref="Y75:Y104" si="16">(V75-X75)/V75</f>
        <v>0.16676590845937039</v>
      </c>
      <c r="Z75" s="287">
        <v>2799</v>
      </c>
      <c r="AA75" s="280">
        <v>0</v>
      </c>
      <c r="AB75" s="281">
        <v>2099</v>
      </c>
      <c r="AC75" s="282">
        <f t="shared" si="14"/>
        <v>0.25008931761343339</v>
      </c>
    </row>
    <row r="76" spans="1:29" s="4" customFormat="1" ht="12.75" customHeight="1">
      <c r="A76" s="185" t="s">
        <v>349</v>
      </c>
      <c r="B76" s="126" t="s">
        <v>63</v>
      </c>
      <c r="C76" s="234"/>
      <c r="D76" s="128">
        <v>4.16</v>
      </c>
      <c r="E76" s="129" t="s">
        <v>351</v>
      </c>
      <c r="F76" s="140">
        <v>2565</v>
      </c>
      <c r="G76" s="173">
        <v>2332</v>
      </c>
      <c r="H76" s="111">
        <v>0</v>
      </c>
      <c r="I76" s="103">
        <v>1855</v>
      </c>
      <c r="J76" s="111">
        <v>0</v>
      </c>
      <c r="K76" s="111">
        <f t="shared" si="15"/>
        <v>1855</v>
      </c>
      <c r="L76" s="150">
        <f t="shared" si="0"/>
        <v>0.20454545454545456</v>
      </c>
      <c r="M76" s="167">
        <v>1999</v>
      </c>
      <c r="N76" s="164">
        <v>85</v>
      </c>
      <c r="O76" s="58">
        <f t="shared" si="10"/>
        <v>1770</v>
      </c>
      <c r="P76" s="16">
        <f t="shared" si="3"/>
        <v>0.11455727863931967</v>
      </c>
      <c r="Q76" s="167">
        <v>2099</v>
      </c>
      <c r="R76" s="54">
        <v>0</v>
      </c>
      <c r="S76" s="55">
        <f t="shared" si="11"/>
        <v>1855</v>
      </c>
      <c r="T76" s="14">
        <f t="shared" si="12"/>
        <v>0.11624583134826108</v>
      </c>
      <c r="U76" s="167">
        <v>2221</v>
      </c>
      <c r="V76" s="327">
        <f t="shared" si="13"/>
        <v>1998.9</v>
      </c>
      <c r="W76" s="164">
        <v>85</v>
      </c>
      <c r="X76" s="58">
        <v>1776</v>
      </c>
      <c r="Y76" s="16">
        <f t="shared" si="16"/>
        <v>0.11151133123217774</v>
      </c>
      <c r="Z76" s="167">
        <v>2099</v>
      </c>
      <c r="AA76" s="54">
        <v>0</v>
      </c>
      <c r="AB76" s="55">
        <v>1861</v>
      </c>
      <c r="AC76" s="14">
        <f t="shared" si="14"/>
        <v>0.11338732729871367</v>
      </c>
    </row>
    <row r="77" spans="1:29" s="4" customFormat="1" ht="12.75" customHeight="1">
      <c r="A77" s="187" t="s">
        <v>350</v>
      </c>
      <c r="B77" s="263" t="s">
        <v>63</v>
      </c>
      <c r="C77" s="267"/>
      <c r="D77" s="235">
        <v>4.16</v>
      </c>
      <c r="E77" s="236" t="s">
        <v>351</v>
      </c>
      <c r="F77" s="174">
        <v>2443</v>
      </c>
      <c r="G77" s="111">
        <v>2221</v>
      </c>
      <c r="H77" s="173">
        <v>0</v>
      </c>
      <c r="I77" s="177">
        <v>1767</v>
      </c>
      <c r="J77" s="173">
        <v>0</v>
      </c>
      <c r="K77" s="173">
        <f t="shared" si="15"/>
        <v>1767</v>
      </c>
      <c r="L77" s="175">
        <f t="shared" si="0"/>
        <v>0.20441242683475913</v>
      </c>
      <c r="M77" s="286">
        <v>1899</v>
      </c>
      <c r="N77" s="284">
        <v>85</v>
      </c>
      <c r="O77" s="277">
        <f t="shared" si="10"/>
        <v>1682</v>
      </c>
      <c r="P77" s="278">
        <f t="shared" si="3"/>
        <v>0.11427066877303844</v>
      </c>
      <c r="Q77" s="286">
        <v>1999</v>
      </c>
      <c r="R77" s="280">
        <v>0</v>
      </c>
      <c r="S77" s="281">
        <f t="shared" si="11"/>
        <v>1767</v>
      </c>
      <c r="T77" s="282">
        <f t="shared" si="12"/>
        <v>0.11605802901450725</v>
      </c>
      <c r="U77" s="286">
        <v>2110</v>
      </c>
      <c r="V77" s="329">
        <f t="shared" si="13"/>
        <v>1899</v>
      </c>
      <c r="W77" s="284">
        <v>85</v>
      </c>
      <c r="X77" s="277">
        <v>1687</v>
      </c>
      <c r="Y77" s="278">
        <f t="shared" si="16"/>
        <v>0.11163770405476567</v>
      </c>
      <c r="Z77" s="286">
        <v>1999</v>
      </c>
      <c r="AA77" s="280">
        <v>0</v>
      </c>
      <c r="AB77" s="281">
        <v>1772</v>
      </c>
      <c r="AC77" s="282">
        <f t="shared" si="14"/>
        <v>0.1135567783891946</v>
      </c>
    </row>
    <row r="78" spans="1:29" s="4" customFormat="1" ht="12.75" customHeight="1" thickBot="1">
      <c r="A78" s="184" t="s">
        <v>386</v>
      </c>
      <c r="B78" s="130" t="s">
        <v>63</v>
      </c>
      <c r="C78" s="134"/>
      <c r="D78" s="131">
        <v>4.16</v>
      </c>
      <c r="E78" s="132" t="s">
        <v>387</v>
      </c>
      <c r="F78" s="141">
        <v>2321</v>
      </c>
      <c r="G78" s="59">
        <v>2110</v>
      </c>
      <c r="H78" s="59">
        <v>0</v>
      </c>
      <c r="I78" s="104">
        <v>1704</v>
      </c>
      <c r="J78" s="59">
        <v>0</v>
      </c>
      <c r="K78" s="141">
        <f t="shared" si="15"/>
        <v>1704</v>
      </c>
      <c r="L78" s="151">
        <f t="shared" si="0"/>
        <v>0.1924170616113744</v>
      </c>
      <c r="M78" s="166">
        <v>1799</v>
      </c>
      <c r="N78" s="162">
        <v>87</v>
      </c>
      <c r="O78" s="65">
        <f t="shared" si="10"/>
        <v>1617</v>
      </c>
      <c r="P78" s="17">
        <f t="shared" si="3"/>
        <v>0.10116731517509728</v>
      </c>
      <c r="Q78" s="166">
        <v>1899</v>
      </c>
      <c r="R78" s="61">
        <v>0</v>
      </c>
      <c r="S78" s="62">
        <f t="shared" si="11"/>
        <v>1704</v>
      </c>
      <c r="T78" s="15">
        <f t="shared" si="12"/>
        <v>0.10268562401263823</v>
      </c>
      <c r="U78" s="166">
        <v>1999</v>
      </c>
      <c r="V78" s="340">
        <f t="shared" si="13"/>
        <v>1799.1</v>
      </c>
      <c r="W78" s="162">
        <v>87</v>
      </c>
      <c r="X78" s="65">
        <v>1622</v>
      </c>
      <c r="Y78" s="17">
        <f t="shared" si="16"/>
        <v>9.8438107942860273E-2</v>
      </c>
      <c r="Z78" s="166">
        <v>1899</v>
      </c>
      <c r="AA78" s="61">
        <v>0</v>
      </c>
      <c r="AB78" s="62">
        <v>1709</v>
      </c>
      <c r="AC78" s="15">
        <f t="shared" si="14"/>
        <v>0.10005265929436545</v>
      </c>
    </row>
    <row r="79" spans="1:29" s="4" customFormat="1" ht="12.75" customHeight="1">
      <c r="A79" s="183" t="s">
        <v>154</v>
      </c>
      <c r="B79" s="237" t="s">
        <v>63</v>
      </c>
      <c r="C79" s="238"/>
      <c r="D79" s="240" t="s">
        <v>242</v>
      </c>
      <c r="E79" s="239" t="s">
        <v>142</v>
      </c>
      <c r="F79" s="142">
        <v>2749</v>
      </c>
      <c r="G79" s="112">
        <v>2499</v>
      </c>
      <c r="H79" s="112">
        <v>2299</v>
      </c>
      <c r="I79" s="105">
        <v>1861</v>
      </c>
      <c r="J79" s="112">
        <v>0</v>
      </c>
      <c r="K79" s="142">
        <f t="shared" si="15"/>
        <v>1861</v>
      </c>
      <c r="L79" s="152">
        <f t="shared" si="0"/>
        <v>0.25530212084833931</v>
      </c>
      <c r="M79" s="168">
        <v>2299</v>
      </c>
      <c r="N79" s="82">
        <v>0</v>
      </c>
      <c r="O79" s="84">
        <f t="shared" si="10"/>
        <v>1861</v>
      </c>
      <c r="P79" s="18">
        <f t="shared" si="3"/>
        <v>0.19051761635493694</v>
      </c>
      <c r="Q79" s="168">
        <v>2299</v>
      </c>
      <c r="R79" s="80">
        <v>0</v>
      </c>
      <c r="S79" s="83">
        <f t="shared" si="11"/>
        <v>1861</v>
      </c>
      <c r="T79" s="13">
        <f t="shared" si="12"/>
        <v>0.19051761635493694</v>
      </c>
      <c r="U79" s="168">
        <v>2443</v>
      </c>
      <c r="V79" s="328">
        <f t="shared" si="13"/>
        <v>2198.6999999999998</v>
      </c>
      <c r="W79" s="163">
        <v>26</v>
      </c>
      <c r="X79" s="84">
        <v>1841</v>
      </c>
      <c r="Y79" s="18">
        <f t="shared" si="16"/>
        <v>0.16268704234320272</v>
      </c>
      <c r="Z79" s="168">
        <v>2299</v>
      </c>
      <c r="AA79" s="80">
        <v>0</v>
      </c>
      <c r="AB79" s="83">
        <v>1867</v>
      </c>
      <c r="AC79" s="13">
        <f t="shared" si="14"/>
        <v>0.18790778599391039</v>
      </c>
    </row>
    <row r="80" spans="1:29" s="4" customFormat="1" ht="12.75" customHeight="1">
      <c r="A80" s="183" t="s">
        <v>346</v>
      </c>
      <c r="B80" s="126" t="s">
        <v>63</v>
      </c>
      <c r="C80" s="234"/>
      <c r="D80" s="128" t="s">
        <v>242</v>
      </c>
      <c r="E80" s="239" t="s">
        <v>348</v>
      </c>
      <c r="F80" s="142">
        <v>3629</v>
      </c>
      <c r="G80" s="112">
        <v>3299</v>
      </c>
      <c r="H80" s="112">
        <v>2999</v>
      </c>
      <c r="I80" s="105">
        <v>2392</v>
      </c>
      <c r="J80" s="112">
        <v>0</v>
      </c>
      <c r="K80" s="142">
        <f t="shared" si="15"/>
        <v>2392</v>
      </c>
      <c r="L80" s="152">
        <f t="shared" si="0"/>
        <v>0.27493179751439828</v>
      </c>
      <c r="M80" s="56">
        <v>3299</v>
      </c>
      <c r="N80" s="57">
        <v>0</v>
      </c>
      <c r="O80" s="58">
        <f t="shared" si="10"/>
        <v>2392</v>
      </c>
      <c r="P80" s="16">
        <f t="shared" si="3"/>
        <v>0.27493179751439828</v>
      </c>
      <c r="Q80" s="53">
        <v>3299</v>
      </c>
      <c r="R80" s="54">
        <v>0</v>
      </c>
      <c r="S80" s="55">
        <f t="shared" si="11"/>
        <v>2392</v>
      </c>
      <c r="T80" s="14">
        <f t="shared" si="12"/>
        <v>0.27493179751439828</v>
      </c>
      <c r="U80" s="56">
        <v>3299</v>
      </c>
      <c r="V80" s="341">
        <f t="shared" si="13"/>
        <v>2969.1</v>
      </c>
      <c r="W80" s="57">
        <v>0</v>
      </c>
      <c r="X80" s="58">
        <v>2399</v>
      </c>
      <c r="Y80" s="16">
        <f t="shared" si="16"/>
        <v>0.19201104711865546</v>
      </c>
      <c r="Z80" s="53">
        <v>3299</v>
      </c>
      <c r="AA80" s="54">
        <v>0</v>
      </c>
      <c r="AB80" s="55">
        <v>2399</v>
      </c>
      <c r="AC80" s="14">
        <f t="shared" si="14"/>
        <v>0.27280994240678996</v>
      </c>
    </row>
    <row r="81" spans="1:29" s="4" customFormat="1" ht="12.75" customHeight="1">
      <c r="A81" s="183" t="s">
        <v>347</v>
      </c>
      <c r="B81" s="126" t="s">
        <v>63</v>
      </c>
      <c r="C81" s="234"/>
      <c r="D81" s="128" t="s">
        <v>242</v>
      </c>
      <c r="E81" s="239" t="s">
        <v>348</v>
      </c>
      <c r="F81" s="142">
        <v>3519</v>
      </c>
      <c r="G81" s="112">
        <v>3199</v>
      </c>
      <c r="H81" s="112">
        <v>2899</v>
      </c>
      <c r="I81" s="105">
        <v>2312</v>
      </c>
      <c r="J81" s="112">
        <v>0</v>
      </c>
      <c r="K81" s="142">
        <f t="shared" si="15"/>
        <v>2312</v>
      </c>
      <c r="L81" s="152">
        <f t="shared" ref="L81:L104" si="17">IFERROR((G81-K81)/G81, " ")</f>
        <v>0.27727414817130352</v>
      </c>
      <c r="M81" s="167">
        <v>2899</v>
      </c>
      <c r="N81" s="57">
        <v>0</v>
      </c>
      <c r="O81" s="58">
        <f t="shared" si="10"/>
        <v>2312</v>
      </c>
      <c r="P81" s="16">
        <f t="shared" si="3"/>
        <v>0.20248361503966886</v>
      </c>
      <c r="Q81" s="167">
        <v>2899</v>
      </c>
      <c r="R81" s="54">
        <v>0</v>
      </c>
      <c r="S81" s="55">
        <f t="shared" si="11"/>
        <v>2312</v>
      </c>
      <c r="T81" s="14">
        <f t="shared" si="12"/>
        <v>0.20248361503966886</v>
      </c>
      <c r="U81" s="56">
        <v>3199</v>
      </c>
      <c r="V81" s="341">
        <f t="shared" si="13"/>
        <v>2879.1</v>
      </c>
      <c r="W81" s="57">
        <v>0</v>
      </c>
      <c r="X81" s="58">
        <v>2318</v>
      </c>
      <c r="Y81" s="16">
        <f t="shared" si="16"/>
        <v>0.19488729116737866</v>
      </c>
      <c r="Z81" s="167">
        <v>2899</v>
      </c>
      <c r="AA81" s="54">
        <v>0</v>
      </c>
      <c r="AB81" s="55">
        <v>2318</v>
      </c>
      <c r="AC81" s="14">
        <f t="shared" si="14"/>
        <v>0.2004139358399448</v>
      </c>
    </row>
    <row r="82" spans="1:29" s="4" customFormat="1" ht="12.75" customHeight="1">
      <c r="A82" s="185" t="s">
        <v>138</v>
      </c>
      <c r="B82" s="126" t="s">
        <v>63</v>
      </c>
      <c r="C82" s="234"/>
      <c r="D82" s="128" t="s">
        <v>242</v>
      </c>
      <c r="E82" s="129" t="s">
        <v>139</v>
      </c>
      <c r="F82" s="140">
        <v>2639</v>
      </c>
      <c r="G82" s="111">
        <v>2399</v>
      </c>
      <c r="H82" s="111">
        <v>2199</v>
      </c>
      <c r="I82" s="103">
        <v>1879</v>
      </c>
      <c r="J82" s="111">
        <v>0</v>
      </c>
      <c r="K82" s="140">
        <f t="shared" si="15"/>
        <v>1879</v>
      </c>
      <c r="L82" s="150">
        <f t="shared" si="17"/>
        <v>0.21675698207586494</v>
      </c>
      <c r="M82" s="167">
        <v>1799</v>
      </c>
      <c r="N82" s="164">
        <v>342</v>
      </c>
      <c r="O82" s="58">
        <f t="shared" si="10"/>
        <v>1537</v>
      </c>
      <c r="P82" s="16">
        <f t="shared" ref="P82:P104" si="18">(M82-O82)/M82</f>
        <v>0.14563646470261257</v>
      </c>
      <c r="Q82" s="167">
        <v>2199</v>
      </c>
      <c r="R82" s="54">
        <v>0</v>
      </c>
      <c r="S82" s="55">
        <f t="shared" si="11"/>
        <v>1879</v>
      </c>
      <c r="T82" s="14">
        <f t="shared" si="12"/>
        <v>0.14552069122328332</v>
      </c>
      <c r="U82" s="167">
        <v>1999</v>
      </c>
      <c r="V82" s="327">
        <f t="shared" si="13"/>
        <v>1799.1</v>
      </c>
      <c r="W82" s="164">
        <v>289</v>
      </c>
      <c r="X82" s="58">
        <v>1595</v>
      </c>
      <c r="Y82" s="16">
        <f t="shared" si="16"/>
        <v>0.11344561169473621</v>
      </c>
      <c r="Z82" s="167">
        <v>2199</v>
      </c>
      <c r="AA82" s="54">
        <v>0</v>
      </c>
      <c r="AB82" s="55">
        <v>1884</v>
      </c>
      <c r="AC82" s="14">
        <f t="shared" si="14"/>
        <v>0.1432469304229195</v>
      </c>
    </row>
    <row r="83" spans="1:29" s="4" customFormat="1" ht="12.75" customHeight="1">
      <c r="A83" s="185" t="s">
        <v>58</v>
      </c>
      <c r="B83" s="126" t="s">
        <v>63</v>
      </c>
      <c r="C83" s="249"/>
      <c r="D83" s="128">
        <v>4.16</v>
      </c>
      <c r="E83" s="129" t="s">
        <v>197</v>
      </c>
      <c r="F83" s="140">
        <v>3519</v>
      </c>
      <c r="G83" s="111">
        <v>3199</v>
      </c>
      <c r="H83" s="111">
        <v>2899</v>
      </c>
      <c r="I83" s="103">
        <v>2310</v>
      </c>
      <c r="J83" s="111">
        <v>29</v>
      </c>
      <c r="K83" s="140">
        <f t="shared" si="15"/>
        <v>2281</v>
      </c>
      <c r="L83" s="150">
        <f t="shared" si="17"/>
        <v>0.28696467646139417</v>
      </c>
      <c r="M83" s="167">
        <v>2899</v>
      </c>
      <c r="N83" s="57">
        <v>0</v>
      </c>
      <c r="O83" s="58">
        <f t="shared" si="10"/>
        <v>2281</v>
      </c>
      <c r="P83" s="16">
        <f t="shared" si="18"/>
        <v>0.2131769575715764</v>
      </c>
      <c r="Q83" s="167">
        <v>2899</v>
      </c>
      <c r="R83" s="54">
        <v>0</v>
      </c>
      <c r="S83" s="55">
        <f t="shared" si="11"/>
        <v>2281</v>
      </c>
      <c r="T83" s="14">
        <f t="shared" si="12"/>
        <v>0.2131769575715764</v>
      </c>
      <c r="U83" s="167">
        <v>2777</v>
      </c>
      <c r="V83" s="327">
        <f t="shared" si="13"/>
        <v>2499.3000000000002</v>
      </c>
      <c r="W83" s="164">
        <v>260</v>
      </c>
      <c r="X83" s="58">
        <v>2028</v>
      </c>
      <c r="Y83" s="16">
        <f t="shared" si="16"/>
        <v>0.18857280038410762</v>
      </c>
      <c r="Z83" s="167">
        <v>2899</v>
      </c>
      <c r="AA83" s="54">
        <v>0</v>
      </c>
      <c r="AB83" s="55">
        <v>2288</v>
      </c>
      <c r="AC83" s="14">
        <f t="shared" si="14"/>
        <v>0.21076233183856502</v>
      </c>
    </row>
    <row r="84" spans="1:29" s="4" customFormat="1" ht="12.75" customHeight="1">
      <c r="A84" s="185" t="s">
        <v>59</v>
      </c>
      <c r="B84" s="126" t="s">
        <v>63</v>
      </c>
      <c r="C84" s="249"/>
      <c r="D84" s="128">
        <v>4.16</v>
      </c>
      <c r="E84" s="129" t="s">
        <v>197</v>
      </c>
      <c r="F84" s="140">
        <v>3409</v>
      </c>
      <c r="G84" s="111">
        <v>3099</v>
      </c>
      <c r="H84" s="111">
        <v>2799</v>
      </c>
      <c r="I84" s="103">
        <v>2231</v>
      </c>
      <c r="J84" s="111">
        <v>28</v>
      </c>
      <c r="K84" s="140">
        <f t="shared" si="15"/>
        <v>2203</v>
      </c>
      <c r="L84" s="150">
        <f t="shared" si="17"/>
        <v>0.28912552436269762</v>
      </c>
      <c r="M84" s="167">
        <v>2499</v>
      </c>
      <c r="N84" s="164">
        <v>238</v>
      </c>
      <c r="O84" s="58">
        <f t="shared" si="10"/>
        <v>1965</v>
      </c>
      <c r="P84" s="16">
        <f t="shared" si="18"/>
        <v>0.21368547418967587</v>
      </c>
      <c r="Q84" s="167">
        <v>2799</v>
      </c>
      <c r="R84" s="54">
        <v>0</v>
      </c>
      <c r="S84" s="55">
        <f t="shared" si="11"/>
        <v>2203</v>
      </c>
      <c r="T84" s="14">
        <f t="shared" si="12"/>
        <v>0.21293319042515185</v>
      </c>
      <c r="U84" s="167">
        <v>2554</v>
      </c>
      <c r="V84" s="327">
        <f t="shared" si="13"/>
        <v>2298.6</v>
      </c>
      <c r="W84" s="164">
        <v>345</v>
      </c>
      <c r="X84" s="58">
        <v>1865</v>
      </c>
      <c r="Y84" s="16">
        <f t="shared" si="16"/>
        <v>0.18863656138519094</v>
      </c>
      <c r="Z84" s="167">
        <v>2799</v>
      </c>
      <c r="AA84" s="54">
        <v>0</v>
      </c>
      <c r="AB84" s="55">
        <v>2210</v>
      </c>
      <c r="AC84" s="14">
        <f t="shared" si="14"/>
        <v>0.21043229724901752</v>
      </c>
    </row>
    <row r="85" spans="1:29" s="4" customFormat="1" ht="12.75" customHeight="1">
      <c r="A85" s="185" t="s">
        <v>118</v>
      </c>
      <c r="B85" s="126" t="s">
        <v>63</v>
      </c>
      <c r="C85" s="249"/>
      <c r="D85" s="128">
        <v>4.16</v>
      </c>
      <c r="E85" s="129" t="s">
        <v>198</v>
      </c>
      <c r="F85" s="140">
        <v>4179</v>
      </c>
      <c r="G85" s="111">
        <v>3799</v>
      </c>
      <c r="H85" s="111">
        <v>3399</v>
      </c>
      <c r="I85" s="103">
        <v>2715</v>
      </c>
      <c r="J85" s="111">
        <v>34</v>
      </c>
      <c r="K85" s="140">
        <f t="shared" si="15"/>
        <v>2681</v>
      </c>
      <c r="L85" s="150">
        <f t="shared" si="17"/>
        <v>0.29428797051855754</v>
      </c>
      <c r="M85" s="167">
        <v>3199</v>
      </c>
      <c r="N85" s="164">
        <v>160</v>
      </c>
      <c r="O85" s="58">
        <f t="shared" si="10"/>
        <v>2521</v>
      </c>
      <c r="P85" s="16">
        <f t="shared" si="18"/>
        <v>0.2119412316348859</v>
      </c>
      <c r="Q85" s="167">
        <v>3399</v>
      </c>
      <c r="R85" s="54">
        <v>0</v>
      </c>
      <c r="S85" s="55">
        <f t="shared" si="11"/>
        <v>2681</v>
      </c>
      <c r="T85" s="14">
        <f t="shared" si="12"/>
        <v>0.21123859958811414</v>
      </c>
      <c r="U85" s="56">
        <v>3799</v>
      </c>
      <c r="V85" s="341">
        <f t="shared" si="13"/>
        <v>3419.1</v>
      </c>
      <c r="W85" s="57">
        <v>0</v>
      </c>
      <c r="X85" s="58">
        <v>2689</v>
      </c>
      <c r="Y85" s="16">
        <f t="shared" si="16"/>
        <v>0.21353572577578894</v>
      </c>
      <c r="Z85" s="167">
        <v>3399</v>
      </c>
      <c r="AA85" s="54">
        <v>0</v>
      </c>
      <c r="AB85" s="55">
        <v>2689</v>
      </c>
      <c r="AC85" s="14">
        <f t="shared" si="14"/>
        <v>0.20888496616651955</v>
      </c>
    </row>
    <row r="86" spans="1:29" s="4" customFormat="1" ht="12.75" customHeight="1" thickBot="1">
      <c r="A86" s="184" t="s">
        <v>119</v>
      </c>
      <c r="B86" s="130" t="s">
        <v>63</v>
      </c>
      <c r="C86" s="36"/>
      <c r="D86" s="131">
        <v>4.16</v>
      </c>
      <c r="E86" s="132" t="s">
        <v>198</v>
      </c>
      <c r="F86" s="141">
        <v>4069</v>
      </c>
      <c r="G86" s="59">
        <v>3699</v>
      </c>
      <c r="H86" s="59">
        <v>3299</v>
      </c>
      <c r="I86" s="104">
        <v>2636</v>
      </c>
      <c r="J86" s="59">
        <v>33</v>
      </c>
      <c r="K86" s="141">
        <f t="shared" si="15"/>
        <v>2603</v>
      </c>
      <c r="L86" s="151">
        <f t="shared" si="17"/>
        <v>0.29629629629629628</v>
      </c>
      <c r="M86" s="166">
        <v>3099</v>
      </c>
      <c r="N86" s="162">
        <v>160</v>
      </c>
      <c r="O86" s="65">
        <f t="shared" si="10"/>
        <v>2443</v>
      </c>
      <c r="P86" s="17">
        <f t="shared" si="18"/>
        <v>0.21168118747983219</v>
      </c>
      <c r="Q86" s="166">
        <v>3299</v>
      </c>
      <c r="R86" s="61">
        <v>0</v>
      </c>
      <c r="S86" s="62">
        <f t="shared" si="11"/>
        <v>2603</v>
      </c>
      <c r="T86" s="15">
        <f t="shared" si="12"/>
        <v>0.21097302212791755</v>
      </c>
      <c r="U86" s="63">
        <v>3699</v>
      </c>
      <c r="V86" s="378">
        <f t="shared" si="13"/>
        <v>3329.1</v>
      </c>
      <c r="W86" s="64">
        <v>0</v>
      </c>
      <c r="X86" s="65">
        <v>2611</v>
      </c>
      <c r="Y86" s="17">
        <f t="shared" si="16"/>
        <v>0.21570394400889126</v>
      </c>
      <c r="Z86" s="166">
        <v>3299</v>
      </c>
      <c r="AA86" s="61">
        <v>0</v>
      </c>
      <c r="AB86" s="62">
        <v>2611</v>
      </c>
      <c r="AC86" s="15">
        <f t="shared" si="14"/>
        <v>0.20854804486207942</v>
      </c>
    </row>
    <row r="87" spans="1:29" s="4" customFormat="1" ht="12.75" customHeight="1">
      <c r="A87" s="185" t="s">
        <v>390</v>
      </c>
      <c r="B87" s="126" t="s">
        <v>63</v>
      </c>
      <c r="C87" s="234"/>
      <c r="D87" s="128">
        <v>3.57</v>
      </c>
      <c r="E87" s="129" t="s">
        <v>392</v>
      </c>
      <c r="F87" s="140">
        <v>2137</v>
      </c>
      <c r="G87" s="111">
        <v>1943</v>
      </c>
      <c r="H87" s="111">
        <v>0</v>
      </c>
      <c r="I87" s="103">
        <v>1568</v>
      </c>
      <c r="J87" s="111">
        <v>20</v>
      </c>
      <c r="K87" s="140">
        <f t="shared" si="15"/>
        <v>1548</v>
      </c>
      <c r="L87" s="150">
        <f t="shared" si="17"/>
        <v>0.20329387545033453</v>
      </c>
      <c r="M87" s="167">
        <v>1599</v>
      </c>
      <c r="N87" s="164">
        <v>131</v>
      </c>
      <c r="O87" s="58">
        <f t="shared" si="10"/>
        <v>1417</v>
      </c>
      <c r="P87" s="16">
        <f t="shared" si="18"/>
        <v>0.11382113821138211</v>
      </c>
      <c r="Q87" s="167">
        <v>1749</v>
      </c>
      <c r="R87" s="54">
        <v>0</v>
      </c>
      <c r="S87" s="55">
        <f t="shared" si="11"/>
        <v>1548</v>
      </c>
      <c r="T87" s="14">
        <f t="shared" si="12"/>
        <v>0.11492281303602059</v>
      </c>
      <c r="U87" s="56">
        <v>1943</v>
      </c>
      <c r="V87" s="341">
        <f t="shared" si="13"/>
        <v>1748.7</v>
      </c>
      <c r="W87" s="57">
        <v>0</v>
      </c>
      <c r="X87" s="58">
        <v>1553</v>
      </c>
      <c r="Y87" s="16">
        <f t="shared" si="16"/>
        <v>0.111911705838623</v>
      </c>
      <c r="Z87" s="167">
        <v>1748.8</v>
      </c>
      <c r="AA87" s="54">
        <v>0</v>
      </c>
      <c r="AB87" s="55">
        <v>1553</v>
      </c>
      <c r="AC87" s="14">
        <f t="shared" si="14"/>
        <v>0.11196248856358644</v>
      </c>
    </row>
    <row r="88" spans="1:29" s="4" customFormat="1" ht="12.75" customHeight="1">
      <c r="A88" s="185" t="s">
        <v>391</v>
      </c>
      <c r="B88" s="126" t="s">
        <v>63</v>
      </c>
      <c r="C88" s="234"/>
      <c r="D88" s="128">
        <v>3.57</v>
      </c>
      <c r="E88" s="129" t="s">
        <v>393</v>
      </c>
      <c r="F88" s="140">
        <v>2015</v>
      </c>
      <c r="G88" s="111">
        <v>1832</v>
      </c>
      <c r="H88" s="111">
        <v>0</v>
      </c>
      <c r="I88" s="103">
        <v>1479</v>
      </c>
      <c r="J88" s="111">
        <v>19</v>
      </c>
      <c r="K88" s="140">
        <f t="shared" si="15"/>
        <v>1460</v>
      </c>
      <c r="L88" s="150">
        <f t="shared" si="17"/>
        <v>0.20305676855895197</v>
      </c>
      <c r="M88" s="56">
        <v>1832</v>
      </c>
      <c r="N88" s="57">
        <v>0</v>
      </c>
      <c r="O88" s="58">
        <f t="shared" si="10"/>
        <v>1460</v>
      </c>
      <c r="P88" s="16">
        <f t="shared" si="18"/>
        <v>0.20305676855895197</v>
      </c>
      <c r="Q88" s="53">
        <v>1832</v>
      </c>
      <c r="R88" s="54">
        <v>0</v>
      </c>
      <c r="S88" s="55">
        <f t="shared" si="11"/>
        <v>1460</v>
      </c>
      <c r="T88" s="14">
        <f t="shared" si="12"/>
        <v>0.20305676855895197</v>
      </c>
      <c r="U88" s="56">
        <v>1832</v>
      </c>
      <c r="V88" s="341">
        <f t="shared" si="13"/>
        <v>1648.8</v>
      </c>
      <c r="W88" s="57">
        <v>0</v>
      </c>
      <c r="X88" s="58">
        <v>1464</v>
      </c>
      <c r="Y88" s="16">
        <f t="shared" si="16"/>
        <v>0.11208151382823869</v>
      </c>
      <c r="Z88" s="53">
        <v>1832</v>
      </c>
      <c r="AA88" s="54">
        <v>0</v>
      </c>
      <c r="AB88" s="55">
        <v>1464</v>
      </c>
      <c r="AC88" s="14">
        <f t="shared" si="14"/>
        <v>0.20087336244541484</v>
      </c>
    </row>
    <row r="89" spans="1:29" s="4" customFormat="1" ht="12.75" customHeight="1">
      <c r="A89" s="185" t="s">
        <v>394</v>
      </c>
      <c r="B89" s="126" t="s">
        <v>63</v>
      </c>
      <c r="C89" s="234"/>
      <c r="D89" s="128">
        <v>3.57</v>
      </c>
      <c r="E89" s="129" t="s">
        <v>396</v>
      </c>
      <c r="F89" s="140">
        <v>2687</v>
      </c>
      <c r="G89" s="111">
        <v>2443</v>
      </c>
      <c r="H89" s="111">
        <v>0</v>
      </c>
      <c r="I89" s="103">
        <v>1973</v>
      </c>
      <c r="J89" s="111">
        <v>25</v>
      </c>
      <c r="K89" s="140">
        <f t="shared" si="15"/>
        <v>1948</v>
      </c>
      <c r="L89" s="150">
        <f t="shared" si="17"/>
        <v>0.20261972984036022</v>
      </c>
      <c r="M89" s="167">
        <v>2199</v>
      </c>
      <c r="N89" s="57">
        <v>0</v>
      </c>
      <c r="O89" s="58">
        <f t="shared" si="10"/>
        <v>1948</v>
      </c>
      <c r="P89" s="16">
        <f t="shared" si="18"/>
        <v>0.11414279217826284</v>
      </c>
      <c r="Q89" s="53">
        <v>2443</v>
      </c>
      <c r="R89" s="54">
        <v>0</v>
      </c>
      <c r="S89" s="55">
        <f t="shared" si="11"/>
        <v>1948</v>
      </c>
      <c r="T89" s="14">
        <f t="shared" si="12"/>
        <v>0.20261972984036022</v>
      </c>
      <c r="U89" s="56">
        <v>2443</v>
      </c>
      <c r="V89" s="341">
        <f t="shared" si="13"/>
        <v>2198.6999999999998</v>
      </c>
      <c r="W89" s="57">
        <v>0</v>
      </c>
      <c r="X89" s="58">
        <v>1948</v>
      </c>
      <c r="Y89" s="16">
        <f t="shared" si="16"/>
        <v>0.11402192204484461</v>
      </c>
      <c r="Z89" s="53">
        <v>2443</v>
      </c>
      <c r="AA89" s="54">
        <v>0</v>
      </c>
      <c r="AB89" s="55">
        <v>1948</v>
      </c>
      <c r="AC89" s="14">
        <f t="shared" si="14"/>
        <v>0.20261972984036022</v>
      </c>
    </row>
    <row r="90" spans="1:29" s="4" customFormat="1" ht="12.75" customHeight="1">
      <c r="A90" s="185" t="s">
        <v>395</v>
      </c>
      <c r="B90" s="126" t="s">
        <v>63</v>
      </c>
      <c r="C90" s="234"/>
      <c r="D90" s="128">
        <v>3.57</v>
      </c>
      <c r="E90" s="129" t="s">
        <v>397</v>
      </c>
      <c r="F90" s="140">
        <v>2565</v>
      </c>
      <c r="G90" s="111">
        <v>2332</v>
      </c>
      <c r="H90" s="111">
        <v>0</v>
      </c>
      <c r="I90" s="103">
        <v>1882</v>
      </c>
      <c r="J90" s="111">
        <v>24</v>
      </c>
      <c r="K90" s="140">
        <f t="shared" si="15"/>
        <v>1858</v>
      </c>
      <c r="L90" s="150">
        <f t="shared" si="17"/>
        <v>0.20325900514579759</v>
      </c>
      <c r="M90" s="167">
        <v>2099</v>
      </c>
      <c r="N90" s="57">
        <v>0</v>
      </c>
      <c r="O90" s="58">
        <f t="shared" si="10"/>
        <v>1858</v>
      </c>
      <c r="P90" s="16">
        <f t="shared" si="18"/>
        <v>0.11481657932348738</v>
      </c>
      <c r="Q90" s="53">
        <v>2332</v>
      </c>
      <c r="R90" s="54">
        <v>0</v>
      </c>
      <c r="S90" s="55">
        <f t="shared" si="11"/>
        <v>1858</v>
      </c>
      <c r="T90" s="14">
        <f t="shared" si="12"/>
        <v>0.20325900514579759</v>
      </c>
      <c r="U90" s="56">
        <v>2332</v>
      </c>
      <c r="V90" s="341">
        <f t="shared" si="13"/>
        <v>2098.8000000000002</v>
      </c>
      <c r="W90" s="57">
        <v>0</v>
      </c>
      <c r="X90" s="58">
        <v>1864</v>
      </c>
      <c r="Y90" s="16">
        <f t="shared" si="16"/>
        <v>0.11187345149609308</v>
      </c>
      <c r="Z90" s="53">
        <v>2332</v>
      </c>
      <c r="AA90" s="54">
        <v>0</v>
      </c>
      <c r="AB90" s="55">
        <v>1864</v>
      </c>
      <c r="AC90" s="14">
        <f t="shared" si="14"/>
        <v>0.20068610634648371</v>
      </c>
    </row>
    <row r="91" spans="1:29" s="4" customFormat="1" ht="12.75" customHeight="1">
      <c r="A91" s="185" t="s">
        <v>388</v>
      </c>
      <c r="B91" s="126" t="s">
        <v>63</v>
      </c>
      <c r="C91" s="234"/>
      <c r="D91" s="128">
        <v>3.12</v>
      </c>
      <c r="E91" s="129" t="s">
        <v>389</v>
      </c>
      <c r="F91" s="140">
        <v>2321</v>
      </c>
      <c r="G91" s="111">
        <v>2110</v>
      </c>
      <c r="H91" s="111">
        <v>0</v>
      </c>
      <c r="I91" s="103">
        <v>1679</v>
      </c>
      <c r="J91" s="111">
        <v>0</v>
      </c>
      <c r="K91" s="140">
        <f t="shared" si="15"/>
        <v>1679</v>
      </c>
      <c r="L91" s="150">
        <f t="shared" si="17"/>
        <v>0.2042654028436019</v>
      </c>
      <c r="M91" s="56">
        <v>2110</v>
      </c>
      <c r="N91" s="57">
        <v>0</v>
      </c>
      <c r="O91" s="58">
        <f t="shared" si="10"/>
        <v>1679</v>
      </c>
      <c r="P91" s="16">
        <f t="shared" si="18"/>
        <v>0.2042654028436019</v>
      </c>
      <c r="Q91" s="53">
        <v>2110</v>
      </c>
      <c r="R91" s="54">
        <v>0</v>
      </c>
      <c r="S91" s="55">
        <f t="shared" si="11"/>
        <v>1679</v>
      </c>
      <c r="T91" s="14">
        <f t="shared" si="12"/>
        <v>0.2042654028436019</v>
      </c>
      <c r="U91" s="56">
        <v>2110</v>
      </c>
      <c r="V91" s="341">
        <f t="shared" si="13"/>
        <v>1899</v>
      </c>
      <c r="W91" s="57">
        <v>0</v>
      </c>
      <c r="X91" s="58">
        <v>1679</v>
      </c>
      <c r="Y91" s="16">
        <f t="shared" si="16"/>
        <v>0.11585044760400211</v>
      </c>
      <c r="Z91" s="53">
        <v>2110</v>
      </c>
      <c r="AA91" s="54">
        <v>0</v>
      </c>
      <c r="AB91" s="55">
        <v>1679</v>
      </c>
      <c r="AC91" s="14">
        <f t="shared" si="14"/>
        <v>0.2042654028436019</v>
      </c>
    </row>
    <row r="92" spans="1:29" s="4" customFormat="1" ht="12.75" customHeight="1">
      <c r="A92" s="185" t="s">
        <v>901</v>
      </c>
      <c r="B92" s="126" t="s">
        <v>63</v>
      </c>
      <c r="C92" s="234" t="s">
        <v>887</v>
      </c>
      <c r="D92" s="128">
        <v>3.12</v>
      </c>
      <c r="E92" s="129" t="s">
        <v>902</v>
      </c>
      <c r="F92" s="140">
        <v>1709</v>
      </c>
      <c r="G92" s="112">
        <v>1554</v>
      </c>
      <c r="H92" s="111">
        <v>0</v>
      </c>
      <c r="I92" s="103">
        <v>1312</v>
      </c>
      <c r="J92" s="111">
        <v>0</v>
      </c>
      <c r="K92" s="140">
        <f t="shared" si="15"/>
        <v>1312</v>
      </c>
      <c r="L92" s="150">
        <f t="shared" si="17"/>
        <v>0.15572715572715573</v>
      </c>
      <c r="M92" s="56">
        <v>1554</v>
      </c>
      <c r="N92" s="57">
        <v>0</v>
      </c>
      <c r="O92" s="58">
        <f t="shared" si="10"/>
        <v>1312</v>
      </c>
      <c r="P92" s="16">
        <f t="shared" si="18"/>
        <v>0.15572715572715573</v>
      </c>
      <c r="Q92" s="53">
        <v>1554</v>
      </c>
      <c r="R92" s="54">
        <v>0</v>
      </c>
      <c r="S92" s="55">
        <f t="shared" si="11"/>
        <v>1312</v>
      </c>
      <c r="T92" s="14">
        <f t="shared" si="12"/>
        <v>0.15572715572715573</v>
      </c>
      <c r="U92" s="56">
        <v>1554</v>
      </c>
      <c r="V92" s="341">
        <f t="shared" si="13"/>
        <v>1398.6</v>
      </c>
      <c r="W92" s="57">
        <v>0</v>
      </c>
      <c r="X92" s="58">
        <v>1312</v>
      </c>
      <c r="Y92" s="16">
        <f t="shared" si="16"/>
        <v>6.1919061919061859E-2</v>
      </c>
      <c r="Z92" s="53">
        <v>1554</v>
      </c>
      <c r="AA92" s="54">
        <v>0</v>
      </c>
      <c r="AB92" s="55">
        <v>1312</v>
      </c>
      <c r="AC92" s="14">
        <f t="shared" si="14"/>
        <v>0.15572715572715573</v>
      </c>
    </row>
    <row r="93" spans="1:29" s="4" customFormat="1" ht="12.75" customHeight="1">
      <c r="A93" s="185" t="s">
        <v>374</v>
      </c>
      <c r="B93" s="126" t="s">
        <v>63</v>
      </c>
      <c r="C93" s="234"/>
      <c r="D93" s="128">
        <v>3.12</v>
      </c>
      <c r="E93" s="129" t="s">
        <v>378</v>
      </c>
      <c r="F93" s="140">
        <v>1893</v>
      </c>
      <c r="G93" s="112">
        <v>1721</v>
      </c>
      <c r="H93" s="111">
        <v>0</v>
      </c>
      <c r="I93" s="103">
        <v>1389</v>
      </c>
      <c r="J93" s="111">
        <v>18</v>
      </c>
      <c r="K93" s="140">
        <f t="shared" si="15"/>
        <v>1371</v>
      </c>
      <c r="L93" s="150">
        <f t="shared" si="17"/>
        <v>0.20337013364323067</v>
      </c>
      <c r="M93" s="56">
        <v>1721</v>
      </c>
      <c r="N93" s="57">
        <v>0</v>
      </c>
      <c r="O93" s="58">
        <f t="shared" si="10"/>
        <v>1371</v>
      </c>
      <c r="P93" s="16">
        <f t="shared" si="18"/>
        <v>0.20337013364323067</v>
      </c>
      <c r="Q93" s="53">
        <v>1721</v>
      </c>
      <c r="R93" s="54">
        <v>0</v>
      </c>
      <c r="S93" s="55">
        <f t="shared" si="11"/>
        <v>1371</v>
      </c>
      <c r="T93" s="14">
        <f t="shared" si="12"/>
        <v>0.20337013364323067</v>
      </c>
      <c r="U93" s="56">
        <v>1721</v>
      </c>
      <c r="V93" s="341">
        <f t="shared" si="13"/>
        <v>1548.9</v>
      </c>
      <c r="W93" s="57">
        <v>0</v>
      </c>
      <c r="X93" s="58">
        <v>1376</v>
      </c>
      <c r="Y93" s="16">
        <f t="shared" si="16"/>
        <v>0.11162760668861778</v>
      </c>
      <c r="Z93" s="53">
        <v>1721</v>
      </c>
      <c r="AA93" s="54">
        <v>0</v>
      </c>
      <c r="AB93" s="55">
        <v>1376</v>
      </c>
      <c r="AC93" s="14">
        <f t="shared" si="14"/>
        <v>0.20046484601975595</v>
      </c>
    </row>
    <row r="94" spans="1:29" s="4" customFormat="1" ht="12.75" customHeight="1">
      <c r="A94" s="185" t="s">
        <v>375</v>
      </c>
      <c r="B94" s="126" t="s">
        <v>63</v>
      </c>
      <c r="C94" s="234"/>
      <c r="D94" s="128">
        <v>3.12</v>
      </c>
      <c r="E94" s="129" t="s">
        <v>379</v>
      </c>
      <c r="F94" s="140">
        <v>2015</v>
      </c>
      <c r="G94" s="111">
        <v>1832</v>
      </c>
      <c r="H94" s="111">
        <v>0</v>
      </c>
      <c r="I94" s="103">
        <v>1478</v>
      </c>
      <c r="J94" s="111">
        <v>19</v>
      </c>
      <c r="K94" s="140">
        <f t="shared" si="15"/>
        <v>1459</v>
      </c>
      <c r="L94" s="150">
        <f t="shared" si="17"/>
        <v>0.20360262008733623</v>
      </c>
      <c r="M94" s="167">
        <v>1499</v>
      </c>
      <c r="N94" s="164">
        <v>131</v>
      </c>
      <c r="O94" s="58">
        <f t="shared" si="10"/>
        <v>1328</v>
      </c>
      <c r="P94" s="16">
        <f t="shared" si="18"/>
        <v>0.11407605070046697</v>
      </c>
      <c r="Q94" s="167">
        <v>1649</v>
      </c>
      <c r="R94" s="54">
        <v>0</v>
      </c>
      <c r="S94" s="55">
        <f t="shared" si="11"/>
        <v>1459</v>
      </c>
      <c r="T94" s="14">
        <f t="shared" si="12"/>
        <v>0.11522134627046694</v>
      </c>
      <c r="U94" s="167">
        <v>1554</v>
      </c>
      <c r="V94" s="327">
        <f t="shared" si="13"/>
        <v>1398.6</v>
      </c>
      <c r="W94" s="164">
        <v>220</v>
      </c>
      <c r="X94" s="58">
        <v>1244</v>
      </c>
      <c r="Y94" s="16">
        <f t="shared" si="16"/>
        <v>0.11053911053911047</v>
      </c>
      <c r="Z94" s="167">
        <v>1648.8</v>
      </c>
      <c r="AA94" s="54">
        <v>0</v>
      </c>
      <c r="AB94" s="55">
        <v>1464</v>
      </c>
      <c r="AC94" s="14">
        <f t="shared" si="14"/>
        <v>0.11208151382823869</v>
      </c>
    </row>
    <row r="95" spans="1:29" s="4" customFormat="1" ht="12.75" customHeight="1">
      <c r="A95" s="185" t="s">
        <v>376</v>
      </c>
      <c r="B95" s="126" t="s">
        <v>63</v>
      </c>
      <c r="C95" s="234"/>
      <c r="D95" s="128">
        <v>3.12</v>
      </c>
      <c r="E95" s="129" t="s">
        <v>380</v>
      </c>
      <c r="F95" s="140">
        <v>1893</v>
      </c>
      <c r="G95" s="111">
        <v>1721</v>
      </c>
      <c r="H95" s="111">
        <v>0</v>
      </c>
      <c r="I95" s="103">
        <v>1389</v>
      </c>
      <c r="J95" s="111">
        <v>18</v>
      </c>
      <c r="K95" s="140">
        <f t="shared" si="15"/>
        <v>1371</v>
      </c>
      <c r="L95" s="150">
        <f t="shared" si="17"/>
        <v>0.20337013364323067</v>
      </c>
      <c r="M95" s="167">
        <v>1399</v>
      </c>
      <c r="N95" s="164">
        <v>131</v>
      </c>
      <c r="O95" s="58">
        <f t="shared" si="10"/>
        <v>1240</v>
      </c>
      <c r="P95" s="16">
        <f t="shared" si="18"/>
        <v>0.11365260900643316</v>
      </c>
      <c r="Q95" s="167">
        <v>1549</v>
      </c>
      <c r="R95" s="54">
        <v>0</v>
      </c>
      <c r="S95" s="55">
        <f t="shared" si="11"/>
        <v>1371</v>
      </c>
      <c r="T95" s="14">
        <f t="shared" si="12"/>
        <v>0.11491284699806327</v>
      </c>
      <c r="U95" s="167">
        <v>1443</v>
      </c>
      <c r="V95" s="327">
        <f t="shared" si="13"/>
        <v>1298.7</v>
      </c>
      <c r="W95" s="164">
        <v>220</v>
      </c>
      <c r="X95" s="58">
        <v>1156</v>
      </c>
      <c r="Y95" s="16">
        <f t="shared" si="16"/>
        <v>0.10987910987910991</v>
      </c>
      <c r="Z95" s="167">
        <v>1549</v>
      </c>
      <c r="AA95" s="54">
        <v>0</v>
      </c>
      <c r="AB95" s="55">
        <v>1376</v>
      </c>
      <c r="AC95" s="14">
        <f t="shared" si="14"/>
        <v>0.11168495803744351</v>
      </c>
    </row>
    <row r="96" spans="1:29" s="4" customFormat="1" ht="12.75" customHeight="1">
      <c r="A96" s="185" t="s">
        <v>377</v>
      </c>
      <c r="B96" s="126" t="s">
        <v>63</v>
      </c>
      <c r="C96" s="234"/>
      <c r="D96" s="128">
        <v>3.12</v>
      </c>
      <c r="E96" s="129" t="s">
        <v>381</v>
      </c>
      <c r="F96" s="140">
        <v>1893</v>
      </c>
      <c r="G96" s="111">
        <v>1721</v>
      </c>
      <c r="H96" s="111">
        <v>0</v>
      </c>
      <c r="I96" s="103">
        <v>1389</v>
      </c>
      <c r="J96" s="111">
        <v>18</v>
      </c>
      <c r="K96" s="140">
        <f t="shared" si="15"/>
        <v>1371</v>
      </c>
      <c r="L96" s="150">
        <f t="shared" si="17"/>
        <v>0.20337013364323067</v>
      </c>
      <c r="M96" s="167">
        <v>1399</v>
      </c>
      <c r="N96" s="164">
        <v>131</v>
      </c>
      <c r="O96" s="58">
        <f t="shared" si="10"/>
        <v>1240</v>
      </c>
      <c r="P96" s="16">
        <f t="shared" si="18"/>
        <v>0.11365260900643316</v>
      </c>
      <c r="Q96" s="167">
        <v>1549</v>
      </c>
      <c r="R96" s="54">
        <v>0</v>
      </c>
      <c r="S96" s="55">
        <f t="shared" si="11"/>
        <v>1371</v>
      </c>
      <c r="T96" s="14">
        <f t="shared" si="12"/>
        <v>0.11491284699806327</v>
      </c>
      <c r="U96" s="167">
        <v>1443</v>
      </c>
      <c r="V96" s="327">
        <f t="shared" si="13"/>
        <v>1298.7</v>
      </c>
      <c r="W96" s="164">
        <v>220</v>
      </c>
      <c r="X96" s="58">
        <v>1156</v>
      </c>
      <c r="Y96" s="16">
        <f t="shared" si="16"/>
        <v>0.10987910987910991</v>
      </c>
      <c r="Z96" s="167">
        <v>1549</v>
      </c>
      <c r="AA96" s="54">
        <v>0</v>
      </c>
      <c r="AB96" s="55">
        <v>1376</v>
      </c>
      <c r="AC96" s="14">
        <f t="shared" si="14"/>
        <v>0.11168495803744351</v>
      </c>
    </row>
    <row r="97" spans="1:29" s="4" customFormat="1" ht="12.75" customHeight="1">
      <c r="A97" s="185" t="s">
        <v>371</v>
      </c>
      <c r="B97" s="126" t="s">
        <v>63</v>
      </c>
      <c r="C97" s="234"/>
      <c r="D97" s="128">
        <v>3.12</v>
      </c>
      <c r="E97" s="129" t="s">
        <v>373</v>
      </c>
      <c r="F97" s="140">
        <v>2565</v>
      </c>
      <c r="G97" s="111">
        <v>2332</v>
      </c>
      <c r="H97" s="111">
        <v>0</v>
      </c>
      <c r="I97" s="103">
        <v>1883</v>
      </c>
      <c r="J97" s="111">
        <v>24</v>
      </c>
      <c r="K97" s="140">
        <f t="shared" si="15"/>
        <v>1859</v>
      </c>
      <c r="L97" s="150">
        <f t="shared" si="17"/>
        <v>0.20283018867924529</v>
      </c>
      <c r="M97" s="56">
        <v>2332</v>
      </c>
      <c r="N97" s="57">
        <v>0</v>
      </c>
      <c r="O97" s="58">
        <f t="shared" si="10"/>
        <v>1859</v>
      </c>
      <c r="P97" s="16">
        <f t="shared" si="18"/>
        <v>0.20283018867924529</v>
      </c>
      <c r="Q97" s="53">
        <v>2332</v>
      </c>
      <c r="R97" s="54">
        <v>0</v>
      </c>
      <c r="S97" s="55">
        <f t="shared" si="11"/>
        <v>1859</v>
      </c>
      <c r="T97" s="14">
        <f t="shared" si="12"/>
        <v>0.20283018867924529</v>
      </c>
      <c r="U97" s="56">
        <v>2332</v>
      </c>
      <c r="V97" s="341">
        <f t="shared" si="13"/>
        <v>2098.8000000000002</v>
      </c>
      <c r="W97" s="57">
        <v>0</v>
      </c>
      <c r="X97" s="58">
        <v>1864</v>
      </c>
      <c r="Y97" s="16">
        <f t="shared" si="16"/>
        <v>0.11187345149609308</v>
      </c>
      <c r="Z97" s="53">
        <v>2332</v>
      </c>
      <c r="AA97" s="54">
        <v>0</v>
      </c>
      <c r="AB97" s="55">
        <v>1864</v>
      </c>
      <c r="AC97" s="14">
        <f t="shared" si="14"/>
        <v>0.20068610634648371</v>
      </c>
    </row>
    <row r="98" spans="1:29" s="4" customFormat="1" ht="12.75" customHeight="1">
      <c r="A98" s="185" t="s">
        <v>372</v>
      </c>
      <c r="B98" s="126" t="s">
        <v>63</v>
      </c>
      <c r="C98" s="234"/>
      <c r="D98" s="128">
        <v>3.12</v>
      </c>
      <c r="E98" s="129" t="s">
        <v>373</v>
      </c>
      <c r="F98" s="140">
        <v>2443</v>
      </c>
      <c r="G98" s="111">
        <v>2221</v>
      </c>
      <c r="H98" s="111">
        <v>0</v>
      </c>
      <c r="I98" s="103">
        <v>1795</v>
      </c>
      <c r="J98" s="111">
        <v>28</v>
      </c>
      <c r="K98" s="140">
        <f t="shared" si="15"/>
        <v>1767</v>
      </c>
      <c r="L98" s="150">
        <f t="shared" si="17"/>
        <v>0.20441242683475913</v>
      </c>
      <c r="M98" s="167">
        <v>1999</v>
      </c>
      <c r="N98" s="57">
        <v>0</v>
      </c>
      <c r="O98" s="58">
        <f t="shared" si="10"/>
        <v>1767</v>
      </c>
      <c r="P98" s="16">
        <f t="shared" si="18"/>
        <v>0.11605802901450725</v>
      </c>
      <c r="Q98" s="167">
        <v>1999</v>
      </c>
      <c r="R98" s="54">
        <v>0</v>
      </c>
      <c r="S98" s="55">
        <f t="shared" si="11"/>
        <v>1767</v>
      </c>
      <c r="T98" s="14">
        <f t="shared" si="12"/>
        <v>0.11605802901450725</v>
      </c>
      <c r="U98" s="56">
        <v>2221</v>
      </c>
      <c r="V98" s="341">
        <f t="shared" si="13"/>
        <v>1998.9</v>
      </c>
      <c r="W98" s="57">
        <v>0</v>
      </c>
      <c r="X98" s="58">
        <v>1771</v>
      </c>
      <c r="Y98" s="16">
        <f t="shared" si="16"/>
        <v>0.1140127069888439</v>
      </c>
      <c r="Z98" s="167">
        <v>1999</v>
      </c>
      <c r="AA98" s="54">
        <v>0</v>
      </c>
      <c r="AB98" s="55">
        <v>1771</v>
      </c>
      <c r="AC98" s="14">
        <f t="shared" si="14"/>
        <v>0.11405702851425713</v>
      </c>
    </row>
    <row r="99" spans="1:29" s="4" customFormat="1" ht="12.75" customHeight="1">
      <c r="A99" s="185" t="s">
        <v>368</v>
      </c>
      <c r="B99" s="126" t="s">
        <v>63</v>
      </c>
      <c r="C99" s="234"/>
      <c r="D99" s="128">
        <v>3.12</v>
      </c>
      <c r="E99" s="129" t="s">
        <v>370</v>
      </c>
      <c r="F99" s="140">
        <v>2565</v>
      </c>
      <c r="G99" s="112">
        <v>2332</v>
      </c>
      <c r="H99" s="111">
        <v>0</v>
      </c>
      <c r="I99" s="103">
        <v>1882</v>
      </c>
      <c r="J99" s="111">
        <v>24</v>
      </c>
      <c r="K99" s="140">
        <f t="shared" si="15"/>
        <v>1858</v>
      </c>
      <c r="L99" s="150">
        <f t="shared" si="17"/>
        <v>0.20325900514579759</v>
      </c>
      <c r="M99" s="167">
        <v>2099</v>
      </c>
      <c r="N99" s="57">
        <v>0</v>
      </c>
      <c r="O99" s="58">
        <f t="shared" si="10"/>
        <v>1858</v>
      </c>
      <c r="P99" s="16">
        <f t="shared" si="18"/>
        <v>0.11481657932348738</v>
      </c>
      <c r="Q99" s="167">
        <v>2099</v>
      </c>
      <c r="R99" s="54">
        <v>0</v>
      </c>
      <c r="S99" s="55">
        <f t="shared" si="11"/>
        <v>1858</v>
      </c>
      <c r="T99" s="14">
        <f t="shared" si="12"/>
        <v>0.11481657932348738</v>
      </c>
      <c r="U99" s="167">
        <v>2221</v>
      </c>
      <c r="V99" s="327">
        <f t="shared" si="13"/>
        <v>1998.9</v>
      </c>
      <c r="W99" s="164">
        <v>87</v>
      </c>
      <c r="X99" s="58">
        <v>1777</v>
      </c>
      <c r="Y99" s="16">
        <f t="shared" si="16"/>
        <v>0.11101105608084451</v>
      </c>
      <c r="Z99" s="167">
        <v>2099</v>
      </c>
      <c r="AA99" s="54">
        <v>0</v>
      </c>
      <c r="AB99" s="55">
        <v>1864</v>
      </c>
      <c r="AC99" s="14">
        <f t="shared" si="14"/>
        <v>0.11195807527393997</v>
      </c>
    </row>
    <row r="100" spans="1:29" s="4" customFormat="1" ht="12.75" customHeight="1" thickBot="1">
      <c r="A100" s="184" t="s">
        <v>369</v>
      </c>
      <c r="B100" s="130" t="s">
        <v>63</v>
      </c>
      <c r="C100" s="134"/>
      <c r="D100" s="131">
        <v>3.12</v>
      </c>
      <c r="E100" s="132" t="s">
        <v>370</v>
      </c>
      <c r="F100" s="141">
        <v>2443</v>
      </c>
      <c r="G100" s="59">
        <v>2221</v>
      </c>
      <c r="H100" s="59">
        <v>0</v>
      </c>
      <c r="I100" s="104">
        <v>1794</v>
      </c>
      <c r="J100" s="59">
        <v>23</v>
      </c>
      <c r="K100" s="141">
        <f t="shared" si="15"/>
        <v>1771</v>
      </c>
      <c r="L100" s="151">
        <f t="shared" si="17"/>
        <v>0.20261143628995948</v>
      </c>
      <c r="M100" s="166">
        <v>1999</v>
      </c>
      <c r="N100" s="64">
        <v>0</v>
      </c>
      <c r="O100" s="65">
        <f t="shared" si="10"/>
        <v>1771</v>
      </c>
      <c r="P100" s="17">
        <f t="shared" si="18"/>
        <v>0.11405702851425713</v>
      </c>
      <c r="Q100" s="166">
        <v>1999</v>
      </c>
      <c r="R100" s="61">
        <v>0</v>
      </c>
      <c r="S100" s="62">
        <f t="shared" si="11"/>
        <v>1771</v>
      </c>
      <c r="T100" s="15">
        <f t="shared" si="12"/>
        <v>0.11405702851425713</v>
      </c>
      <c r="U100" s="166">
        <v>1999</v>
      </c>
      <c r="V100" s="340">
        <f t="shared" si="13"/>
        <v>1799.1</v>
      </c>
      <c r="W100" s="162">
        <v>175</v>
      </c>
      <c r="X100" s="65">
        <v>1601</v>
      </c>
      <c r="Y100" s="17">
        <f t="shared" si="16"/>
        <v>0.110110610860986</v>
      </c>
      <c r="Z100" s="166">
        <v>1999</v>
      </c>
      <c r="AA100" s="61">
        <v>0</v>
      </c>
      <c r="AB100" s="62">
        <v>1776</v>
      </c>
      <c r="AC100" s="15">
        <f t="shared" si="14"/>
        <v>0.11155577788894447</v>
      </c>
    </row>
    <row r="101" spans="1:29" s="4" customFormat="1" ht="12.75" customHeight="1">
      <c r="A101" s="186" t="s">
        <v>469</v>
      </c>
      <c r="B101" s="245" t="s">
        <v>63</v>
      </c>
      <c r="C101" s="252"/>
      <c r="D101" s="246" t="s">
        <v>242</v>
      </c>
      <c r="E101" s="247" t="s">
        <v>470</v>
      </c>
      <c r="F101" s="139">
        <v>549</v>
      </c>
      <c r="G101" s="116">
        <v>499</v>
      </c>
      <c r="H101" s="116">
        <v>0</v>
      </c>
      <c r="I101" s="107">
        <v>394</v>
      </c>
      <c r="J101" s="116">
        <v>0</v>
      </c>
      <c r="K101" s="139">
        <f t="shared" si="15"/>
        <v>394</v>
      </c>
      <c r="L101" s="153">
        <f t="shared" si="17"/>
        <v>0.21042084168336672</v>
      </c>
      <c r="M101" s="120">
        <v>499</v>
      </c>
      <c r="N101" s="121">
        <v>0</v>
      </c>
      <c r="O101" s="122">
        <f t="shared" si="10"/>
        <v>394</v>
      </c>
      <c r="P101" s="123">
        <f t="shared" si="18"/>
        <v>0.21042084168336672</v>
      </c>
      <c r="Q101" s="117">
        <v>499</v>
      </c>
      <c r="R101" s="118">
        <v>0</v>
      </c>
      <c r="S101" s="119">
        <f t="shared" si="11"/>
        <v>394</v>
      </c>
      <c r="T101" s="181">
        <f t="shared" si="12"/>
        <v>0.21042084168336672</v>
      </c>
      <c r="U101" s="120">
        <v>499</v>
      </c>
      <c r="V101" s="374">
        <f t="shared" si="13"/>
        <v>449.1</v>
      </c>
      <c r="W101" s="121">
        <v>0</v>
      </c>
      <c r="X101" s="122">
        <v>395</v>
      </c>
      <c r="Y101" s="123">
        <f t="shared" si="16"/>
        <v>0.12046314851926079</v>
      </c>
      <c r="Z101" s="117">
        <v>499</v>
      </c>
      <c r="AA101" s="118">
        <v>0</v>
      </c>
      <c r="AB101" s="119">
        <v>395</v>
      </c>
      <c r="AC101" s="181">
        <f t="shared" si="14"/>
        <v>0.20841683366733466</v>
      </c>
    </row>
    <row r="102" spans="1:29" s="4" customFormat="1" ht="12.75" customHeight="1">
      <c r="A102" s="183" t="s">
        <v>426</v>
      </c>
      <c r="B102" s="237" t="s">
        <v>63</v>
      </c>
      <c r="C102" s="250"/>
      <c r="D102" s="240" t="s">
        <v>242</v>
      </c>
      <c r="E102" s="239" t="s">
        <v>429</v>
      </c>
      <c r="F102" s="142">
        <v>604</v>
      </c>
      <c r="G102" s="112">
        <v>549</v>
      </c>
      <c r="H102" s="112">
        <v>0</v>
      </c>
      <c r="I102" s="105">
        <v>434</v>
      </c>
      <c r="J102" s="112">
        <v>0</v>
      </c>
      <c r="K102" s="142">
        <f t="shared" si="15"/>
        <v>434</v>
      </c>
      <c r="L102" s="152">
        <f t="shared" si="17"/>
        <v>0.20947176684881602</v>
      </c>
      <c r="M102" s="56">
        <v>549</v>
      </c>
      <c r="N102" s="57">
        <v>0</v>
      </c>
      <c r="O102" s="58">
        <f t="shared" si="10"/>
        <v>434</v>
      </c>
      <c r="P102" s="16">
        <f t="shared" si="18"/>
        <v>0.20947176684881602</v>
      </c>
      <c r="Q102" s="53">
        <v>549</v>
      </c>
      <c r="R102" s="54">
        <v>0</v>
      </c>
      <c r="S102" s="55">
        <f t="shared" si="11"/>
        <v>434</v>
      </c>
      <c r="T102" s="14">
        <f t="shared" si="12"/>
        <v>0.20947176684881602</v>
      </c>
      <c r="U102" s="56">
        <v>549</v>
      </c>
      <c r="V102" s="341">
        <f t="shared" si="13"/>
        <v>494.1</v>
      </c>
      <c r="W102" s="57">
        <v>0</v>
      </c>
      <c r="X102" s="58">
        <v>435</v>
      </c>
      <c r="Y102" s="16">
        <f t="shared" si="16"/>
        <v>0.11961141469338195</v>
      </c>
      <c r="Z102" s="53">
        <v>549</v>
      </c>
      <c r="AA102" s="54">
        <v>0</v>
      </c>
      <c r="AB102" s="55">
        <v>435</v>
      </c>
      <c r="AC102" s="14">
        <f t="shared" si="14"/>
        <v>0.20765027322404372</v>
      </c>
    </row>
    <row r="103" spans="1:29" s="4" customFormat="1" ht="12.75" customHeight="1">
      <c r="A103" s="185" t="s">
        <v>882</v>
      </c>
      <c r="B103" s="126" t="s">
        <v>63</v>
      </c>
      <c r="C103" s="234"/>
      <c r="D103" s="240" t="s">
        <v>242</v>
      </c>
      <c r="E103" s="129" t="s">
        <v>883</v>
      </c>
      <c r="F103" s="140">
        <v>714</v>
      </c>
      <c r="G103" s="111">
        <v>649</v>
      </c>
      <c r="H103" s="111">
        <v>0</v>
      </c>
      <c r="I103" s="103">
        <v>513</v>
      </c>
      <c r="J103" s="111">
        <v>0</v>
      </c>
      <c r="K103" s="140">
        <f t="shared" si="15"/>
        <v>513</v>
      </c>
      <c r="L103" s="150">
        <f t="shared" si="17"/>
        <v>0.20955315870570107</v>
      </c>
      <c r="M103" s="56">
        <v>649</v>
      </c>
      <c r="N103" s="57">
        <v>0</v>
      </c>
      <c r="O103" s="58">
        <f t="shared" si="10"/>
        <v>513</v>
      </c>
      <c r="P103" s="18">
        <f t="shared" si="18"/>
        <v>0.20955315870570107</v>
      </c>
      <c r="Q103" s="53">
        <v>649</v>
      </c>
      <c r="R103" s="54">
        <v>0</v>
      </c>
      <c r="S103" s="55">
        <f t="shared" si="11"/>
        <v>513</v>
      </c>
      <c r="T103" s="14">
        <f t="shared" si="12"/>
        <v>0.20955315870570107</v>
      </c>
      <c r="U103" s="56">
        <v>649</v>
      </c>
      <c r="V103" s="341">
        <f t="shared" si="13"/>
        <v>584.1</v>
      </c>
      <c r="W103" s="57">
        <v>0</v>
      </c>
      <c r="X103" s="58">
        <v>514</v>
      </c>
      <c r="Y103" s="18">
        <f t="shared" si="16"/>
        <v>0.12001369628488276</v>
      </c>
      <c r="Z103" s="53">
        <v>649</v>
      </c>
      <c r="AA103" s="54">
        <v>0</v>
      </c>
      <c r="AB103" s="55">
        <v>514</v>
      </c>
      <c r="AC103" s="14">
        <f t="shared" si="14"/>
        <v>0.20801232665639446</v>
      </c>
    </row>
    <row r="104" spans="1:29" s="4" customFormat="1" ht="12.75" customHeight="1" thickBot="1">
      <c r="A104" s="191" t="s">
        <v>427</v>
      </c>
      <c r="B104" s="265" t="s">
        <v>63</v>
      </c>
      <c r="C104" s="261"/>
      <c r="D104" s="266" t="s">
        <v>242</v>
      </c>
      <c r="E104" s="251" t="s">
        <v>428</v>
      </c>
      <c r="F104" s="145">
        <v>604</v>
      </c>
      <c r="G104" s="202">
        <v>549</v>
      </c>
      <c r="H104" s="202">
        <v>0</v>
      </c>
      <c r="I104" s="109">
        <v>434</v>
      </c>
      <c r="J104" s="202">
        <v>0</v>
      </c>
      <c r="K104" s="145">
        <f t="shared" si="15"/>
        <v>434</v>
      </c>
      <c r="L104" s="161">
        <f t="shared" si="17"/>
        <v>0.20947176684881602</v>
      </c>
      <c r="M104" s="81">
        <v>549</v>
      </c>
      <c r="N104" s="82">
        <v>0</v>
      </c>
      <c r="O104" s="84">
        <f t="shared" si="10"/>
        <v>434</v>
      </c>
      <c r="P104" s="18">
        <f t="shared" si="18"/>
        <v>0.20947176684881602</v>
      </c>
      <c r="Q104" s="79">
        <v>549</v>
      </c>
      <c r="R104" s="80">
        <v>0</v>
      </c>
      <c r="S104" s="83">
        <f t="shared" si="11"/>
        <v>434</v>
      </c>
      <c r="T104" s="13">
        <f t="shared" si="12"/>
        <v>0.20947176684881602</v>
      </c>
      <c r="U104" s="81">
        <v>549</v>
      </c>
      <c r="V104" s="373">
        <f t="shared" si="13"/>
        <v>494.1</v>
      </c>
      <c r="W104" s="82">
        <v>0</v>
      </c>
      <c r="X104" s="84">
        <v>435</v>
      </c>
      <c r="Y104" s="18">
        <f t="shared" si="16"/>
        <v>0.11961141469338195</v>
      </c>
      <c r="Z104" s="79">
        <v>549</v>
      </c>
      <c r="AA104" s="80">
        <v>0</v>
      </c>
      <c r="AB104" s="83">
        <v>435</v>
      </c>
      <c r="AC104" s="13">
        <f t="shared" si="14"/>
        <v>0.20765027322404372</v>
      </c>
    </row>
    <row r="105" spans="1:29" s="4" customFormat="1" ht="12.75" customHeight="1">
      <c r="A105" s="190" t="s">
        <v>11</v>
      </c>
      <c r="B105" s="257" t="s">
        <v>55</v>
      </c>
      <c r="C105" s="258"/>
      <c r="D105" s="259" t="s">
        <v>242</v>
      </c>
      <c r="E105" s="260" t="s">
        <v>96</v>
      </c>
      <c r="F105" s="139">
        <v>0</v>
      </c>
      <c r="G105" s="111">
        <v>49</v>
      </c>
      <c r="H105" s="107">
        <v>0</v>
      </c>
      <c r="I105" s="107">
        <v>37</v>
      </c>
      <c r="J105" s="107">
        <v>0</v>
      </c>
      <c r="K105" s="139">
        <f t="shared" ref="K105:K112" si="19">IFERROR(I105-J105,I105)</f>
        <v>37</v>
      </c>
      <c r="L105" s="153">
        <f t="shared" ref="L105:L112" si="20">IFERROR((G105-K105)/G105, " ")</f>
        <v>0.24489795918367346</v>
      </c>
      <c r="M105" s="120">
        <v>49</v>
      </c>
      <c r="N105" s="121">
        <v>0</v>
      </c>
      <c r="O105" s="122">
        <f t="shared" ref="O105:O112" si="21">K105-N105</f>
        <v>37</v>
      </c>
      <c r="P105" s="123">
        <f t="shared" ref="P105:P112" si="22">(M105-O105)/M105</f>
        <v>0.24489795918367346</v>
      </c>
      <c r="Q105" s="117">
        <v>49</v>
      </c>
      <c r="R105" s="118">
        <v>0</v>
      </c>
      <c r="S105" s="119">
        <f t="shared" ref="S105:S112" si="23">K105-R105</f>
        <v>37</v>
      </c>
      <c r="T105" s="181">
        <f t="shared" ref="T105:T112" si="24">(Q105-S105)/Q105</f>
        <v>0.24489795918367346</v>
      </c>
      <c r="U105" s="120">
        <v>49</v>
      </c>
      <c r="V105" s="374">
        <f t="shared" ref="V105:V112" si="25">U105-(U105*10%)</f>
        <v>44.1</v>
      </c>
      <c r="W105" s="121">
        <v>0</v>
      </c>
      <c r="X105" s="122">
        <v>37</v>
      </c>
      <c r="Y105" s="123">
        <f t="shared" ref="Y105:Y112" si="26">(V105-X105)/V105</f>
        <v>0.16099773242630389</v>
      </c>
      <c r="Z105" s="117">
        <v>49</v>
      </c>
      <c r="AA105" s="118">
        <v>0</v>
      </c>
      <c r="AB105" s="119">
        <v>37</v>
      </c>
      <c r="AC105" s="181">
        <f t="shared" ref="AC105:AC112" si="27">(Z105-AB105)/Z105</f>
        <v>0.24489795918367346</v>
      </c>
    </row>
    <row r="106" spans="1:29" s="4" customFormat="1" ht="12.75" customHeight="1">
      <c r="A106" s="185" t="s">
        <v>7</v>
      </c>
      <c r="B106" s="126" t="s">
        <v>55</v>
      </c>
      <c r="C106" s="249"/>
      <c r="D106" s="128" t="s">
        <v>242</v>
      </c>
      <c r="E106" s="129" t="s">
        <v>94</v>
      </c>
      <c r="F106" s="140">
        <v>0</v>
      </c>
      <c r="G106" s="112">
        <v>49</v>
      </c>
      <c r="H106" s="103">
        <v>0</v>
      </c>
      <c r="I106" s="103">
        <v>37</v>
      </c>
      <c r="J106" s="103">
        <v>0</v>
      </c>
      <c r="K106" s="140">
        <f t="shared" si="19"/>
        <v>37</v>
      </c>
      <c r="L106" s="150">
        <f t="shared" si="20"/>
        <v>0.24489795918367346</v>
      </c>
      <c r="M106" s="56">
        <v>49</v>
      </c>
      <c r="N106" s="57">
        <v>0</v>
      </c>
      <c r="O106" s="58">
        <f t="shared" si="21"/>
        <v>37</v>
      </c>
      <c r="P106" s="16">
        <f t="shared" si="22"/>
        <v>0.24489795918367346</v>
      </c>
      <c r="Q106" s="53">
        <v>49</v>
      </c>
      <c r="R106" s="54">
        <v>0</v>
      </c>
      <c r="S106" s="55">
        <f t="shared" si="23"/>
        <v>37</v>
      </c>
      <c r="T106" s="14">
        <f t="shared" si="24"/>
        <v>0.24489795918367346</v>
      </c>
      <c r="U106" s="56">
        <v>49</v>
      </c>
      <c r="V106" s="341">
        <f t="shared" si="25"/>
        <v>44.1</v>
      </c>
      <c r="W106" s="57">
        <v>0</v>
      </c>
      <c r="X106" s="58">
        <v>37</v>
      </c>
      <c r="Y106" s="16">
        <f t="shared" si="26"/>
        <v>0.16099773242630389</v>
      </c>
      <c r="Z106" s="53">
        <v>49</v>
      </c>
      <c r="AA106" s="54">
        <v>0</v>
      </c>
      <c r="AB106" s="55">
        <v>37</v>
      </c>
      <c r="AC106" s="14">
        <f t="shared" si="27"/>
        <v>0.24489795918367346</v>
      </c>
    </row>
    <row r="107" spans="1:29" s="4" customFormat="1" ht="12.75" customHeight="1">
      <c r="A107" s="185" t="s">
        <v>8</v>
      </c>
      <c r="B107" s="126" t="s">
        <v>55</v>
      </c>
      <c r="C107" s="249"/>
      <c r="D107" s="128" t="s">
        <v>242</v>
      </c>
      <c r="E107" s="129" t="s">
        <v>95</v>
      </c>
      <c r="F107" s="140">
        <v>0</v>
      </c>
      <c r="G107" s="111">
        <v>49</v>
      </c>
      <c r="H107" s="103">
        <v>0</v>
      </c>
      <c r="I107" s="103">
        <v>37</v>
      </c>
      <c r="J107" s="103">
        <v>0</v>
      </c>
      <c r="K107" s="140">
        <f t="shared" si="19"/>
        <v>37</v>
      </c>
      <c r="L107" s="150">
        <f t="shared" si="20"/>
        <v>0.24489795918367346</v>
      </c>
      <c r="M107" s="56">
        <v>49</v>
      </c>
      <c r="N107" s="57">
        <v>0</v>
      </c>
      <c r="O107" s="58">
        <f t="shared" si="21"/>
        <v>37</v>
      </c>
      <c r="P107" s="16">
        <f t="shared" si="22"/>
        <v>0.24489795918367346</v>
      </c>
      <c r="Q107" s="53">
        <v>49</v>
      </c>
      <c r="R107" s="54">
        <v>0</v>
      </c>
      <c r="S107" s="55">
        <f t="shared" si="23"/>
        <v>37</v>
      </c>
      <c r="T107" s="14">
        <f t="shared" si="24"/>
        <v>0.24489795918367346</v>
      </c>
      <c r="U107" s="56">
        <v>49</v>
      </c>
      <c r="V107" s="341">
        <f t="shared" si="25"/>
        <v>44.1</v>
      </c>
      <c r="W107" s="57">
        <v>0</v>
      </c>
      <c r="X107" s="58">
        <v>37</v>
      </c>
      <c r="Y107" s="16">
        <f t="shared" si="26"/>
        <v>0.16099773242630389</v>
      </c>
      <c r="Z107" s="53">
        <v>49</v>
      </c>
      <c r="AA107" s="54">
        <v>0</v>
      </c>
      <c r="AB107" s="55">
        <v>37</v>
      </c>
      <c r="AC107" s="14">
        <f t="shared" si="27"/>
        <v>0.24489795918367346</v>
      </c>
    </row>
    <row r="108" spans="1:29" s="4" customFormat="1" ht="12.75" customHeight="1">
      <c r="A108" s="185" t="s">
        <v>9</v>
      </c>
      <c r="B108" s="126" t="s">
        <v>55</v>
      </c>
      <c r="C108" s="249"/>
      <c r="D108" s="128" t="s">
        <v>242</v>
      </c>
      <c r="E108" s="129" t="s">
        <v>96</v>
      </c>
      <c r="F108" s="140">
        <v>0</v>
      </c>
      <c r="G108" s="111">
        <v>49</v>
      </c>
      <c r="H108" s="103">
        <v>0</v>
      </c>
      <c r="I108" s="103">
        <v>37</v>
      </c>
      <c r="J108" s="103">
        <v>0</v>
      </c>
      <c r="K108" s="140">
        <f t="shared" si="19"/>
        <v>37</v>
      </c>
      <c r="L108" s="150">
        <f t="shared" si="20"/>
        <v>0.24489795918367346</v>
      </c>
      <c r="M108" s="56">
        <v>49</v>
      </c>
      <c r="N108" s="57">
        <v>0</v>
      </c>
      <c r="O108" s="58">
        <f t="shared" si="21"/>
        <v>37</v>
      </c>
      <c r="P108" s="16">
        <f t="shared" si="22"/>
        <v>0.24489795918367346</v>
      </c>
      <c r="Q108" s="53">
        <v>49</v>
      </c>
      <c r="R108" s="54">
        <v>0</v>
      </c>
      <c r="S108" s="55">
        <f t="shared" si="23"/>
        <v>37</v>
      </c>
      <c r="T108" s="14">
        <f t="shared" si="24"/>
        <v>0.24489795918367346</v>
      </c>
      <c r="U108" s="56">
        <v>49</v>
      </c>
      <c r="V108" s="341">
        <f t="shared" si="25"/>
        <v>44.1</v>
      </c>
      <c r="W108" s="57">
        <v>0</v>
      </c>
      <c r="X108" s="58">
        <v>37</v>
      </c>
      <c r="Y108" s="16">
        <f t="shared" si="26"/>
        <v>0.16099773242630389</v>
      </c>
      <c r="Z108" s="53">
        <v>49</v>
      </c>
      <c r="AA108" s="54">
        <v>0</v>
      </c>
      <c r="AB108" s="55">
        <v>37</v>
      </c>
      <c r="AC108" s="14">
        <f t="shared" si="27"/>
        <v>0.24489795918367346</v>
      </c>
    </row>
    <row r="109" spans="1:29" s="4" customFormat="1" ht="12.75" customHeight="1" thickBot="1">
      <c r="A109" s="184" t="s">
        <v>10</v>
      </c>
      <c r="B109" s="130" t="s">
        <v>55</v>
      </c>
      <c r="C109" s="36"/>
      <c r="D109" s="131" t="s">
        <v>242</v>
      </c>
      <c r="E109" s="132" t="s">
        <v>96</v>
      </c>
      <c r="F109" s="141">
        <v>0</v>
      </c>
      <c r="G109" s="59">
        <v>49</v>
      </c>
      <c r="H109" s="104">
        <v>0</v>
      </c>
      <c r="I109" s="104">
        <v>37</v>
      </c>
      <c r="J109" s="104">
        <v>0</v>
      </c>
      <c r="K109" s="141">
        <f t="shared" si="19"/>
        <v>37</v>
      </c>
      <c r="L109" s="151">
        <f t="shared" si="20"/>
        <v>0.24489795918367346</v>
      </c>
      <c r="M109" s="63">
        <v>49</v>
      </c>
      <c r="N109" s="64">
        <v>0</v>
      </c>
      <c r="O109" s="65">
        <f t="shared" si="21"/>
        <v>37</v>
      </c>
      <c r="P109" s="17">
        <f t="shared" si="22"/>
        <v>0.24489795918367346</v>
      </c>
      <c r="Q109" s="60">
        <v>49</v>
      </c>
      <c r="R109" s="61">
        <v>0</v>
      </c>
      <c r="S109" s="62">
        <f t="shared" si="23"/>
        <v>37</v>
      </c>
      <c r="T109" s="15">
        <f t="shared" si="24"/>
        <v>0.24489795918367346</v>
      </c>
      <c r="U109" s="63">
        <v>49</v>
      </c>
      <c r="V109" s="378">
        <f t="shared" si="25"/>
        <v>44.1</v>
      </c>
      <c r="W109" s="64">
        <v>0</v>
      </c>
      <c r="X109" s="65">
        <v>37</v>
      </c>
      <c r="Y109" s="17">
        <f t="shared" si="26"/>
        <v>0.16099773242630389</v>
      </c>
      <c r="Z109" s="60">
        <v>49</v>
      </c>
      <c r="AA109" s="61">
        <v>0</v>
      </c>
      <c r="AB109" s="62">
        <v>37</v>
      </c>
      <c r="AC109" s="15">
        <f t="shared" si="27"/>
        <v>0.24489795918367346</v>
      </c>
    </row>
    <row r="110" spans="1:29" s="4" customFormat="1" ht="12.75" customHeight="1" thickBot="1">
      <c r="A110" s="191" t="s">
        <v>12</v>
      </c>
      <c r="B110" s="265" t="s">
        <v>55</v>
      </c>
      <c r="C110" s="274"/>
      <c r="D110" s="266" t="s">
        <v>242</v>
      </c>
      <c r="E110" s="251" t="s">
        <v>46</v>
      </c>
      <c r="F110" s="145">
        <v>0</v>
      </c>
      <c r="G110" s="59">
        <v>25</v>
      </c>
      <c r="H110" s="109">
        <v>0</v>
      </c>
      <c r="I110" s="109">
        <v>19</v>
      </c>
      <c r="J110" s="109">
        <v>0</v>
      </c>
      <c r="K110" s="145">
        <f t="shared" si="19"/>
        <v>19</v>
      </c>
      <c r="L110" s="161">
        <f t="shared" si="20"/>
        <v>0.24</v>
      </c>
      <c r="M110" s="99">
        <v>25</v>
      </c>
      <c r="N110" s="91">
        <v>0</v>
      </c>
      <c r="O110" s="92">
        <f t="shared" si="21"/>
        <v>19</v>
      </c>
      <c r="P110" s="100">
        <f t="shared" si="22"/>
        <v>0.24</v>
      </c>
      <c r="Q110" s="97">
        <v>25</v>
      </c>
      <c r="R110" s="89">
        <v>0</v>
      </c>
      <c r="S110" s="90">
        <f t="shared" si="23"/>
        <v>19</v>
      </c>
      <c r="T110" s="98">
        <f t="shared" si="24"/>
        <v>0.24</v>
      </c>
      <c r="U110" s="99">
        <v>25</v>
      </c>
      <c r="V110" s="382">
        <f t="shared" si="25"/>
        <v>22.5</v>
      </c>
      <c r="W110" s="91">
        <v>0</v>
      </c>
      <c r="X110" s="92">
        <v>19</v>
      </c>
      <c r="Y110" s="100">
        <f t="shared" si="26"/>
        <v>0.15555555555555556</v>
      </c>
      <c r="Z110" s="97">
        <v>25</v>
      </c>
      <c r="AA110" s="89">
        <v>0</v>
      </c>
      <c r="AB110" s="90">
        <v>19</v>
      </c>
      <c r="AC110" s="98">
        <f t="shared" si="27"/>
        <v>0.24</v>
      </c>
    </row>
    <row r="111" spans="1:29" s="4" customFormat="1" ht="12.75" customHeight="1">
      <c r="A111" s="192" t="s">
        <v>103</v>
      </c>
      <c r="B111" s="253" t="s">
        <v>55</v>
      </c>
      <c r="C111" s="275"/>
      <c r="D111" s="255" t="s">
        <v>242</v>
      </c>
      <c r="E111" s="256" t="s">
        <v>137</v>
      </c>
      <c r="F111" s="194">
        <v>164</v>
      </c>
      <c r="G111" s="173">
        <v>149</v>
      </c>
      <c r="H111" s="193">
        <v>0</v>
      </c>
      <c r="I111" s="193">
        <v>117</v>
      </c>
      <c r="J111" s="193">
        <v>0</v>
      </c>
      <c r="K111" s="194">
        <f t="shared" si="19"/>
        <v>117</v>
      </c>
      <c r="L111" s="154">
        <f t="shared" si="20"/>
        <v>0.21476510067114093</v>
      </c>
      <c r="M111" s="196">
        <v>149</v>
      </c>
      <c r="N111" s="197">
        <v>0</v>
      </c>
      <c r="O111" s="136">
        <f t="shared" si="21"/>
        <v>117</v>
      </c>
      <c r="P111" s="212">
        <f t="shared" si="22"/>
        <v>0.21476510067114093</v>
      </c>
      <c r="Q111" s="211">
        <v>149</v>
      </c>
      <c r="R111" s="195">
        <v>0</v>
      </c>
      <c r="S111" s="135">
        <f t="shared" si="23"/>
        <v>117</v>
      </c>
      <c r="T111" s="209">
        <f t="shared" si="24"/>
        <v>0.21476510067114093</v>
      </c>
      <c r="U111" s="196">
        <v>149</v>
      </c>
      <c r="V111" s="383">
        <f t="shared" si="25"/>
        <v>134.1</v>
      </c>
      <c r="W111" s="197">
        <v>0</v>
      </c>
      <c r="X111" s="136">
        <v>117</v>
      </c>
      <c r="Y111" s="212">
        <f t="shared" si="26"/>
        <v>0.12751677852348989</v>
      </c>
      <c r="Z111" s="211">
        <v>149</v>
      </c>
      <c r="AA111" s="195">
        <v>0</v>
      </c>
      <c r="AB111" s="135">
        <v>117</v>
      </c>
      <c r="AC111" s="209">
        <f t="shared" si="27"/>
        <v>0.21476510067114093</v>
      </c>
    </row>
    <row r="112" spans="1:29" s="4" customFormat="1" ht="12.75" customHeight="1" thickBot="1">
      <c r="A112" s="184" t="s">
        <v>424</v>
      </c>
      <c r="B112" s="130" t="s">
        <v>55</v>
      </c>
      <c r="C112" s="36"/>
      <c r="D112" s="131" t="s">
        <v>242</v>
      </c>
      <c r="E112" s="132" t="s">
        <v>425</v>
      </c>
      <c r="F112" s="141">
        <v>164</v>
      </c>
      <c r="G112" s="59">
        <v>149</v>
      </c>
      <c r="H112" s="59">
        <v>0</v>
      </c>
      <c r="I112" s="59">
        <v>117</v>
      </c>
      <c r="J112" s="59">
        <v>0</v>
      </c>
      <c r="K112" s="59">
        <f t="shared" si="19"/>
        <v>117</v>
      </c>
      <c r="L112" s="151">
        <f t="shared" si="20"/>
        <v>0.21476510067114093</v>
      </c>
      <c r="M112" s="63">
        <v>149</v>
      </c>
      <c r="N112" s="64">
        <v>0</v>
      </c>
      <c r="O112" s="65">
        <f t="shared" si="21"/>
        <v>117</v>
      </c>
      <c r="P112" s="17">
        <f t="shared" si="22"/>
        <v>0.21476510067114093</v>
      </c>
      <c r="Q112" s="60">
        <v>149</v>
      </c>
      <c r="R112" s="61">
        <v>0</v>
      </c>
      <c r="S112" s="62">
        <f t="shared" si="23"/>
        <v>117</v>
      </c>
      <c r="T112" s="15">
        <f t="shared" si="24"/>
        <v>0.21476510067114093</v>
      </c>
      <c r="U112" s="63">
        <v>149</v>
      </c>
      <c r="V112" s="378">
        <f t="shared" si="25"/>
        <v>134.1</v>
      </c>
      <c r="W112" s="64">
        <v>0</v>
      </c>
      <c r="X112" s="65">
        <v>117</v>
      </c>
      <c r="Y112" s="17">
        <f t="shared" si="26"/>
        <v>0.12751677852348989</v>
      </c>
      <c r="Z112" s="60">
        <v>149</v>
      </c>
      <c r="AA112" s="61">
        <v>0</v>
      </c>
      <c r="AB112" s="62">
        <v>117</v>
      </c>
      <c r="AC112" s="15">
        <f t="shared" si="27"/>
        <v>0.21476510067114093</v>
      </c>
    </row>
    <row r="113" spans="1:29" ht="12" thickBot="1">
      <c r="L113" s="156"/>
    </row>
    <row r="114" spans="1:29" s="29" customFormat="1" ht="12.75" customHeight="1" thickBot="1">
      <c r="A114" s="10" t="s">
        <v>56</v>
      </c>
      <c r="B114" s="21"/>
      <c r="C114" s="21"/>
      <c r="D114" s="40"/>
      <c r="E114" s="9" t="s">
        <v>49</v>
      </c>
      <c r="F114" s="28"/>
      <c r="G114" s="28"/>
      <c r="H114" s="28"/>
      <c r="I114" s="49"/>
      <c r="J114" s="49"/>
      <c r="K114" s="49"/>
      <c r="L114" s="157"/>
      <c r="M114" s="207"/>
      <c r="N114" s="207"/>
      <c r="O114" s="207"/>
      <c r="P114" s="207"/>
      <c r="Q114" s="207"/>
      <c r="R114" s="207"/>
      <c r="S114" s="207"/>
      <c r="T114" s="207"/>
      <c r="U114" s="207"/>
      <c r="V114" s="207"/>
      <c r="W114" s="207"/>
      <c r="X114" s="207"/>
      <c r="Y114" s="207"/>
      <c r="Z114" s="207"/>
      <c r="AA114" s="207"/>
      <c r="AB114" s="207"/>
      <c r="AC114" s="207"/>
    </row>
    <row r="115" spans="1:29" s="22" customFormat="1" ht="24.95" customHeight="1" thickBot="1">
      <c r="A115" s="69" t="s">
        <v>0</v>
      </c>
      <c r="B115" s="69" t="s">
        <v>64</v>
      </c>
      <c r="C115" s="69" t="s">
        <v>1</v>
      </c>
      <c r="D115" s="69" t="s">
        <v>80</v>
      </c>
      <c r="E115" s="69" t="s">
        <v>2</v>
      </c>
      <c r="F115" s="69" t="s">
        <v>3</v>
      </c>
      <c r="G115" s="69" t="s">
        <v>4</v>
      </c>
      <c r="H115" s="69" t="s">
        <v>296</v>
      </c>
      <c r="I115" s="69" t="s">
        <v>37</v>
      </c>
      <c r="J115" s="69" t="s">
        <v>531</v>
      </c>
      <c r="K115" s="110" t="str">
        <f>K7</f>
        <v>Net</v>
      </c>
      <c r="L115" s="149" t="s">
        <v>298</v>
      </c>
      <c r="M115" s="204" t="s">
        <v>52</v>
      </c>
      <c r="N115" s="205" t="s">
        <v>43</v>
      </c>
      <c r="O115" s="205" t="s">
        <v>51</v>
      </c>
      <c r="P115" s="206" t="s">
        <v>297</v>
      </c>
      <c r="Q115" s="204" t="s">
        <v>52</v>
      </c>
      <c r="R115" s="205" t="s">
        <v>43</v>
      </c>
      <c r="S115" s="205" t="s">
        <v>51</v>
      </c>
      <c r="T115" s="206" t="s">
        <v>297</v>
      </c>
      <c r="U115" s="204" t="s">
        <v>52</v>
      </c>
      <c r="V115" s="372" t="s">
        <v>1027</v>
      </c>
      <c r="W115" s="205" t="s">
        <v>43</v>
      </c>
      <c r="X115" s="205" t="s">
        <v>51</v>
      </c>
      <c r="Y115" s="206" t="s">
        <v>297</v>
      </c>
      <c r="Z115" s="204" t="s">
        <v>52</v>
      </c>
      <c r="AA115" s="205" t="s">
        <v>43</v>
      </c>
      <c r="AB115" s="205" t="s">
        <v>51</v>
      </c>
      <c r="AC115" s="206" t="s">
        <v>297</v>
      </c>
    </row>
    <row r="116" spans="1:29" s="4" customFormat="1" ht="12.75" customHeight="1" thickBot="1">
      <c r="A116" s="184" t="s">
        <v>50</v>
      </c>
      <c r="B116" s="33" t="s">
        <v>57</v>
      </c>
      <c r="C116" s="7"/>
      <c r="D116" s="42">
        <v>2.08</v>
      </c>
      <c r="E116" s="2" t="s">
        <v>68</v>
      </c>
      <c r="F116" s="67">
        <v>0</v>
      </c>
      <c r="G116" s="67">
        <v>1999</v>
      </c>
      <c r="H116" s="76">
        <v>0</v>
      </c>
      <c r="I116" s="104">
        <v>1382</v>
      </c>
      <c r="J116" s="104">
        <v>0</v>
      </c>
      <c r="K116" s="141">
        <v>1382</v>
      </c>
      <c r="L116" s="158"/>
      <c r="M116" s="178">
        <v>1399</v>
      </c>
      <c r="N116" s="101">
        <v>0</v>
      </c>
      <c r="O116" s="102">
        <f>K116-N116</f>
        <v>1382</v>
      </c>
      <c r="P116" s="213" t="str">
        <f>IFERROR(IF((IFERROR(IF(N116&gt;1,(M116-O116)/M116,""),(($G116*0.9)-O116)/($G116*0.9)))&gt;1%,IFERROR(IF(N116&gt;1,(M116-O116)/M116,""),(($G116*0.9)-O116)/($G116*0.9)),""),"")</f>
        <v/>
      </c>
      <c r="Q116" s="178">
        <v>1399</v>
      </c>
      <c r="R116" s="95">
        <v>0</v>
      </c>
      <c r="S116" s="96">
        <f t="shared" ref="S116:S118" si="28">K116-R116</f>
        <v>1382</v>
      </c>
      <c r="T116" s="210"/>
      <c r="U116" s="178">
        <v>1554</v>
      </c>
      <c r="V116" s="384">
        <f t="shared" ref="V116:V118" si="29">U116-(U116*10%)</f>
        <v>1398.6</v>
      </c>
      <c r="W116" s="101">
        <v>0</v>
      </c>
      <c r="X116" s="102">
        <v>1382</v>
      </c>
      <c r="Y116" s="213" t="str">
        <f>IFERROR(IF((IFERROR(IF(W116&gt;1,(U116-X116)/U116,""),(($G116*0.9)-X116)/($G116*0.9)))&gt;1%,IFERROR(IF(W116&gt;1,(U116-X116)/U116,""),(($G116*0.9)-X116)/($G116*0.9)),""),"")</f>
        <v/>
      </c>
      <c r="Z116" s="178">
        <v>1499</v>
      </c>
      <c r="AA116" s="95">
        <v>0</v>
      </c>
      <c r="AB116" s="96">
        <v>1382</v>
      </c>
      <c r="AC116" s="210"/>
    </row>
    <row r="117" spans="1:29" s="4" customFormat="1" ht="12.75" customHeight="1" thickBot="1">
      <c r="A117" s="184" t="s">
        <v>286</v>
      </c>
      <c r="B117" s="33" t="s">
        <v>57</v>
      </c>
      <c r="C117" s="7"/>
      <c r="D117" s="42">
        <v>2.08</v>
      </c>
      <c r="E117" s="2" t="s">
        <v>287</v>
      </c>
      <c r="F117" s="67">
        <v>0</v>
      </c>
      <c r="G117" s="67">
        <v>2099</v>
      </c>
      <c r="H117" s="76">
        <v>0</v>
      </c>
      <c r="I117" s="104">
        <v>1481</v>
      </c>
      <c r="J117" s="104">
        <v>0</v>
      </c>
      <c r="K117" s="141">
        <f>I117-J117</f>
        <v>1481</v>
      </c>
      <c r="L117" s="158"/>
      <c r="M117" s="178">
        <v>1499</v>
      </c>
      <c r="N117" s="101">
        <v>0</v>
      </c>
      <c r="O117" s="102">
        <f>K117-N117</f>
        <v>1481</v>
      </c>
      <c r="P117" s="213" t="str">
        <f>IFERROR(IF((IFERROR(IF(N117&gt;1,(M117-O117)/M117,""),(($G117*0.9)-O117)/($G117*0.9)))&gt;1%,IFERROR(IF(N117&gt;1,(M117-O117)/M117,""),(($G117*0.9)-O117)/($G117*0.9)),""),"")</f>
        <v/>
      </c>
      <c r="Q117" s="178">
        <v>1499</v>
      </c>
      <c r="R117" s="95">
        <v>0</v>
      </c>
      <c r="S117" s="96">
        <f t="shared" si="28"/>
        <v>1481</v>
      </c>
      <c r="T117" s="210" t="str">
        <f>IFERROR(IF((IFERROR(IF(R117&gt;1,(Q117-S117)/Q117,""),(($G117*0.9)-S117)/($G117*0.9)))&gt;1%,IFERROR(IF(R117&gt;1,(Q117-S117)/Q117,""),(($G117*0.9)-S117)/($G117*0.9)),""),"")</f>
        <v/>
      </c>
      <c r="U117" s="178">
        <v>1666</v>
      </c>
      <c r="V117" s="384">
        <f t="shared" si="29"/>
        <v>1499.4</v>
      </c>
      <c r="W117" s="101">
        <v>0</v>
      </c>
      <c r="X117" s="102">
        <v>1481</v>
      </c>
      <c r="Y117" s="213" t="str">
        <f>IFERROR(IF((IFERROR(IF(W117&gt;1,(U117-X117)/U117,""),(($G117*0.9)-X117)/($G117*0.9)))&gt;1%,IFERROR(IF(W117&gt;1,(U117-X117)/U117,""),(($G117*0.9)-X117)/($G117*0.9)),""),"")</f>
        <v/>
      </c>
      <c r="Z117" s="178">
        <v>1599</v>
      </c>
      <c r="AA117" s="95">
        <v>0</v>
      </c>
      <c r="AB117" s="96">
        <v>1481</v>
      </c>
      <c r="AC117" s="210" t="str">
        <f>IFERROR(IF((IFERROR(IF(AA117&gt;1,(Z117-AB117)/Z117,""),(($G117*0.9)-AB117)/($G117*0.9)))&gt;1%,IFERROR(IF(AA117&gt;1,(Z117-AB117)/Z117,""),(($G117*0.9)-AB117)/($G117*0.9)),""),"")</f>
        <v/>
      </c>
    </row>
    <row r="118" spans="1:29" s="4" customFormat="1" ht="12.75" customHeight="1" thickBot="1">
      <c r="A118" s="184" t="s">
        <v>869</v>
      </c>
      <c r="B118" s="33" t="s">
        <v>57</v>
      </c>
      <c r="C118" s="299" t="s">
        <v>5</v>
      </c>
      <c r="D118" s="42">
        <v>2.08</v>
      </c>
      <c r="E118" s="2" t="s">
        <v>870</v>
      </c>
      <c r="F118" s="67">
        <v>0</v>
      </c>
      <c r="G118" s="67">
        <v>2221</v>
      </c>
      <c r="H118" s="76">
        <v>0</v>
      </c>
      <c r="I118" s="104">
        <v>1561</v>
      </c>
      <c r="J118" s="104">
        <v>0</v>
      </c>
      <c r="K118" s="141">
        <f>I118-J118</f>
        <v>1561</v>
      </c>
      <c r="L118" s="158"/>
      <c r="M118" s="178">
        <v>1599</v>
      </c>
      <c r="N118" s="101">
        <v>0</v>
      </c>
      <c r="O118" s="102">
        <f>K118-N118</f>
        <v>1561</v>
      </c>
      <c r="P118" s="213" t="str">
        <f>IFERROR(IF((IFERROR(IF(N118&gt;1,(M118-O118)/M118,""),(($G118*0.9)-O118)/($G118*0.9)))&gt;1%,IFERROR(IF(N118&gt;1,(M118-O118)/M118,""),(($G118*0.9)-O118)/($G118*0.9)),""),"")</f>
        <v/>
      </c>
      <c r="Q118" s="178">
        <v>1599</v>
      </c>
      <c r="R118" s="95">
        <v>0</v>
      </c>
      <c r="S118" s="96">
        <f t="shared" si="28"/>
        <v>1561</v>
      </c>
      <c r="T118" s="210" t="str">
        <f>IFERROR(IF((IFERROR(IF(R118&gt;1,(Q118-S118)/Q118,""),(($G118*0.9)-S118)/($G118*0.9)))&gt;1%,IFERROR(IF(R118&gt;1,(Q118-S118)/Q118,""),(($G118*0.9)-S118)/($G118*0.9)),""),"")</f>
        <v/>
      </c>
      <c r="U118" s="178">
        <v>1777</v>
      </c>
      <c r="V118" s="384">
        <f t="shared" si="29"/>
        <v>1599.3</v>
      </c>
      <c r="W118" s="101">
        <v>0</v>
      </c>
      <c r="X118" s="102">
        <v>1561</v>
      </c>
      <c r="Y118" s="213" t="str">
        <f>IFERROR(IF((IFERROR(IF(W118&gt;1,(U118-X118)/U118,""),(($G118*0.9)-X118)/($G118*0.9)))&gt;1%,IFERROR(IF(W118&gt;1,(U118-X118)/U118,""),(($G118*0.9)-X118)/($G118*0.9)),""),"")</f>
        <v/>
      </c>
      <c r="Z118" s="178">
        <v>1699</v>
      </c>
      <c r="AA118" s="95">
        <v>0</v>
      </c>
      <c r="AB118" s="96">
        <v>1561</v>
      </c>
      <c r="AC118" s="210" t="str">
        <f>IFERROR(IF((IFERROR(IF(AA118&gt;1,(Z118-AB118)/Z118,""),(($G118*0.9)-AB118)/($G118*0.9)))&gt;1%,IFERROR(IF(AA118&gt;1,(Z118-AB118)/Z118,""),(($G118*0.9)-AB118)/($G118*0.9)),""),"")</f>
        <v/>
      </c>
    </row>
  </sheetData>
  <mergeCells count="5">
    <mergeCell ref="F2:G2"/>
    <mergeCell ref="M3:P3"/>
    <mergeCell ref="Q3:T3"/>
    <mergeCell ref="U3:Y3"/>
    <mergeCell ref="Z3:AC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C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29" sqref="C29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4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16384" width="9.140625" style="26"/>
  </cols>
  <sheetData>
    <row r="2" spans="1:29">
      <c r="F2" s="392">
        <v>44949</v>
      </c>
      <c r="G2" s="392"/>
      <c r="H2" s="390"/>
    </row>
    <row r="3" spans="1:29" ht="37.5" customHeight="1" thickBot="1">
      <c r="M3" s="391" t="s">
        <v>299</v>
      </c>
      <c r="N3" s="391"/>
      <c r="O3" s="391"/>
      <c r="P3" s="391"/>
      <c r="Q3" s="391" t="s">
        <v>299</v>
      </c>
      <c r="R3" s="391"/>
      <c r="S3" s="391"/>
      <c r="T3" s="391"/>
      <c r="U3" s="393" t="s">
        <v>1028</v>
      </c>
      <c r="V3" s="393"/>
      <c r="W3" s="393"/>
      <c r="X3" s="393"/>
      <c r="Y3" s="393"/>
      <c r="Z3" s="391" t="s">
        <v>299</v>
      </c>
      <c r="AA3" s="391"/>
      <c r="AB3" s="391"/>
      <c r="AC3" s="391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7"/>
      <c r="M4" s="304" t="s">
        <v>881</v>
      </c>
      <c r="N4" s="305"/>
      <c r="O4" s="300"/>
      <c r="P4" s="301"/>
      <c r="Q4" s="311" t="s">
        <v>1026</v>
      </c>
      <c r="R4" s="312"/>
      <c r="S4" s="313"/>
      <c r="T4" s="314"/>
      <c r="U4" s="304" t="s">
        <v>1029</v>
      </c>
      <c r="V4" s="305"/>
      <c r="W4" s="305"/>
      <c r="X4" s="300"/>
      <c r="Y4" s="301"/>
      <c r="Z4" s="311" t="s">
        <v>1032</v>
      </c>
      <c r="AA4" s="312"/>
      <c r="AB4" s="313"/>
      <c r="AC4" s="314"/>
    </row>
    <row r="5" spans="1:29" s="27" customFormat="1" ht="15" customHeight="1" thickBot="1">
      <c r="A5" s="20"/>
      <c r="B5" s="30"/>
      <c r="C5" s="20"/>
      <c r="D5" s="39"/>
      <c r="E5" s="182"/>
      <c r="F5" s="3"/>
      <c r="G5" s="3"/>
      <c r="H5" s="3"/>
      <c r="I5" s="3"/>
      <c r="J5" s="3"/>
      <c r="K5" s="3"/>
      <c r="L5" s="147"/>
      <c r="M5" s="306" t="s">
        <v>44</v>
      </c>
      <c r="N5" s="52">
        <v>44566</v>
      </c>
      <c r="O5" s="52"/>
      <c r="P5" s="307"/>
      <c r="Q5" s="315" t="s">
        <v>44</v>
      </c>
      <c r="R5" s="50">
        <v>44952</v>
      </c>
      <c r="S5" s="50"/>
      <c r="T5" s="316"/>
      <c r="U5" s="306" t="s">
        <v>44</v>
      </c>
      <c r="V5" s="52">
        <v>44966</v>
      </c>
      <c r="W5" s="52"/>
      <c r="X5" s="52"/>
      <c r="Y5" s="307"/>
      <c r="Z5" s="315" t="s">
        <v>44</v>
      </c>
      <c r="AA5" s="50">
        <v>44987</v>
      </c>
      <c r="AB5" s="50"/>
      <c r="AC5" s="316"/>
    </row>
    <row r="6" spans="1:29" s="29" customFormat="1" ht="15" customHeight="1" thickBot="1">
      <c r="A6" s="113"/>
      <c r="B6" s="113"/>
      <c r="C6" s="113"/>
      <c r="D6" s="114"/>
      <c r="E6" s="115"/>
      <c r="F6" s="12"/>
      <c r="G6" s="12"/>
      <c r="H6" s="12"/>
      <c r="I6" s="12"/>
      <c r="J6" s="12"/>
      <c r="K6" s="12"/>
      <c r="L6" s="148"/>
      <c r="M6" s="308" t="s">
        <v>45</v>
      </c>
      <c r="N6" s="309">
        <v>44586</v>
      </c>
      <c r="O6" s="309"/>
      <c r="P6" s="310"/>
      <c r="Q6" s="317" t="s">
        <v>45</v>
      </c>
      <c r="R6" s="303">
        <v>44965</v>
      </c>
      <c r="S6" s="303"/>
      <c r="T6" s="318"/>
      <c r="U6" s="308" t="s">
        <v>45</v>
      </c>
      <c r="V6" s="309">
        <v>44986</v>
      </c>
      <c r="W6" s="309"/>
      <c r="X6" s="309"/>
      <c r="Y6" s="310"/>
      <c r="Z6" s="317" t="s">
        <v>45</v>
      </c>
      <c r="AA6" s="303">
        <v>45000</v>
      </c>
      <c r="AB6" s="303"/>
      <c r="AC6" s="318"/>
    </row>
    <row r="7" spans="1:29" s="22" customFormat="1" ht="24.95" customHeight="1" thickBot="1">
      <c r="A7" s="69" t="s">
        <v>0</v>
      </c>
      <c r="B7" s="69" t="s">
        <v>64</v>
      </c>
      <c r="C7" s="69" t="s">
        <v>1</v>
      </c>
      <c r="D7" s="69" t="s">
        <v>80</v>
      </c>
      <c r="E7" s="69" t="s">
        <v>2</v>
      </c>
      <c r="F7" s="69" t="s">
        <v>3</v>
      </c>
      <c r="G7" s="69" t="s">
        <v>4</v>
      </c>
      <c r="H7" s="69" t="s">
        <v>296</v>
      </c>
      <c r="I7" s="69" t="s">
        <v>37</v>
      </c>
      <c r="J7" s="69" t="s">
        <v>531</v>
      </c>
      <c r="K7" s="69" t="s">
        <v>135</v>
      </c>
      <c r="L7" s="149" t="s">
        <v>298</v>
      </c>
      <c r="M7" s="204" t="s">
        <v>367</v>
      </c>
      <c r="N7" s="205" t="s">
        <v>43</v>
      </c>
      <c r="O7" s="205" t="s">
        <v>51</v>
      </c>
      <c r="P7" s="206" t="s">
        <v>297</v>
      </c>
      <c r="Q7" s="204" t="s">
        <v>367</v>
      </c>
      <c r="R7" s="205" t="s">
        <v>43</v>
      </c>
      <c r="S7" s="205" t="s">
        <v>51</v>
      </c>
      <c r="T7" s="206" t="s">
        <v>297</v>
      </c>
      <c r="U7" s="204" t="s">
        <v>367</v>
      </c>
      <c r="V7" s="372" t="s">
        <v>1027</v>
      </c>
      <c r="W7" s="205" t="s">
        <v>43</v>
      </c>
      <c r="X7" s="205" t="s">
        <v>51</v>
      </c>
      <c r="Y7" s="206" t="s">
        <v>297</v>
      </c>
      <c r="Z7" s="204" t="s">
        <v>367</v>
      </c>
      <c r="AA7" s="205" t="s">
        <v>43</v>
      </c>
      <c r="AB7" s="205" t="s">
        <v>51</v>
      </c>
      <c r="AC7" s="206" t="s">
        <v>297</v>
      </c>
    </row>
    <row r="8" spans="1:29" s="4" customFormat="1" ht="12.75" customHeight="1">
      <c r="A8" s="186" t="s">
        <v>306</v>
      </c>
      <c r="B8" s="245" t="s">
        <v>65</v>
      </c>
      <c r="C8" s="271"/>
      <c r="D8" s="246">
        <v>0.71</v>
      </c>
      <c r="E8" s="247" t="s">
        <v>307</v>
      </c>
      <c r="F8" s="139">
        <v>1044</v>
      </c>
      <c r="G8" s="112">
        <v>949</v>
      </c>
      <c r="H8" s="116">
        <v>0</v>
      </c>
      <c r="I8" s="107">
        <v>749</v>
      </c>
      <c r="J8" s="116">
        <v>0</v>
      </c>
      <c r="K8" s="116">
        <f t="shared" ref="K8:K25" si="0">IFERROR(I8-J8,I8)</f>
        <v>749</v>
      </c>
      <c r="L8" s="153">
        <f t="shared" ref="L8:L25" si="1">IFERROR((G8-K8)/G8, " ")</f>
        <v>0.21074815595363541</v>
      </c>
      <c r="M8" s="165">
        <v>849</v>
      </c>
      <c r="N8" s="121">
        <v>0</v>
      </c>
      <c r="O8" s="122">
        <f t="shared" ref="O8:O25" si="2">K8-N8</f>
        <v>749</v>
      </c>
      <c r="P8" s="123">
        <f t="shared" ref="P8:P25" si="3">(M8-O8)/M8</f>
        <v>0.11778563015312132</v>
      </c>
      <c r="Q8" s="165">
        <v>849</v>
      </c>
      <c r="R8" s="118">
        <v>0</v>
      </c>
      <c r="S8" s="119">
        <f t="shared" ref="S8:S25" si="4">K8-R8</f>
        <v>749</v>
      </c>
      <c r="T8" s="181">
        <f t="shared" ref="T8:T25" si="5">(Q8-S8)/Q8</f>
        <v>0.11778563015312132</v>
      </c>
      <c r="U8" s="165">
        <v>832</v>
      </c>
      <c r="V8" s="376">
        <f t="shared" ref="V8:V25" si="6">U8-(U8*10%)</f>
        <v>748.8</v>
      </c>
      <c r="W8" s="229">
        <v>62</v>
      </c>
      <c r="X8" s="122">
        <v>687</v>
      </c>
      <c r="Y8" s="123">
        <f t="shared" ref="Y8:Y25" si="7">(V8-X8)/V8</f>
        <v>8.2532051282051225E-2</v>
      </c>
      <c r="Z8" s="165">
        <v>749</v>
      </c>
      <c r="AA8" s="229">
        <v>83</v>
      </c>
      <c r="AB8" s="119">
        <v>666</v>
      </c>
      <c r="AC8" s="181">
        <f t="shared" ref="AC8:AC25" si="8">(Z8-AB8)/Z8</f>
        <v>0.11081441922563418</v>
      </c>
    </row>
    <row r="9" spans="1:29" s="4" customFormat="1" ht="12.75" customHeight="1">
      <c r="A9" s="183" t="s">
        <v>300</v>
      </c>
      <c r="B9" s="237" t="s">
        <v>65</v>
      </c>
      <c r="C9" s="234"/>
      <c r="D9" s="240">
        <v>0.71</v>
      </c>
      <c r="E9" s="239" t="s">
        <v>301</v>
      </c>
      <c r="F9" s="142">
        <v>879</v>
      </c>
      <c r="G9" s="111">
        <v>799</v>
      </c>
      <c r="H9" s="112">
        <v>699</v>
      </c>
      <c r="I9" s="105">
        <v>601</v>
      </c>
      <c r="J9" s="112">
        <v>0</v>
      </c>
      <c r="K9" s="112">
        <f t="shared" si="0"/>
        <v>601</v>
      </c>
      <c r="L9" s="152">
        <f t="shared" si="1"/>
        <v>0.24780976220275344</v>
      </c>
      <c r="M9" s="168">
        <v>599</v>
      </c>
      <c r="N9" s="163">
        <v>86</v>
      </c>
      <c r="O9" s="84">
        <f t="shared" si="2"/>
        <v>515</v>
      </c>
      <c r="P9" s="18">
        <f t="shared" si="3"/>
        <v>0.14023372287145242</v>
      </c>
      <c r="Q9" s="168">
        <v>649</v>
      </c>
      <c r="R9" s="163">
        <v>43</v>
      </c>
      <c r="S9" s="83">
        <f t="shared" si="4"/>
        <v>558</v>
      </c>
      <c r="T9" s="13">
        <f t="shared" si="5"/>
        <v>0.14021571648690292</v>
      </c>
      <c r="U9" s="168">
        <v>610</v>
      </c>
      <c r="V9" s="328">
        <f t="shared" si="6"/>
        <v>549</v>
      </c>
      <c r="W9" s="163">
        <v>112</v>
      </c>
      <c r="X9" s="84">
        <v>490</v>
      </c>
      <c r="Y9" s="18">
        <f t="shared" si="7"/>
        <v>0.10746812386156648</v>
      </c>
      <c r="Z9" s="168">
        <v>549</v>
      </c>
      <c r="AA9" s="163">
        <v>129</v>
      </c>
      <c r="AB9" s="83">
        <v>473</v>
      </c>
      <c r="AC9" s="13">
        <f t="shared" si="8"/>
        <v>0.13843351548269581</v>
      </c>
    </row>
    <row r="10" spans="1:29" s="4" customFormat="1" ht="12.75" customHeight="1">
      <c r="A10" s="185" t="s">
        <v>303</v>
      </c>
      <c r="B10" s="126" t="s">
        <v>65</v>
      </c>
      <c r="C10" s="234"/>
      <c r="D10" s="128">
        <v>0.71</v>
      </c>
      <c r="E10" s="129" t="s">
        <v>308</v>
      </c>
      <c r="F10" s="140">
        <v>879</v>
      </c>
      <c r="G10" s="112">
        <v>799</v>
      </c>
      <c r="H10" s="111">
        <v>699</v>
      </c>
      <c r="I10" s="103">
        <v>588</v>
      </c>
      <c r="J10" s="111">
        <v>0</v>
      </c>
      <c r="K10" s="111">
        <f t="shared" si="0"/>
        <v>588</v>
      </c>
      <c r="L10" s="150">
        <f t="shared" si="1"/>
        <v>0.26408010012515643</v>
      </c>
      <c r="M10" s="167">
        <v>649</v>
      </c>
      <c r="N10" s="164">
        <v>42</v>
      </c>
      <c r="O10" s="58">
        <f t="shared" si="2"/>
        <v>546</v>
      </c>
      <c r="P10" s="16">
        <f t="shared" si="3"/>
        <v>0.15870570107858242</v>
      </c>
      <c r="Q10" s="167">
        <v>699</v>
      </c>
      <c r="R10" s="54">
        <v>0</v>
      </c>
      <c r="S10" s="55">
        <f t="shared" si="4"/>
        <v>588</v>
      </c>
      <c r="T10" s="14">
        <f t="shared" si="5"/>
        <v>0.15879828326180256</v>
      </c>
      <c r="U10" s="167">
        <v>666</v>
      </c>
      <c r="V10" s="327">
        <f t="shared" si="6"/>
        <v>599.4</v>
      </c>
      <c r="W10" s="164">
        <v>67</v>
      </c>
      <c r="X10" s="58">
        <v>523</v>
      </c>
      <c r="Y10" s="16">
        <f t="shared" si="7"/>
        <v>0.12746079412746075</v>
      </c>
      <c r="Z10" s="167">
        <v>599</v>
      </c>
      <c r="AA10" s="164">
        <v>83</v>
      </c>
      <c r="AB10" s="55">
        <v>507</v>
      </c>
      <c r="AC10" s="14">
        <f t="shared" si="8"/>
        <v>0.15358931552587646</v>
      </c>
    </row>
    <row r="11" spans="1:29" s="4" customFormat="1" ht="12.75" customHeight="1">
      <c r="A11" s="185" t="s">
        <v>304</v>
      </c>
      <c r="B11" s="126" t="s">
        <v>65</v>
      </c>
      <c r="C11" s="234"/>
      <c r="D11" s="128">
        <v>0.71</v>
      </c>
      <c r="E11" s="129" t="s">
        <v>309</v>
      </c>
      <c r="F11" s="140">
        <v>1044</v>
      </c>
      <c r="G11" s="111">
        <v>949</v>
      </c>
      <c r="H11" s="111">
        <v>849</v>
      </c>
      <c r="I11" s="103">
        <v>713</v>
      </c>
      <c r="J11" s="111">
        <v>9</v>
      </c>
      <c r="K11" s="111">
        <f t="shared" si="0"/>
        <v>704</v>
      </c>
      <c r="L11" s="150">
        <f t="shared" si="1"/>
        <v>0.25816649104320338</v>
      </c>
      <c r="M11" s="167">
        <v>799</v>
      </c>
      <c r="N11" s="164">
        <v>42</v>
      </c>
      <c r="O11" s="58">
        <f t="shared" si="2"/>
        <v>662</v>
      </c>
      <c r="P11" s="16">
        <f t="shared" si="3"/>
        <v>0.17146433041301626</v>
      </c>
      <c r="Q11" s="167">
        <v>849</v>
      </c>
      <c r="R11" s="54">
        <v>0</v>
      </c>
      <c r="S11" s="55">
        <f t="shared" si="4"/>
        <v>704</v>
      </c>
      <c r="T11" s="14">
        <f t="shared" si="5"/>
        <v>0.17078916372202591</v>
      </c>
      <c r="U11" s="167">
        <v>832</v>
      </c>
      <c r="V11" s="327">
        <f t="shared" si="6"/>
        <v>748.8</v>
      </c>
      <c r="W11" s="164">
        <v>62</v>
      </c>
      <c r="X11" s="58">
        <v>644</v>
      </c>
      <c r="Y11" s="16">
        <f t="shared" si="7"/>
        <v>0.1399572649572649</v>
      </c>
      <c r="Z11" s="167">
        <v>699</v>
      </c>
      <c r="AA11" s="164">
        <v>126</v>
      </c>
      <c r="AB11" s="55">
        <v>580</v>
      </c>
      <c r="AC11" s="14">
        <f t="shared" si="8"/>
        <v>0.17024320457796852</v>
      </c>
    </row>
    <row r="12" spans="1:29" s="4" customFormat="1" ht="12.75" customHeight="1">
      <c r="A12" s="185" t="s">
        <v>305</v>
      </c>
      <c r="B12" s="126" t="s">
        <v>65</v>
      </c>
      <c r="C12" s="234"/>
      <c r="D12" s="128">
        <v>0.71</v>
      </c>
      <c r="E12" s="129" t="s">
        <v>310</v>
      </c>
      <c r="F12" s="140">
        <v>989</v>
      </c>
      <c r="G12" s="111">
        <v>899</v>
      </c>
      <c r="H12" s="111">
        <v>799</v>
      </c>
      <c r="I12" s="103">
        <v>672</v>
      </c>
      <c r="J12" s="111">
        <v>9</v>
      </c>
      <c r="K12" s="111">
        <f t="shared" si="0"/>
        <v>663</v>
      </c>
      <c r="L12" s="150">
        <f t="shared" si="1"/>
        <v>0.26251390433815353</v>
      </c>
      <c r="M12" s="167">
        <v>749</v>
      </c>
      <c r="N12" s="164">
        <v>42</v>
      </c>
      <c r="O12" s="58">
        <f t="shared" si="2"/>
        <v>621</v>
      </c>
      <c r="P12" s="16">
        <f t="shared" si="3"/>
        <v>0.17089452603471295</v>
      </c>
      <c r="Q12" s="167">
        <v>799</v>
      </c>
      <c r="R12" s="54">
        <v>0</v>
      </c>
      <c r="S12" s="55">
        <f t="shared" si="4"/>
        <v>663</v>
      </c>
      <c r="T12" s="14">
        <f t="shared" si="5"/>
        <v>0.1702127659574468</v>
      </c>
      <c r="U12" s="167">
        <v>777</v>
      </c>
      <c r="V12" s="327">
        <f t="shared" si="6"/>
        <v>699.3</v>
      </c>
      <c r="W12" s="164">
        <v>64</v>
      </c>
      <c r="X12" s="58">
        <v>601</v>
      </c>
      <c r="Y12" s="16">
        <f t="shared" si="7"/>
        <v>0.14056914056914052</v>
      </c>
      <c r="Z12" s="167">
        <v>649</v>
      </c>
      <c r="AA12" s="164">
        <v>126</v>
      </c>
      <c r="AB12" s="55">
        <v>539</v>
      </c>
      <c r="AC12" s="14">
        <f t="shared" si="8"/>
        <v>0.16949152542372881</v>
      </c>
    </row>
    <row r="13" spans="1:29" s="4" customFormat="1" ht="12.75" customHeight="1" thickBot="1">
      <c r="A13" s="184" t="s">
        <v>302</v>
      </c>
      <c r="B13" s="130" t="s">
        <v>65</v>
      </c>
      <c r="C13" s="134"/>
      <c r="D13" s="131">
        <v>0.71</v>
      </c>
      <c r="E13" s="132" t="s">
        <v>308</v>
      </c>
      <c r="F13" s="141">
        <v>879</v>
      </c>
      <c r="G13" s="59">
        <v>799</v>
      </c>
      <c r="H13" s="59">
        <v>699</v>
      </c>
      <c r="I13" s="104">
        <v>588</v>
      </c>
      <c r="J13" s="59">
        <v>0</v>
      </c>
      <c r="K13" s="59">
        <f t="shared" si="0"/>
        <v>588</v>
      </c>
      <c r="L13" s="151">
        <f t="shared" si="1"/>
        <v>0.26408010012515643</v>
      </c>
      <c r="M13" s="166">
        <v>649</v>
      </c>
      <c r="N13" s="162">
        <v>42</v>
      </c>
      <c r="O13" s="65">
        <f t="shared" si="2"/>
        <v>546</v>
      </c>
      <c r="P13" s="17">
        <f t="shared" si="3"/>
        <v>0.15870570107858242</v>
      </c>
      <c r="Q13" s="166">
        <v>699</v>
      </c>
      <c r="R13" s="61">
        <v>0</v>
      </c>
      <c r="S13" s="62">
        <f t="shared" si="4"/>
        <v>588</v>
      </c>
      <c r="T13" s="15">
        <f t="shared" si="5"/>
        <v>0.15879828326180256</v>
      </c>
      <c r="U13" s="166">
        <v>666</v>
      </c>
      <c r="V13" s="340">
        <f t="shared" si="6"/>
        <v>599.4</v>
      </c>
      <c r="W13" s="162">
        <v>67</v>
      </c>
      <c r="X13" s="65">
        <v>523</v>
      </c>
      <c r="Y13" s="17">
        <f t="shared" si="7"/>
        <v>0.12746079412746075</v>
      </c>
      <c r="Z13" s="166">
        <v>599</v>
      </c>
      <c r="AA13" s="162">
        <v>83</v>
      </c>
      <c r="AB13" s="62">
        <v>507</v>
      </c>
      <c r="AC13" s="15">
        <f t="shared" si="8"/>
        <v>0.15358931552587646</v>
      </c>
    </row>
    <row r="14" spans="1:29" s="4" customFormat="1" ht="12.75" customHeight="1">
      <c r="A14" s="192" t="s">
        <v>398</v>
      </c>
      <c r="B14" s="253" t="s">
        <v>65</v>
      </c>
      <c r="C14" s="254"/>
      <c r="D14" s="255">
        <v>0.71</v>
      </c>
      <c r="E14" s="256" t="s">
        <v>400</v>
      </c>
      <c r="F14" s="194">
        <v>1154</v>
      </c>
      <c r="G14" s="111">
        <v>1049</v>
      </c>
      <c r="H14" s="198">
        <v>949</v>
      </c>
      <c r="I14" s="193">
        <v>767</v>
      </c>
      <c r="J14" s="198">
        <v>0</v>
      </c>
      <c r="K14" s="194">
        <f t="shared" si="0"/>
        <v>767</v>
      </c>
      <c r="L14" s="154">
        <f t="shared" si="1"/>
        <v>0.26882745471877978</v>
      </c>
      <c r="M14" s="201">
        <v>849</v>
      </c>
      <c r="N14" s="221">
        <v>80</v>
      </c>
      <c r="O14" s="136">
        <f t="shared" si="2"/>
        <v>687</v>
      </c>
      <c r="P14" s="212">
        <f t="shared" si="3"/>
        <v>0.19081272084805653</v>
      </c>
      <c r="Q14" s="201">
        <v>949</v>
      </c>
      <c r="R14" s="195">
        <v>0</v>
      </c>
      <c r="S14" s="135">
        <f t="shared" si="4"/>
        <v>767</v>
      </c>
      <c r="T14" s="209">
        <f t="shared" si="5"/>
        <v>0.19178082191780821</v>
      </c>
      <c r="U14" s="201">
        <v>943</v>
      </c>
      <c r="V14" s="377">
        <f t="shared" si="6"/>
        <v>848.7</v>
      </c>
      <c r="W14" s="221">
        <v>60</v>
      </c>
      <c r="X14" s="136">
        <v>710</v>
      </c>
      <c r="Y14" s="212">
        <f t="shared" si="7"/>
        <v>0.16342641687286444</v>
      </c>
      <c r="Z14" s="201">
        <v>799</v>
      </c>
      <c r="AA14" s="221">
        <v>120</v>
      </c>
      <c r="AB14" s="135">
        <v>650</v>
      </c>
      <c r="AC14" s="209">
        <f t="shared" si="8"/>
        <v>0.18648310387984982</v>
      </c>
    </row>
    <row r="15" spans="1:29" s="4" customFormat="1" ht="12.75" customHeight="1" thickBot="1">
      <c r="A15" s="184" t="s">
        <v>399</v>
      </c>
      <c r="B15" s="130" t="s">
        <v>65</v>
      </c>
      <c r="C15" s="134"/>
      <c r="D15" s="131">
        <v>0.71</v>
      </c>
      <c r="E15" s="132" t="s">
        <v>401</v>
      </c>
      <c r="F15" s="141">
        <v>1099</v>
      </c>
      <c r="G15" s="59">
        <v>999</v>
      </c>
      <c r="H15" s="59">
        <v>899</v>
      </c>
      <c r="I15" s="104">
        <v>746</v>
      </c>
      <c r="J15" s="59">
        <v>0</v>
      </c>
      <c r="K15" s="141">
        <f t="shared" si="0"/>
        <v>746</v>
      </c>
      <c r="L15" s="151">
        <f t="shared" si="1"/>
        <v>0.25325325325325326</v>
      </c>
      <c r="M15" s="166">
        <v>799</v>
      </c>
      <c r="N15" s="162">
        <v>82</v>
      </c>
      <c r="O15" s="65">
        <f t="shared" si="2"/>
        <v>664</v>
      </c>
      <c r="P15" s="17">
        <f t="shared" si="3"/>
        <v>0.16896120150187735</v>
      </c>
      <c r="Q15" s="166">
        <v>899</v>
      </c>
      <c r="R15" s="61">
        <v>0</v>
      </c>
      <c r="S15" s="62">
        <f t="shared" si="4"/>
        <v>746</v>
      </c>
      <c r="T15" s="15">
        <f t="shared" si="5"/>
        <v>0.17018909899888765</v>
      </c>
      <c r="U15" s="166">
        <v>888</v>
      </c>
      <c r="V15" s="340">
        <f t="shared" si="6"/>
        <v>799.2</v>
      </c>
      <c r="W15" s="162">
        <v>61</v>
      </c>
      <c r="X15" s="65">
        <v>688</v>
      </c>
      <c r="Y15" s="17">
        <f t="shared" si="7"/>
        <v>0.1391391391391392</v>
      </c>
      <c r="Z15" s="166">
        <v>749</v>
      </c>
      <c r="AA15" s="162">
        <v>123</v>
      </c>
      <c r="AB15" s="62">
        <v>626</v>
      </c>
      <c r="AC15" s="15">
        <f t="shared" si="8"/>
        <v>0.16421895861148197</v>
      </c>
    </row>
    <row r="16" spans="1:29" s="4" customFormat="1" ht="12.75" customHeight="1">
      <c r="A16" s="183" t="s">
        <v>240</v>
      </c>
      <c r="B16" s="237" t="s">
        <v>65</v>
      </c>
      <c r="C16" s="238"/>
      <c r="D16" s="240">
        <v>0.71</v>
      </c>
      <c r="E16" s="239" t="s">
        <v>199</v>
      </c>
      <c r="F16" s="142">
        <v>1264</v>
      </c>
      <c r="G16" s="198">
        <v>1149</v>
      </c>
      <c r="H16" s="112">
        <v>999</v>
      </c>
      <c r="I16" s="105">
        <v>810</v>
      </c>
      <c r="J16" s="111">
        <v>0</v>
      </c>
      <c r="K16" s="142">
        <f t="shared" si="0"/>
        <v>810</v>
      </c>
      <c r="L16" s="152">
        <f t="shared" si="1"/>
        <v>0.29503916449086159</v>
      </c>
      <c r="M16" s="81">
        <v>1149</v>
      </c>
      <c r="N16" s="82">
        <v>0</v>
      </c>
      <c r="O16" s="84">
        <f t="shared" si="2"/>
        <v>810</v>
      </c>
      <c r="P16" s="18">
        <f t="shared" si="3"/>
        <v>0.29503916449086159</v>
      </c>
      <c r="Q16" s="79">
        <v>1149</v>
      </c>
      <c r="R16" s="80">
        <v>0</v>
      </c>
      <c r="S16" s="83">
        <f t="shared" si="4"/>
        <v>810</v>
      </c>
      <c r="T16" s="13">
        <f t="shared" si="5"/>
        <v>0.29503916449086159</v>
      </c>
      <c r="U16" s="81">
        <v>1149</v>
      </c>
      <c r="V16" s="373">
        <f t="shared" si="6"/>
        <v>1034.0999999999999</v>
      </c>
      <c r="W16" s="82">
        <v>0</v>
      </c>
      <c r="X16" s="84">
        <v>813</v>
      </c>
      <c r="Y16" s="18">
        <f t="shared" si="7"/>
        <v>0.21380910937046702</v>
      </c>
      <c r="Z16" s="79">
        <v>1149</v>
      </c>
      <c r="AA16" s="80">
        <v>0</v>
      </c>
      <c r="AB16" s="83">
        <v>813</v>
      </c>
      <c r="AC16" s="13">
        <f t="shared" si="8"/>
        <v>0.29242819843342038</v>
      </c>
    </row>
    <row r="17" spans="1:29" s="4" customFormat="1" ht="12.75" customHeight="1">
      <c r="A17" s="185" t="s">
        <v>239</v>
      </c>
      <c r="B17" s="126" t="s">
        <v>65</v>
      </c>
      <c r="C17" s="249"/>
      <c r="D17" s="128">
        <v>0.71</v>
      </c>
      <c r="E17" s="129" t="s">
        <v>199</v>
      </c>
      <c r="F17" s="140">
        <v>1209</v>
      </c>
      <c r="G17" s="111">
        <v>1099</v>
      </c>
      <c r="H17" s="111">
        <v>949</v>
      </c>
      <c r="I17" s="103">
        <v>770</v>
      </c>
      <c r="J17" s="111">
        <v>0</v>
      </c>
      <c r="K17" s="140">
        <f t="shared" si="0"/>
        <v>770</v>
      </c>
      <c r="L17" s="150">
        <f t="shared" si="1"/>
        <v>0.29936305732484075</v>
      </c>
      <c r="M17" s="56">
        <v>1099</v>
      </c>
      <c r="N17" s="57">
        <v>0</v>
      </c>
      <c r="O17" s="58">
        <f t="shared" si="2"/>
        <v>770</v>
      </c>
      <c r="P17" s="16">
        <f t="shared" si="3"/>
        <v>0.29936305732484075</v>
      </c>
      <c r="Q17" s="53">
        <v>1099</v>
      </c>
      <c r="R17" s="54">
        <v>0</v>
      </c>
      <c r="S17" s="55">
        <f t="shared" si="4"/>
        <v>770</v>
      </c>
      <c r="T17" s="14">
        <f t="shared" si="5"/>
        <v>0.29936305732484075</v>
      </c>
      <c r="U17" s="56">
        <v>1099</v>
      </c>
      <c r="V17" s="341">
        <f t="shared" si="6"/>
        <v>989.1</v>
      </c>
      <c r="W17" s="57">
        <v>0</v>
      </c>
      <c r="X17" s="58">
        <v>773</v>
      </c>
      <c r="Y17" s="16">
        <f t="shared" si="7"/>
        <v>0.21848144778081086</v>
      </c>
      <c r="Z17" s="53">
        <v>1099</v>
      </c>
      <c r="AA17" s="54">
        <v>0</v>
      </c>
      <c r="AB17" s="55">
        <v>773</v>
      </c>
      <c r="AC17" s="14">
        <f t="shared" si="8"/>
        <v>0.29663330300272978</v>
      </c>
    </row>
    <row r="18" spans="1:29" s="4" customFormat="1" ht="12.75" customHeight="1">
      <c r="A18" s="185" t="s">
        <v>489</v>
      </c>
      <c r="B18" s="126" t="s">
        <v>65</v>
      </c>
      <c r="C18" s="234"/>
      <c r="D18" s="128">
        <v>0.71</v>
      </c>
      <c r="E18" s="129" t="s">
        <v>491</v>
      </c>
      <c r="F18" s="140">
        <v>1264</v>
      </c>
      <c r="G18" s="112">
        <v>1149</v>
      </c>
      <c r="H18" s="111">
        <v>999</v>
      </c>
      <c r="I18" s="103">
        <v>810</v>
      </c>
      <c r="J18" s="111">
        <v>0</v>
      </c>
      <c r="K18" s="140">
        <f t="shared" si="0"/>
        <v>810</v>
      </c>
      <c r="L18" s="150">
        <f t="shared" si="1"/>
        <v>0.29503916449086159</v>
      </c>
      <c r="M18" s="167">
        <v>949</v>
      </c>
      <c r="N18" s="164">
        <v>41</v>
      </c>
      <c r="O18" s="58">
        <f t="shared" si="2"/>
        <v>769</v>
      </c>
      <c r="P18" s="16">
        <f t="shared" si="3"/>
        <v>0.18967334035827185</v>
      </c>
      <c r="Q18" s="167">
        <v>999</v>
      </c>
      <c r="R18" s="54">
        <v>0</v>
      </c>
      <c r="S18" s="55">
        <f t="shared" si="4"/>
        <v>810</v>
      </c>
      <c r="T18" s="14">
        <f t="shared" si="5"/>
        <v>0.1891891891891892</v>
      </c>
      <c r="U18" s="167">
        <v>999</v>
      </c>
      <c r="V18" s="327">
        <f t="shared" si="6"/>
        <v>899.1</v>
      </c>
      <c r="W18" s="164">
        <v>60</v>
      </c>
      <c r="X18" s="58">
        <v>753</v>
      </c>
      <c r="Y18" s="16">
        <f t="shared" si="7"/>
        <v>0.16249582916249586</v>
      </c>
      <c r="Z18" s="167">
        <v>899</v>
      </c>
      <c r="AA18" s="164">
        <v>82</v>
      </c>
      <c r="AB18" s="55">
        <v>731</v>
      </c>
      <c r="AC18" s="14">
        <f t="shared" si="8"/>
        <v>0.18687430478309233</v>
      </c>
    </row>
    <row r="19" spans="1:29" s="4" customFormat="1" ht="12.75" customHeight="1">
      <c r="A19" s="185" t="s">
        <v>490</v>
      </c>
      <c r="B19" s="126" t="s">
        <v>65</v>
      </c>
      <c r="C19" s="234"/>
      <c r="D19" s="128">
        <v>0.71</v>
      </c>
      <c r="E19" s="129" t="s">
        <v>491</v>
      </c>
      <c r="F19" s="140">
        <v>1209</v>
      </c>
      <c r="G19" s="112">
        <v>1099</v>
      </c>
      <c r="H19" s="111">
        <v>949</v>
      </c>
      <c r="I19" s="103">
        <v>770</v>
      </c>
      <c r="J19" s="111">
        <v>0</v>
      </c>
      <c r="K19" s="140">
        <f t="shared" si="0"/>
        <v>770</v>
      </c>
      <c r="L19" s="150">
        <f t="shared" si="1"/>
        <v>0.29936305732484075</v>
      </c>
      <c r="M19" s="167">
        <v>899</v>
      </c>
      <c r="N19" s="164">
        <v>41</v>
      </c>
      <c r="O19" s="58">
        <f t="shared" si="2"/>
        <v>729</v>
      </c>
      <c r="P19" s="16">
        <f t="shared" si="3"/>
        <v>0.18909899888765294</v>
      </c>
      <c r="Q19" s="167">
        <v>949</v>
      </c>
      <c r="R19" s="54">
        <v>0</v>
      </c>
      <c r="S19" s="55">
        <f t="shared" si="4"/>
        <v>770</v>
      </c>
      <c r="T19" s="14">
        <f t="shared" si="5"/>
        <v>0.18861959957850369</v>
      </c>
      <c r="U19" s="167">
        <v>943</v>
      </c>
      <c r="V19" s="327">
        <f t="shared" si="6"/>
        <v>848.7</v>
      </c>
      <c r="W19" s="164">
        <v>61</v>
      </c>
      <c r="X19" s="58">
        <v>712</v>
      </c>
      <c r="Y19" s="16">
        <f t="shared" si="7"/>
        <v>0.16106987156828095</v>
      </c>
      <c r="Z19" s="167">
        <v>849</v>
      </c>
      <c r="AA19" s="164">
        <v>82</v>
      </c>
      <c r="AB19" s="55">
        <v>691</v>
      </c>
      <c r="AC19" s="14">
        <f t="shared" si="8"/>
        <v>0.18610129564193167</v>
      </c>
    </row>
    <row r="20" spans="1:29" s="4" customFormat="1" ht="12.75" customHeight="1">
      <c r="A20" s="185" t="s">
        <v>82</v>
      </c>
      <c r="B20" s="126" t="s">
        <v>65</v>
      </c>
      <c r="C20" s="249"/>
      <c r="D20" s="128">
        <v>0.71</v>
      </c>
      <c r="E20" s="129" t="s">
        <v>200</v>
      </c>
      <c r="F20" s="140">
        <v>1429</v>
      </c>
      <c r="G20" s="112">
        <v>1299</v>
      </c>
      <c r="H20" s="111">
        <v>1099</v>
      </c>
      <c r="I20" s="103">
        <v>866</v>
      </c>
      <c r="J20" s="111">
        <v>0</v>
      </c>
      <c r="K20" s="140">
        <f t="shared" si="0"/>
        <v>866</v>
      </c>
      <c r="L20" s="150">
        <f t="shared" si="1"/>
        <v>0.33333333333333331</v>
      </c>
      <c r="M20" s="56">
        <v>1299</v>
      </c>
      <c r="N20" s="57">
        <v>0</v>
      </c>
      <c r="O20" s="58">
        <f t="shared" si="2"/>
        <v>866</v>
      </c>
      <c r="P20" s="16">
        <f t="shared" si="3"/>
        <v>0.33333333333333331</v>
      </c>
      <c r="Q20" s="53">
        <v>1299</v>
      </c>
      <c r="R20" s="54">
        <v>0</v>
      </c>
      <c r="S20" s="55">
        <f t="shared" si="4"/>
        <v>866</v>
      </c>
      <c r="T20" s="14">
        <f t="shared" si="5"/>
        <v>0.33333333333333331</v>
      </c>
      <c r="U20" s="56">
        <v>1299</v>
      </c>
      <c r="V20" s="341">
        <f t="shared" si="6"/>
        <v>1169.0999999999999</v>
      </c>
      <c r="W20" s="57">
        <v>0</v>
      </c>
      <c r="X20" s="58">
        <v>866</v>
      </c>
      <c r="Y20" s="16">
        <f t="shared" si="7"/>
        <v>0.25925925925925919</v>
      </c>
      <c r="Z20" s="53">
        <v>1299</v>
      </c>
      <c r="AA20" s="54">
        <v>0</v>
      </c>
      <c r="AB20" s="55">
        <v>866</v>
      </c>
      <c r="AC20" s="14">
        <f t="shared" si="8"/>
        <v>0.33333333333333331</v>
      </c>
    </row>
    <row r="21" spans="1:29" s="4" customFormat="1" ht="12.75" customHeight="1">
      <c r="A21" s="185" t="s">
        <v>116</v>
      </c>
      <c r="B21" s="126" t="s">
        <v>65</v>
      </c>
      <c r="C21" s="249"/>
      <c r="D21" s="128">
        <v>0.71</v>
      </c>
      <c r="E21" s="129" t="s">
        <v>200</v>
      </c>
      <c r="F21" s="140">
        <v>1374</v>
      </c>
      <c r="G21" s="111">
        <v>1249</v>
      </c>
      <c r="H21" s="111">
        <v>1049</v>
      </c>
      <c r="I21" s="103">
        <v>827</v>
      </c>
      <c r="J21" s="111">
        <v>0</v>
      </c>
      <c r="K21" s="140">
        <f t="shared" si="0"/>
        <v>827</v>
      </c>
      <c r="L21" s="150">
        <f t="shared" si="1"/>
        <v>0.33787029623698961</v>
      </c>
      <c r="M21" s="167">
        <v>999</v>
      </c>
      <c r="N21" s="164">
        <v>40</v>
      </c>
      <c r="O21" s="58">
        <f t="shared" si="2"/>
        <v>787</v>
      </c>
      <c r="P21" s="16">
        <f t="shared" si="3"/>
        <v>0.2122122122122122</v>
      </c>
      <c r="Q21" s="53">
        <v>1249</v>
      </c>
      <c r="R21" s="54">
        <v>0</v>
      </c>
      <c r="S21" s="55">
        <f t="shared" si="4"/>
        <v>827</v>
      </c>
      <c r="T21" s="14">
        <f t="shared" si="5"/>
        <v>0.33787029623698961</v>
      </c>
      <c r="U21" s="56">
        <v>1249</v>
      </c>
      <c r="V21" s="341">
        <f t="shared" si="6"/>
        <v>1124.0999999999999</v>
      </c>
      <c r="W21" s="57">
        <v>0</v>
      </c>
      <c r="X21" s="58">
        <v>827</v>
      </c>
      <c r="Y21" s="16">
        <f t="shared" si="7"/>
        <v>0.26430032915221058</v>
      </c>
      <c r="Z21" s="53">
        <v>1249</v>
      </c>
      <c r="AA21" s="54">
        <v>0</v>
      </c>
      <c r="AB21" s="55">
        <v>827</v>
      </c>
      <c r="AC21" s="14">
        <f t="shared" si="8"/>
        <v>0.33787029623698961</v>
      </c>
    </row>
    <row r="22" spans="1:29" s="4" customFormat="1" ht="12.75" customHeight="1">
      <c r="A22" s="192" t="s">
        <v>492</v>
      </c>
      <c r="B22" s="126" t="s">
        <v>65</v>
      </c>
      <c r="C22" s="234"/>
      <c r="D22" s="128">
        <v>0.71</v>
      </c>
      <c r="E22" s="129" t="s">
        <v>496</v>
      </c>
      <c r="F22" s="194">
        <v>1484</v>
      </c>
      <c r="G22" s="111">
        <v>1349</v>
      </c>
      <c r="H22" s="193">
        <v>1149</v>
      </c>
      <c r="I22" s="193">
        <v>904</v>
      </c>
      <c r="J22" s="193">
        <v>0</v>
      </c>
      <c r="K22" s="194">
        <f t="shared" si="0"/>
        <v>904</v>
      </c>
      <c r="L22" s="154">
        <f t="shared" si="1"/>
        <v>0.32987398072646407</v>
      </c>
      <c r="M22" s="201">
        <v>1099</v>
      </c>
      <c r="N22" s="221">
        <v>40</v>
      </c>
      <c r="O22" s="136">
        <f t="shared" si="2"/>
        <v>864</v>
      </c>
      <c r="P22" s="212">
        <f t="shared" si="3"/>
        <v>0.21383075523202913</v>
      </c>
      <c r="Q22" s="201">
        <v>1149</v>
      </c>
      <c r="R22" s="195">
        <v>0</v>
      </c>
      <c r="S22" s="135">
        <f t="shared" si="4"/>
        <v>904</v>
      </c>
      <c r="T22" s="209">
        <f t="shared" si="5"/>
        <v>0.21322889469103568</v>
      </c>
      <c r="U22" s="201">
        <v>1166</v>
      </c>
      <c r="V22" s="377">
        <f t="shared" si="6"/>
        <v>1049.4000000000001</v>
      </c>
      <c r="W22" s="221">
        <v>56</v>
      </c>
      <c r="X22" s="136">
        <v>852</v>
      </c>
      <c r="Y22" s="212">
        <f t="shared" si="7"/>
        <v>0.18810748999428251</v>
      </c>
      <c r="Z22" s="201">
        <v>1049</v>
      </c>
      <c r="AA22" s="221">
        <v>78</v>
      </c>
      <c r="AB22" s="135">
        <v>830</v>
      </c>
      <c r="AC22" s="209">
        <f t="shared" si="8"/>
        <v>0.20877025738798857</v>
      </c>
    </row>
    <row r="23" spans="1:29" s="4" customFormat="1" ht="12.75" customHeight="1">
      <c r="A23" s="187" t="s">
        <v>493</v>
      </c>
      <c r="B23" s="126" t="s">
        <v>65</v>
      </c>
      <c r="C23" s="234"/>
      <c r="D23" s="128">
        <v>0.71</v>
      </c>
      <c r="E23" s="256" t="s">
        <v>496</v>
      </c>
      <c r="F23" s="174">
        <v>1429</v>
      </c>
      <c r="G23" s="111">
        <v>1299</v>
      </c>
      <c r="H23" s="177">
        <v>1099</v>
      </c>
      <c r="I23" s="177">
        <v>866</v>
      </c>
      <c r="J23" s="177">
        <v>0</v>
      </c>
      <c r="K23" s="174">
        <f t="shared" si="0"/>
        <v>866</v>
      </c>
      <c r="L23" s="175">
        <f t="shared" si="1"/>
        <v>0.33333333333333331</v>
      </c>
      <c r="M23" s="286">
        <v>1049</v>
      </c>
      <c r="N23" s="284">
        <v>40</v>
      </c>
      <c r="O23" s="277">
        <f t="shared" si="2"/>
        <v>826</v>
      </c>
      <c r="P23" s="278">
        <f t="shared" si="3"/>
        <v>0.21258341277407056</v>
      </c>
      <c r="Q23" s="286">
        <v>1099</v>
      </c>
      <c r="R23" s="280">
        <v>0</v>
      </c>
      <c r="S23" s="281">
        <f t="shared" si="4"/>
        <v>866</v>
      </c>
      <c r="T23" s="282">
        <f t="shared" si="5"/>
        <v>0.21201091901728844</v>
      </c>
      <c r="U23" s="286">
        <v>1110</v>
      </c>
      <c r="V23" s="329">
        <f t="shared" si="6"/>
        <v>999</v>
      </c>
      <c r="W23" s="284">
        <v>57</v>
      </c>
      <c r="X23" s="277">
        <v>812</v>
      </c>
      <c r="Y23" s="278">
        <f t="shared" si="7"/>
        <v>0.18718718718718719</v>
      </c>
      <c r="Z23" s="286">
        <v>999</v>
      </c>
      <c r="AA23" s="284">
        <v>78</v>
      </c>
      <c r="AB23" s="281">
        <v>791</v>
      </c>
      <c r="AC23" s="282">
        <f t="shared" si="8"/>
        <v>0.20820820820820821</v>
      </c>
    </row>
    <row r="24" spans="1:29" s="4" customFormat="1" ht="12.75" customHeight="1">
      <c r="A24" s="187" t="s">
        <v>494</v>
      </c>
      <c r="B24" s="126" t="s">
        <v>65</v>
      </c>
      <c r="C24" s="234"/>
      <c r="D24" s="128">
        <v>0.71</v>
      </c>
      <c r="E24" s="236" t="s">
        <v>497</v>
      </c>
      <c r="F24" s="174">
        <v>1484</v>
      </c>
      <c r="G24" s="111">
        <v>1349</v>
      </c>
      <c r="H24" s="177">
        <v>1149</v>
      </c>
      <c r="I24" s="177">
        <v>906</v>
      </c>
      <c r="J24" s="177">
        <v>0</v>
      </c>
      <c r="K24" s="174">
        <f t="shared" si="0"/>
        <v>906</v>
      </c>
      <c r="L24" s="175">
        <f t="shared" si="1"/>
        <v>0.32839140103780579</v>
      </c>
      <c r="M24" s="286">
        <v>1099</v>
      </c>
      <c r="N24" s="284">
        <v>40</v>
      </c>
      <c r="O24" s="277">
        <f t="shared" si="2"/>
        <v>866</v>
      </c>
      <c r="P24" s="278">
        <f t="shared" si="3"/>
        <v>0.21201091901728844</v>
      </c>
      <c r="Q24" s="286">
        <v>1149</v>
      </c>
      <c r="R24" s="280">
        <v>0</v>
      </c>
      <c r="S24" s="281">
        <f t="shared" si="4"/>
        <v>906</v>
      </c>
      <c r="T24" s="282">
        <f t="shared" si="5"/>
        <v>0.21148825065274152</v>
      </c>
      <c r="U24" s="286">
        <v>1166</v>
      </c>
      <c r="V24" s="329">
        <f t="shared" si="6"/>
        <v>1049.4000000000001</v>
      </c>
      <c r="W24" s="284">
        <v>56</v>
      </c>
      <c r="X24" s="277">
        <v>853</v>
      </c>
      <c r="Y24" s="278">
        <f t="shared" si="7"/>
        <v>0.18715456451305515</v>
      </c>
      <c r="Z24" s="286">
        <v>1049</v>
      </c>
      <c r="AA24" s="284">
        <v>78</v>
      </c>
      <c r="AB24" s="281">
        <v>831</v>
      </c>
      <c r="AC24" s="282">
        <f t="shared" si="8"/>
        <v>0.20781696854146806</v>
      </c>
    </row>
    <row r="25" spans="1:29" s="4" customFormat="1" ht="12.75" customHeight="1" thickBot="1">
      <c r="A25" s="184" t="s">
        <v>495</v>
      </c>
      <c r="B25" s="130" t="s">
        <v>65</v>
      </c>
      <c r="C25" s="134"/>
      <c r="D25" s="131">
        <v>0.71</v>
      </c>
      <c r="E25" s="132" t="s">
        <v>497</v>
      </c>
      <c r="F25" s="141">
        <v>1429</v>
      </c>
      <c r="G25" s="202">
        <v>1299</v>
      </c>
      <c r="H25" s="104">
        <v>1099</v>
      </c>
      <c r="I25" s="104">
        <v>866</v>
      </c>
      <c r="J25" s="104">
        <v>0</v>
      </c>
      <c r="K25" s="141">
        <f t="shared" si="0"/>
        <v>866</v>
      </c>
      <c r="L25" s="151">
        <f t="shared" si="1"/>
        <v>0.33333333333333331</v>
      </c>
      <c r="M25" s="166">
        <v>1049</v>
      </c>
      <c r="N25" s="162">
        <v>40</v>
      </c>
      <c r="O25" s="65">
        <f t="shared" si="2"/>
        <v>826</v>
      </c>
      <c r="P25" s="17">
        <f t="shared" si="3"/>
        <v>0.21258341277407056</v>
      </c>
      <c r="Q25" s="166">
        <v>1099</v>
      </c>
      <c r="R25" s="61">
        <v>0</v>
      </c>
      <c r="S25" s="62">
        <f t="shared" si="4"/>
        <v>866</v>
      </c>
      <c r="T25" s="15">
        <f t="shared" si="5"/>
        <v>0.21201091901728844</v>
      </c>
      <c r="U25" s="166">
        <v>1110</v>
      </c>
      <c r="V25" s="340">
        <f t="shared" si="6"/>
        <v>999</v>
      </c>
      <c r="W25" s="162">
        <v>57</v>
      </c>
      <c r="X25" s="65">
        <v>812</v>
      </c>
      <c r="Y25" s="17">
        <f t="shared" si="7"/>
        <v>0.18718718718718719</v>
      </c>
      <c r="Z25" s="166">
        <v>999</v>
      </c>
      <c r="AA25" s="162">
        <v>78</v>
      </c>
      <c r="AB25" s="62">
        <v>791</v>
      </c>
      <c r="AC25" s="15">
        <f t="shared" si="8"/>
        <v>0.20820820820820821</v>
      </c>
    </row>
  </sheetData>
  <mergeCells count="5">
    <mergeCell ref="F2:G2"/>
    <mergeCell ref="M3:P3"/>
    <mergeCell ref="Q3:T3"/>
    <mergeCell ref="U3:Y3"/>
    <mergeCell ref="Z3:AC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C13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4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16384" width="9.140625" style="26"/>
  </cols>
  <sheetData>
    <row r="2" spans="1:29">
      <c r="F2" s="392">
        <v>44949</v>
      </c>
      <c r="G2" s="392"/>
      <c r="H2" s="390"/>
    </row>
    <row r="3" spans="1:29" ht="37.5" customHeight="1" thickBot="1">
      <c r="M3" s="391" t="s">
        <v>299</v>
      </c>
      <c r="N3" s="391"/>
      <c r="O3" s="391"/>
      <c r="P3" s="391"/>
      <c r="Q3" s="391" t="s">
        <v>299</v>
      </c>
      <c r="R3" s="391"/>
      <c r="S3" s="391"/>
      <c r="T3" s="391"/>
      <c r="U3" s="393" t="s">
        <v>1028</v>
      </c>
      <c r="V3" s="393"/>
      <c r="W3" s="393"/>
      <c r="X3" s="393"/>
      <c r="Y3" s="393"/>
      <c r="Z3" s="391" t="s">
        <v>299</v>
      </c>
      <c r="AA3" s="391"/>
      <c r="AB3" s="391"/>
      <c r="AC3" s="391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7"/>
      <c r="M4" s="304" t="s">
        <v>881</v>
      </c>
      <c r="N4" s="305"/>
      <c r="O4" s="300"/>
      <c r="P4" s="301"/>
      <c r="Q4" s="311" t="s">
        <v>1026</v>
      </c>
      <c r="R4" s="312"/>
      <c r="S4" s="313"/>
      <c r="T4" s="314"/>
      <c r="U4" s="304" t="s">
        <v>1029</v>
      </c>
      <c r="V4" s="305"/>
      <c r="W4" s="305"/>
      <c r="X4" s="300"/>
      <c r="Y4" s="301"/>
      <c r="Z4" s="311" t="s">
        <v>1032</v>
      </c>
      <c r="AA4" s="312"/>
      <c r="AB4" s="313"/>
      <c r="AC4" s="314"/>
    </row>
    <row r="5" spans="1:29" s="27" customFormat="1" ht="15" customHeight="1" thickBot="1">
      <c r="A5" s="20"/>
      <c r="B5" s="30"/>
      <c r="C5" s="20"/>
      <c r="D5" s="39"/>
      <c r="E5" s="182"/>
      <c r="F5" s="3"/>
      <c r="G5" s="3"/>
      <c r="H5" s="3"/>
      <c r="I5" s="3"/>
      <c r="J5" s="3"/>
      <c r="K5" s="3"/>
      <c r="L5" s="147"/>
      <c r="M5" s="306" t="s">
        <v>44</v>
      </c>
      <c r="N5" s="52">
        <v>44566</v>
      </c>
      <c r="O5" s="52"/>
      <c r="P5" s="307"/>
      <c r="Q5" s="315" t="s">
        <v>44</v>
      </c>
      <c r="R5" s="50">
        <v>44952</v>
      </c>
      <c r="S5" s="50"/>
      <c r="T5" s="316"/>
      <c r="U5" s="306" t="s">
        <v>44</v>
      </c>
      <c r="V5" s="52">
        <v>44966</v>
      </c>
      <c r="W5" s="52"/>
      <c r="X5" s="52"/>
      <c r="Y5" s="307"/>
      <c r="Z5" s="315" t="s">
        <v>44</v>
      </c>
      <c r="AA5" s="50">
        <v>44987</v>
      </c>
      <c r="AB5" s="50"/>
      <c r="AC5" s="316"/>
    </row>
    <row r="6" spans="1:29" s="29" customFormat="1" ht="15" customHeight="1" thickBot="1">
      <c r="A6" s="113"/>
      <c r="B6" s="113"/>
      <c r="C6" s="113"/>
      <c r="D6" s="114"/>
      <c r="E6" s="115"/>
      <c r="F6" s="12"/>
      <c r="G6" s="12"/>
      <c r="H6" s="12"/>
      <c r="I6" s="12"/>
      <c r="J6" s="12"/>
      <c r="K6" s="12"/>
      <c r="L6" s="148"/>
      <c r="M6" s="308" t="s">
        <v>45</v>
      </c>
      <c r="N6" s="309">
        <v>44586</v>
      </c>
      <c r="O6" s="309"/>
      <c r="P6" s="310"/>
      <c r="Q6" s="317" t="s">
        <v>45</v>
      </c>
      <c r="R6" s="303">
        <v>44965</v>
      </c>
      <c r="S6" s="303"/>
      <c r="T6" s="318"/>
      <c r="U6" s="308" t="s">
        <v>45</v>
      </c>
      <c r="V6" s="309">
        <v>44986</v>
      </c>
      <c r="W6" s="309"/>
      <c r="X6" s="309"/>
      <c r="Y6" s="310"/>
      <c r="Z6" s="317" t="s">
        <v>45</v>
      </c>
      <c r="AA6" s="303">
        <v>45000</v>
      </c>
      <c r="AB6" s="303"/>
      <c r="AC6" s="318"/>
    </row>
    <row r="7" spans="1:29" s="22" customFormat="1" ht="24.95" customHeight="1">
      <c r="A7" s="69" t="s">
        <v>0</v>
      </c>
      <c r="B7" s="69" t="s">
        <v>64</v>
      </c>
      <c r="C7" s="69" t="s">
        <v>1</v>
      </c>
      <c r="D7" s="69" t="s">
        <v>80</v>
      </c>
      <c r="E7" s="69" t="s">
        <v>2</v>
      </c>
      <c r="F7" s="69" t="s">
        <v>3</v>
      </c>
      <c r="G7" s="69" t="s">
        <v>4</v>
      </c>
      <c r="H7" s="69" t="s">
        <v>296</v>
      </c>
      <c r="I7" s="69" t="s">
        <v>37</v>
      </c>
      <c r="J7" s="69" t="s">
        <v>531</v>
      </c>
      <c r="K7" s="69" t="s">
        <v>135</v>
      </c>
      <c r="L7" s="149" t="s">
        <v>298</v>
      </c>
      <c r="M7" s="204" t="s">
        <v>367</v>
      </c>
      <c r="N7" s="205" t="s">
        <v>43</v>
      </c>
      <c r="O7" s="205" t="s">
        <v>51</v>
      </c>
      <c r="P7" s="206" t="s">
        <v>297</v>
      </c>
      <c r="Q7" s="204" t="s">
        <v>367</v>
      </c>
      <c r="R7" s="205" t="s">
        <v>43</v>
      </c>
      <c r="S7" s="205" t="s">
        <v>51</v>
      </c>
      <c r="T7" s="206" t="s">
        <v>297</v>
      </c>
      <c r="U7" s="204" t="s">
        <v>367</v>
      </c>
      <c r="V7" s="372" t="s">
        <v>1027</v>
      </c>
      <c r="W7" s="205" t="s">
        <v>43</v>
      </c>
      <c r="X7" s="205" t="s">
        <v>51</v>
      </c>
      <c r="Y7" s="206" t="s">
        <v>297</v>
      </c>
      <c r="Z7" s="204" t="s">
        <v>367</v>
      </c>
      <c r="AA7" s="205" t="s">
        <v>43</v>
      </c>
      <c r="AB7" s="205" t="s">
        <v>51</v>
      </c>
      <c r="AC7" s="206" t="s">
        <v>297</v>
      </c>
    </row>
    <row r="8" spans="1:29" s="4" customFormat="1" ht="12.75" customHeight="1">
      <c r="A8" s="183" t="s">
        <v>170</v>
      </c>
      <c r="B8" s="237" t="s">
        <v>53</v>
      </c>
      <c r="C8" s="250"/>
      <c r="D8" s="240">
        <v>0.66</v>
      </c>
      <c r="E8" s="239" t="s">
        <v>201</v>
      </c>
      <c r="F8" s="142">
        <v>2089</v>
      </c>
      <c r="G8" s="112">
        <v>1899</v>
      </c>
      <c r="H8" s="105">
        <v>0</v>
      </c>
      <c r="I8" s="105">
        <v>1382</v>
      </c>
      <c r="J8" s="105">
        <v>0</v>
      </c>
      <c r="K8" s="142">
        <f t="shared" ref="K8:K28" si="0">IFERROR(I8-J8,I8)</f>
        <v>1382</v>
      </c>
      <c r="L8" s="152">
        <f t="shared" ref="L8:L37" si="1">IFERROR((G8-K8)/G8, " ")</f>
        <v>0.27224855186940494</v>
      </c>
      <c r="M8" s="168">
        <v>1599</v>
      </c>
      <c r="N8" s="163">
        <v>87</v>
      </c>
      <c r="O8" s="84">
        <f t="shared" ref="O8:O20" si="2">K8-N8</f>
        <v>1295</v>
      </c>
      <c r="P8" s="18">
        <f t="shared" ref="P8:P38" si="3">(M8-O8)/M8</f>
        <v>0.19011882426516574</v>
      </c>
      <c r="Q8" s="79">
        <v>1899</v>
      </c>
      <c r="R8" s="80">
        <v>0</v>
      </c>
      <c r="S8" s="83">
        <f t="shared" ref="S8:S21" si="4">K8-R8</f>
        <v>1382</v>
      </c>
      <c r="T8" s="13">
        <f t="shared" ref="T8:T21" si="5">(Q8-S8)/Q8</f>
        <v>0.27224855186940494</v>
      </c>
      <c r="U8" s="168">
        <v>1666</v>
      </c>
      <c r="V8" s="328">
        <f t="shared" ref="V8:V21" si="6">U8-(U8*10%)</f>
        <v>1499.4</v>
      </c>
      <c r="W8" s="163">
        <v>163</v>
      </c>
      <c r="X8" s="84">
        <v>1223</v>
      </c>
      <c r="Y8" s="18">
        <f t="shared" ref="Y8:Y23" si="7">(V8-X8)/V8</f>
        <v>0.18434040282779784</v>
      </c>
      <c r="Z8" s="79">
        <v>1899</v>
      </c>
      <c r="AA8" s="80">
        <v>0</v>
      </c>
      <c r="AB8" s="83">
        <v>1386</v>
      </c>
      <c r="AC8" s="13">
        <f t="shared" ref="AC8:AC21" si="8">(Z8-AB8)/Z8</f>
        <v>0.27014218009478674</v>
      </c>
    </row>
    <row r="9" spans="1:29" s="4" customFormat="1" ht="12.75" customHeight="1">
      <c r="A9" s="185" t="s">
        <v>169</v>
      </c>
      <c r="B9" s="126" t="s">
        <v>53</v>
      </c>
      <c r="C9" s="234"/>
      <c r="D9" s="128">
        <v>0.66</v>
      </c>
      <c r="E9" s="129" t="s">
        <v>201</v>
      </c>
      <c r="F9" s="140">
        <v>1979</v>
      </c>
      <c r="G9" s="111">
        <v>1799</v>
      </c>
      <c r="H9" s="103">
        <v>0</v>
      </c>
      <c r="I9" s="103">
        <v>1310</v>
      </c>
      <c r="J9" s="103">
        <v>0</v>
      </c>
      <c r="K9" s="140">
        <f t="shared" si="0"/>
        <v>1310</v>
      </c>
      <c r="L9" s="150">
        <f t="shared" si="1"/>
        <v>0.27181767648693717</v>
      </c>
      <c r="M9" s="167">
        <v>1499</v>
      </c>
      <c r="N9" s="164">
        <v>92</v>
      </c>
      <c r="O9" s="58">
        <f t="shared" si="2"/>
        <v>1218</v>
      </c>
      <c r="P9" s="16">
        <f t="shared" si="3"/>
        <v>0.18745830553702469</v>
      </c>
      <c r="Q9" s="53">
        <v>1799</v>
      </c>
      <c r="R9" s="54">
        <v>0</v>
      </c>
      <c r="S9" s="55">
        <f t="shared" si="4"/>
        <v>1310</v>
      </c>
      <c r="T9" s="14">
        <f t="shared" si="5"/>
        <v>0.27181767648693717</v>
      </c>
      <c r="U9" s="167">
        <v>1554</v>
      </c>
      <c r="V9" s="327">
        <f t="shared" si="6"/>
        <v>1398.6</v>
      </c>
      <c r="W9" s="164">
        <v>172</v>
      </c>
      <c r="X9" s="58">
        <v>1141</v>
      </c>
      <c r="Y9" s="16">
        <f t="shared" si="7"/>
        <v>0.18418418418418414</v>
      </c>
      <c r="Z9" s="53">
        <v>1799</v>
      </c>
      <c r="AA9" s="54">
        <v>0</v>
      </c>
      <c r="AB9" s="55">
        <v>1313</v>
      </c>
      <c r="AC9" s="14">
        <f t="shared" si="8"/>
        <v>0.27015008337965535</v>
      </c>
    </row>
    <row r="10" spans="1:29" s="4" customFormat="1" ht="12.75" customHeight="1" thickBot="1">
      <c r="A10" s="184" t="s">
        <v>290</v>
      </c>
      <c r="B10" s="130" t="s">
        <v>53</v>
      </c>
      <c r="C10" s="36"/>
      <c r="D10" s="131">
        <v>1.1100000000000001</v>
      </c>
      <c r="E10" s="132" t="s">
        <v>291</v>
      </c>
      <c r="F10" s="141">
        <v>2419</v>
      </c>
      <c r="G10" s="59">
        <v>2199</v>
      </c>
      <c r="H10" s="104">
        <v>0</v>
      </c>
      <c r="I10" s="104">
        <v>1600</v>
      </c>
      <c r="J10" s="104">
        <v>0</v>
      </c>
      <c r="K10" s="141">
        <f t="shared" si="0"/>
        <v>1600</v>
      </c>
      <c r="L10" s="151">
        <f t="shared" si="1"/>
        <v>0.27239654388358342</v>
      </c>
      <c r="M10" s="166">
        <v>1899</v>
      </c>
      <c r="N10" s="162">
        <v>60</v>
      </c>
      <c r="O10" s="65">
        <f t="shared" si="2"/>
        <v>1540</v>
      </c>
      <c r="P10" s="17">
        <f t="shared" si="3"/>
        <v>0.18904686677198526</v>
      </c>
      <c r="Q10" s="60">
        <v>2199</v>
      </c>
      <c r="R10" s="61">
        <v>0</v>
      </c>
      <c r="S10" s="62">
        <f t="shared" si="4"/>
        <v>1600</v>
      </c>
      <c r="T10" s="15">
        <f t="shared" si="5"/>
        <v>0.27239654388358342</v>
      </c>
      <c r="U10" s="166">
        <v>1999</v>
      </c>
      <c r="V10" s="340">
        <f t="shared" si="6"/>
        <v>1799.1</v>
      </c>
      <c r="W10" s="162">
        <v>140</v>
      </c>
      <c r="X10" s="65">
        <v>1465</v>
      </c>
      <c r="Y10" s="17">
        <f t="shared" si="7"/>
        <v>0.18570396309265741</v>
      </c>
      <c r="Z10" s="60">
        <v>2199</v>
      </c>
      <c r="AA10" s="61">
        <v>0</v>
      </c>
      <c r="AB10" s="62">
        <v>1605</v>
      </c>
      <c r="AC10" s="15">
        <f t="shared" si="8"/>
        <v>0.27012278308321963</v>
      </c>
    </row>
    <row r="11" spans="1:29" s="4" customFormat="1" ht="12.75" customHeight="1">
      <c r="A11" s="183" t="s">
        <v>24</v>
      </c>
      <c r="B11" s="237" t="s">
        <v>53</v>
      </c>
      <c r="C11" s="262" t="s">
        <v>147</v>
      </c>
      <c r="D11" s="240">
        <v>0.66</v>
      </c>
      <c r="E11" s="239" t="s">
        <v>69</v>
      </c>
      <c r="F11" s="142">
        <v>1099</v>
      </c>
      <c r="G11" s="112">
        <v>999</v>
      </c>
      <c r="H11" s="105">
        <v>0</v>
      </c>
      <c r="I11" s="105">
        <v>765</v>
      </c>
      <c r="J11" s="105">
        <v>10</v>
      </c>
      <c r="K11" s="142">
        <f t="shared" si="0"/>
        <v>755</v>
      </c>
      <c r="L11" s="152">
        <f t="shared" si="1"/>
        <v>0.24424424424424424</v>
      </c>
      <c r="M11" s="81">
        <v>999</v>
      </c>
      <c r="N11" s="82">
        <v>0</v>
      </c>
      <c r="O11" s="84">
        <f t="shared" si="2"/>
        <v>755</v>
      </c>
      <c r="P11" s="18">
        <f t="shared" si="3"/>
        <v>0.24424424424424424</v>
      </c>
      <c r="Q11" s="79">
        <v>999</v>
      </c>
      <c r="R11" s="80">
        <v>0</v>
      </c>
      <c r="S11" s="83">
        <f t="shared" si="4"/>
        <v>755</v>
      </c>
      <c r="T11" s="13">
        <f t="shared" si="5"/>
        <v>0.24424424424424424</v>
      </c>
      <c r="U11" s="81">
        <v>999</v>
      </c>
      <c r="V11" s="373">
        <f t="shared" si="6"/>
        <v>899.1</v>
      </c>
      <c r="W11" s="82">
        <v>0</v>
      </c>
      <c r="X11" s="84">
        <v>755</v>
      </c>
      <c r="Y11" s="18">
        <f t="shared" si="7"/>
        <v>0.16027138249360473</v>
      </c>
      <c r="Z11" s="79">
        <v>999</v>
      </c>
      <c r="AA11" s="80">
        <v>0</v>
      </c>
      <c r="AB11" s="83">
        <v>755</v>
      </c>
      <c r="AC11" s="13">
        <f t="shared" si="8"/>
        <v>0.24424424424424424</v>
      </c>
    </row>
    <row r="12" spans="1:29" s="4" customFormat="1" ht="12.75" customHeight="1">
      <c r="A12" s="185" t="s">
        <v>167</v>
      </c>
      <c r="B12" s="126" t="s">
        <v>53</v>
      </c>
      <c r="C12" s="234"/>
      <c r="D12" s="128">
        <v>0.66</v>
      </c>
      <c r="E12" s="129" t="s">
        <v>202</v>
      </c>
      <c r="F12" s="140">
        <v>1539</v>
      </c>
      <c r="G12" s="111">
        <v>1399</v>
      </c>
      <c r="H12" s="103">
        <v>0</v>
      </c>
      <c r="I12" s="103">
        <v>1050</v>
      </c>
      <c r="J12" s="103">
        <v>0</v>
      </c>
      <c r="K12" s="140">
        <f t="shared" si="0"/>
        <v>1050</v>
      </c>
      <c r="L12" s="150">
        <f t="shared" si="1"/>
        <v>0.2494639027877055</v>
      </c>
      <c r="M12" s="56">
        <v>1399</v>
      </c>
      <c r="N12" s="57">
        <v>0</v>
      </c>
      <c r="O12" s="58">
        <f t="shared" si="2"/>
        <v>1050</v>
      </c>
      <c r="P12" s="16">
        <f t="shared" si="3"/>
        <v>0.2494639027877055</v>
      </c>
      <c r="Q12" s="53">
        <v>1399</v>
      </c>
      <c r="R12" s="54">
        <v>0</v>
      </c>
      <c r="S12" s="55">
        <f t="shared" si="4"/>
        <v>1050</v>
      </c>
      <c r="T12" s="14">
        <f t="shared" si="5"/>
        <v>0.2494639027877055</v>
      </c>
      <c r="U12" s="56">
        <v>1399</v>
      </c>
      <c r="V12" s="341">
        <f t="shared" si="6"/>
        <v>1259.0999999999999</v>
      </c>
      <c r="W12" s="57">
        <v>0</v>
      </c>
      <c r="X12" s="58">
        <v>1050</v>
      </c>
      <c r="Y12" s="16">
        <f t="shared" si="7"/>
        <v>0.16607100309745049</v>
      </c>
      <c r="Z12" s="53">
        <v>1399</v>
      </c>
      <c r="AA12" s="54">
        <v>0</v>
      </c>
      <c r="AB12" s="55">
        <v>1050</v>
      </c>
      <c r="AC12" s="14">
        <f t="shared" si="8"/>
        <v>0.2494639027877055</v>
      </c>
    </row>
    <row r="13" spans="1:29" s="4" customFormat="1" ht="12.75" customHeight="1">
      <c r="A13" s="188" t="s">
        <v>168</v>
      </c>
      <c r="B13" s="126" t="s">
        <v>53</v>
      </c>
      <c r="C13" s="234"/>
      <c r="D13" s="128">
        <v>0.66</v>
      </c>
      <c r="E13" s="129" t="s">
        <v>203</v>
      </c>
      <c r="F13" s="140">
        <v>1539</v>
      </c>
      <c r="G13" s="111">
        <v>1399</v>
      </c>
      <c r="H13" s="103">
        <v>0</v>
      </c>
      <c r="I13" s="103">
        <v>1050</v>
      </c>
      <c r="J13" s="103">
        <v>0</v>
      </c>
      <c r="K13" s="140">
        <f t="shared" si="0"/>
        <v>1050</v>
      </c>
      <c r="L13" s="150">
        <f t="shared" si="1"/>
        <v>0.2494639027877055</v>
      </c>
      <c r="M13" s="56">
        <v>1399</v>
      </c>
      <c r="N13" s="57">
        <v>0</v>
      </c>
      <c r="O13" s="58">
        <f t="shared" si="2"/>
        <v>1050</v>
      </c>
      <c r="P13" s="16">
        <f t="shared" si="3"/>
        <v>0.2494639027877055</v>
      </c>
      <c r="Q13" s="53">
        <v>1399</v>
      </c>
      <c r="R13" s="54">
        <v>0</v>
      </c>
      <c r="S13" s="55">
        <f t="shared" si="4"/>
        <v>1050</v>
      </c>
      <c r="T13" s="14">
        <f t="shared" si="5"/>
        <v>0.2494639027877055</v>
      </c>
      <c r="U13" s="56">
        <v>1399</v>
      </c>
      <c r="V13" s="341">
        <f t="shared" si="6"/>
        <v>1259.0999999999999</v>
      </c>
      <c r="W13" s="57">
        <v>0</v>
      </c>
      <c r="X13" s="58">
        <v>1050</v>
      </c>
      <c r="Y13" s="16">
        <f t="shared" si="7"/>
        <v>0.16607100309745049</v>
      </c>
      <c r="Z13" s="53">
        <v>1399</v>
      </c>
      <c r="AA13" s="54">
        <v>0</v>
      </c>
      <c r="AB13" s="55">
        <v>1050</v>
      </c>
      <c r="AC13" s="14">
        <f t="shared" si="8"/>
        <v>0.2494639027877055</v>
      </c>
    </row>
    <row r="14" spans="1:29" s="4" customFormat="1" ht="12.75" customHeight="1">
      <c r="A14" s="185" t="s">
        <v>165</v>
      </c>
      <c r="B14" s="126" t="s">
        <v>53</v>
      </c>
      <c r="C14" s="234"/>
      <c r="D14" s="128">
        <v>0.66</v>
      </c>
      <c r="E14" s="129" t="s">
        <v>202</v>
      </c>
      <c r="F14" s="140">
        <v>1429</v>
      </c>
      <c r="G14" s="111">
        <v>1299</v>
      </c>
      <c r="H14" s="103">
        <v>0</v>
      </c>
      <c r="I14" s="103">
        <v>975</v>
      </c>
      <c r="J14" s="103">
        <v>12</v>
      </c>
      <c r="K14" s="140">
        <f t="shared" si="0"/>
        <v>963</v>
      </c>
      <c r="L14" s="150">
        <f t="shared" si="1"/>
        <v>0.25866050808314089</v>
      </c>
      <c r="M14" s="167">
        <v>1099</v>
      </c>
      <c r="N14" s="164">
        <v>56</v>
      </c>
      <c r="O14" s="58">
        <f t="shared" si="2"/>
        <v>907</v>
      </c>
      <c r="P14" s="16">
        <f t="shared" si="3"/>
        <v>0.17470427661510465</v>
      </c>
      <c r="Q14" s="53">
        <v>1299</v>
      </c>
      <c r="R14" s="54">
        <v>0</v>
      </c>
      <c r="S14" s="55">
        <f t="shared" si="4"/>
        <v>963</v>
      </c>
      <c r="T14" s="14">
        <f t="shared" si="5"/>
        <v>0.25866050808314089</v>
      </c>
      <c r="U14" s="167">
        <v>1110</v>
      </c>
      <c r="V14" s="327">
        <f t="shared" si="6"/>
        <v>999</v>
      </c>
      <c r="W14" s="164">
        <v>139</v>
      </c>
      <c r="X14" s="58">
        <v>827</v>
      </c>
      <c r="Y14" s="16">
        <f t="shared" si="7"/>
        <v>0.17217217217217218</v>
      </c>
      <c r="Z14" s="53">
        <v>1299</v>
      </c>
      <c r="AA14" s="54">
        <v>0</v>
      </c>
      <c r="AB14" s="55">
        <v>966</v>
      </c>
      <c r="AC14" s="14">
        <f t="shared" si="8"/>
        <v>0.25635103926096997</v>
      </c>
    </row>
    <row r="15" spans="1:29" s="4" customFormat="1" ht="12.75" customHeight="1" thickBot="1">
      <c r="A15" s="189" t="s">
        <v>166</v>
      </c>
      <c r="B15" s="130" t="s">
        <v>53</v>
      </c>
      <c r="C15" s="134"/>
      <c r="D15" s="131">
        <v>0.66</v>
      </c>
      <c r="E15" s="132" t="s">
        <v>203</v>
      </c>
      <c r="F15" s="141">
        <v>1429</v>
      </c>
      <c r="G15" s="59">
        <v>1299</v>
      </c>
      <c r="H15" s="104">
        <v>0</v>
      </c>
      <c r="I15" s="104">
        <v>975</v>
      </c>
      <c r="J15" s="104">
        <v>12</v>
      </c>
      <c r="K15" s="141">
        <f t="shared" si="0"/>
        <v>963</v>
      </c>
      <c r="L15" s="151">
        <f t="shared" si="1"/>
        <v>0.25866050808314089</v>
      </c>
      <c r="M15" s="166">
        <v>1099</v>
      </c>
      <c r="N15" s="162">
        <v>56</v>
      </c>
      <c r="O15" s="65">
        <f t="shared" si="2"/>
        <v>907</v>
      </c>
      <c r="P15" s="17">
        <f t="shared" si="3"/>
        <v>0.17470427661510465</v>
      </c>
      <c r="Q15" s="60">
        <v>1299</v>
      </c>
      <c r="R15" s="61">
        <v>0</v>
      </c>
      <c r="S15" s="62">
        <f t="shared" si="4"/>
        <v>963</v>
      </c>
      <c r="T15" s="15">
        <f t="shared" si="5"/>
        <v>0.25866050808314089</v>
      </c>
      <c r="U15" s="166">
        <v>1110</v>
      </c>
      <c r="V15" s="340">
        <f t="shared" si="6"/>
        <v>999</v>
      </c>
      <c r="W15" s="162">
        <v>139</v>
      </c>
      <c r="X15" s="65">
        <v>827</v>
      </c>
      <c r="Y15" s="17">
        <f t="shared" si="7"/>
        <v>0.17217217217217218</v>
      </c>
      <c r="Z15" s="60">
        <v>1299</v>
      </c>
      <c r="AA15" s="61">
        <v>0</v>
      </c>
      <c r="AB15" s="62">
        <v>966</v>
      </c>
      <c r="AC15" s="15">
        <f t="shared" si="8"/>
        <v>0.25635103926096997</v>
      </c>
    </row>
    <row r="16" spans="1:29" s="4" customFormat="1" ht="12.75" customHeight="1">
      <c r="A16" s="183" t="s">
        <v>171</v>
      </c>
      <c r="B16" s="237" t="s">
        <v>53</v>
      </c>
      <c r="C16" s="238"/>
      <c r="D16" s="240">
        <v>0.83</v>
      </c>
      <c r="E16" s="239" t="s">
        <v>143</v>
      </c>
      <c r="F16" s="142">
        <v>1044</v>
      </c>
      <c r="G16" s="112">
        <v>949</v>
      </c>
      <c r="H16" s="105">
        <v>849</v>
      </c>
      <c r="I16" s="105">
        <v>742</v>
      </c>
      <c r="J16" s="105">
        <v>18</v>
      </c>
      <c r="K16" s="142">
        <f t="shared" si="0"/>
        <v>724</v>
      </c>
      <c r="L16" s="152">
        <f t="shared" si="1"/>
        <v>0.23709167544783982</v>
      </c>
      <c r="M16" s="168">
        <v>749</v>
      </c>
      <c r="N16" s="163">
        <v>90</v>
      </c>
      <c r="O16" s="84">
        <f t="shared" si="2"/>
        <v>634</v>
      </c>
      <c r="P16" s="18">
        <f t="shared" si="3"/>
        <v>0.15353805073431243</v>
      </c>
      <c r="Q16" s="168">
        <v>849</v>
      </c>
      <c r="R16" s="80">
        <v>0</v>
      </c>
      <c r="S16" s="83">
        <f t="shared" si="4"/>
        <v>724</v>
      </c>
      <c r="T16" s="13">
        <f t="shared" si="5"/>
        <v>0.14723203769140164</v>
      </c>
      <c r="U16" s="168">
        <v>832</v>
      </c>
      <c r="V16" s="328">
        <f t="shared" si="6"/>
        <v>748.8</v>
      </c>
      <c r="W16" s="163">
        <v>64</v>
      </c>
      <c r="X16" s="84">
        <v>662</v>
      </c>
      <c r="Y16" s="18">
        <f t="shared" si="7"/>
        <v>0.11591880341880337</v>
      </c>
      <c r="Z16" s="168">
        <v>849</v>
      </c>
      <c r="AA16" s="80">
        <v>0</v>
      </c>
      <c r="AB16" s="83">
        <v>726</v>
      </c>
      <c r="AC16" s="13">
        <f t="shared" si="8"/>
        <v>0.14487632508833923</v>
      </c>
    </row>
    <row r="17" spans="1:29" s="4" customFormat="1" ht="12.75" customHeight="1">
      <c r="A17" s="188" t="s">
        <v>172</v>
      </c>
      <c r="B17" s="126" t="s">
        <v>53</v>
      </c>
      <c r="C17" s="249"/>
      <c r="D17" s="128">
        <v>1.1100000000000001</v>
      </c>
      <c r="E17" s="129" t="s">
        <v>144</v>
      </c>
      <c r="F17" s="140">
        <v>1044</v>
      </c>
      <c r="G17" s="111">
        <v>949</v>
      </c>
      <c r="H17" s="103">
        <v>849</v>
      </c>
      <c r="I17" s="103">
        <v>742</v>
      </c>
      <c r="J17" s="103">
        <v>18</v>
      </c>
      <c r="K17" s="140">
        <f t="shared" si="0"/>
        <v>724</v>
      </c>
      <c r="L17" s="150">
        <f t="shared" si="1"/>
        <v>0.23709167544783982</v>
      </c>
      <c r="M17" s="167">
        <v>749</v>
      </c>
      <c r="N17" s="164">
        <v>90</v>
      </c>
      <c r="O17" s="58">
        <f t="shared" si="2"/>
        <v>634</v>
      </c>
      <c r="P17" s="16">
        <f t="shared" si="3"/>
        <v>0.15353805073431243</v>
      </c>
      <c r="Q17" s="167">
        <v>849</v>
      </c>
      <c r="R17" s="54">
        <v>0</v>
      </c>
      <c r="S17" s="55">
        <f t="shared" si="4"/>
        <v>724</v>
      </c>
      <c r="T17" s="14">
        <f t="shared" si="5"/>
        <v>0.14723203769140164</v>
      </c>
      <c r="U17" s="167">
        <v>832</v>
      </c>
      <c r="V17" s="327">
        <f t="shared" si="6"/>
        <v>748.8</v>
      </c>
      <c r="W17" s="164">
        <v>64</v>
      </c>
      <c r="X17" s="58">
        <v>662</v>
      </c>
      <c r="Y17" s="16">
        <f t="shared" si="7"/>
        <v>0.11591880341880337</v>
      </c>
      <c r="Z17" s="167">
        <v>849</v>
      </c>
      <c r="AA17" s="54">
        <v>0</v>
      </c>
      <c r="AB17" s="55">
        <v>726</v>
      </c>
      <c r="AC17" s="14">
        <f t="shared" si="8"/>
        <v>0.14487632508833923</v>
      </c>
    </row>
    <row r="18" spans="1:29" s="4" customFormat="1" ht="12.75" customHeight="1">
      <c r="A18" s="188" t="s">
        <v>173</v>
      </c>
      <c r="B18" s="126" t="s">
        <v>53</v>
      </c>
      <c r="C18" s="249"/>
      <c r="D18" s="128">
        <v>1.1100000000000001</v>
      </c>
      <c r="E18" s="129" t="s">
        <v>145</v>
      </c>
      <c r="F18" s="140">
        <v>1154</v>
      </c>
      <c r="G18" s="111">
        <v>1049</v>
      </c>
      <c r="H18" s="103">
        <v>949</v>
      </c>
      <c r="I18" s="103">
        <v>829</v>
      </c>
      <c r="J18" s="103">
        <v>16</v>
      </c>
      <c r="K18" s="140">
        <f t="shared" si="0"/>
        <v>813</v>
      </c>
      <c r="L18" s="150">
        <f t="shared" si="1"/>
        <v>0.224976167778837</v>
      </c>
      <c r="M18" s="167">
        <v>849</v>
      </c>
      <c r="N18" s="164">
        <v>88</v>
      </c>
      <c r="O18" s="58">
        <f t="shared" si="2"/>
        <v>725</v>
      </c>
      <c r="P18" s="16">
        <f t="shared" si="3"/>
        <v>0.14605418138987045</v>
      </c>
      <c r="Q18" s="167">
        <v>949</v>
      </c>
      <c r="R18" s="54">
        <v>0</v>
      </c>
      <c r="S18" s="55">
        <f t="shared" si="4"/>
        <v>813</v>
      </c>
      <c r="T18" s="14">
        <f t="shared" si="5"/>
        <v>0.14330874604847207</v>
      </c>
      <c r="U18" s="167">
        <v>943</v>
      </c>
      <c r="V18" s="327">
        <f t="shared" si="6"/>
        <v>848.7</v>
      </c>
      <c r="W18" s="164">
        <v>60</v>
      </c>
      <c r="X18" s="58">
        <v>756</v>
      </c>
      <c r="Y18" s="16">
        <f t="shared" si="7"/>
        <v>0.10922587486744438</v>
      </c>
      <c r="Z18" s="167">
        <v>949</v>
      </c>
      <c r="AA18" s="54">
        <v>0</v>
      </c>
      <c r="AB18" s="55">
        <v>816</v>
      </c>
      <c r="AC18" s="14">
        <f t="shared" si="8"/>
        <v>0.14014752370916755</v>
      </c>
    </row>
    <row r="19" spans="1:29" s="4" customFormat="1" ht="12.75" customHeight="1">
      <c r="A19" s="185" t="s">
        <v>932</v>
      </c>
      <c r="B19" s="126" t="s">
        <v>53</v>
      </c>
      <c r="C19" s="234" t="s">
        <v>887</v>
      </c>
      <c r="D19" s="240">
        <v>0.83</v>
      </c>
      <c r="E19" s="129" t="s">
        <v>938</v>
      </c>
      <c r="F19" s="140">
        <v>1209</v>
      </c>
      <c r="G19" s="111">
        <v>1099</v>
      </c>
      <c r="H19" s="103">
        <v>949</v>
      </c>
      <c r="I19" s="103">
        <v>830</v>
      </c>
      <c r="J19" s="103">
        <v>12</v>
      </c>
      <c r="K19" s="140">
        <f t="shared" si="0"/>
        <v>818</v>
      </c>
      <c r="L19" s="150">
        <f t="shared" si="1"/>
        <v>0.25568698817106461</v>
      </c>
      <c r="M19" s="56">
        <v>1099</v>
      </c>
      <c r="N19" s="57">
        <v>0</v>
      </c>
      <c r="O19" s="58">
        <f t="shared" si="2"/>
        <v>818</v>
      </c>
      <c r="P19" s="16">
        <f t="shared" si="3"/>
        <v>0.25568698817106461</v>
      </c>
      <c r="Q19" s="53">
        <v>1099</v>
      </c>
      <c r="R19" s="54">
        <v>0</v>
      </c>
      <c r="S19" s="55">
        <f t="shared" si="4"/>
        <v>818</v>
      </c>
      <c r="T19" s="14">
        <f t="shared" si="5"/>
        <v>0.25568698817106461</v>
      </c>
      <c r="U19" s="56">
        <v>1099</v>
      </c>
      <c r="V19" s="341">
        <f t="shared" si="6"/>
        <v>989.1</v>
      </c>
      <c r="W19" s="57">
        <v>0</v>
      </c>
      <c r="X19" s="58">
        <v>818</v>
      </c>
      <c r="Y19" s="16">
        <f t="shared" si="7"/>
        <v>0.17298554241229402</v>
      </c>
      <c r="Z19" s="53">
        <v>1099</v>
      </c>
      <c r="AA19" s="54">
        <v>0</v>
      </c>
      <c r="AB19" s="55">
        <v>818</v>
      </c>
      <c r="AC19" s="14">
        <f t="shared" si="8"/>
        <v>0.25568698817106461</v>
      </c>
    </row>
    <row r="20" spans="1:29" s="4" customFormat="1" ht="12.75" customHeight="1">
      <c r="A20" s="188" t="s">
        <v>933</v>
      </c>
      <c r="B20" s="126" t="s">
        <v>53</v>
      </c>
      <c r="C20" s="234" t="s">
        <v>887</v>
      </c>
      <c r="D20" s="240">
        <v>1.1100000000000001</v>
      </c>
      <c r="E20" s="129" t="s">
        <v>939</v>
      </c>
      <c r="F20" s="140">
        <v>1209</v>
      </c>
      <c r="G20" s="111">
        <v>1099</v>
      </c>
      <c r="H20" s="103">
        <v>949</v>
      </c>
      <c r="I20" s="103">
        <v>830</v>
      </c>
      <c r="J20" s="103">
        <v>12</v>
      </c>
      <c r="K20" s="140">
        <f t="shared" si="0"/>
        <v>818</v>
      </c>
      <c r="L20" s="150">
        <f t="shared" si="1"/>
        <v>0.25568698817106461</v>
      </c>
      <c r="M20" s="56">
        <v>1099</v>
      </c>
      <c r="N20" s="57">
        <v>0</v>
      </c>
      <c r="O20" s="58">
        <f t="shared" si="2"/>
        <v>818</v>
      </c>
      <c r="P20" s="16">
        <f t="shared" si="3"/>
        <v>0.25568698817106461</v>
      </c>
      <c r="Q20" s="53">
        <v>1099</v>
      </c>
      <c r="R20" s="54">
        <v>0</v>
      </c>
      <c r="S20" s="55">
        <f t="shared" si="4"/>
        <v>818</v>
      </c>
      <c r="T20" s="14">
        <f t="shared" si="5"/>
        <v>0.25568698817106461</v>
      </c>
      <c r="U20" s="56">
        <v>1099</v>
      </c>
      <c r="V20" s="341">
        <f t="shared" si="6"/>
        <v>989.1</v>
      </c>
      <c r="W20" s="57">
        <v>0</v>
      </c>
      <c r="X20" s="58">
        <v>818</v>
      </c>
      <c r="Y20" s="16">
        <f t="shared" si="7"/>
        <v>0.17298554241229402</v>
      </c>
      <c r="Z20" s="53">
        <v>1099</v>
      </c>
      <c r="AA20" s="54">
        <v>0</v>
      </c>
      <c r="AB20" s="55">
        <v>818</v>
      </c>
      <c r="AC20" s="14">
        <f t="shared" si="8"/>
        <v>0.25568698817106461</v>
      </c>
    </row>
    <row r="21" spans="1:29" s="4" customFormat="1" ht="12.75" customHeight="1">
      <c r="A21" s="188" t="s">
        <v>934</v>
      </c>
      <c r="B21" s="126" t="s">
        <v>53</v>
      </c>
      <c r="C21" s="234" t="s">
        <v>887</v>
      </c>
      <c r="D21" s="240">
        <v>1.1100000000000001</v>
      </c>
      <c r="E21" s="129" t="s">
        <v>940</v>
      </c>
      <c r="F21" s="140">
        <v>1319</v>
      </c>
      <c r="G21" s="111">
        <v>1199</v>
      </c>
      <c r="H21" s="103">
        <v>1049</v>
      </c>
      <c r="I21" s="103">
        <v>919</v>
      </c>
      <c r="J21" s="103">
        <v>10</v>
      </c>
      <c r="K21" s="140">
        <f t="shared" si="0"/>
        <v>909</v>
      </c>
      <c r="L21" s="150">
        <f t="shared" si="1"/>
        <v>0.24186822351959966</v>
      </c>
      <c r="M21" s="56">
        <v>1199</v>
      </c>
      <c r="N21" s="57">
        <v>0</v>
      </c>
      <c r="O21" s="58">
        <f t="shared" ref="O21:O84" si="9">K21-N21</f>
        <v>909</v>
      </c>
      <c r="P21" s="16">
        <f t="shared" si="3"/>
        <v>0.24186822351959966</v>
      </c>
      <c r="Q21" s="53">
        <v>1199</v>
      </c>
      <c r="R21" s="54">
        <v>0</v>
      </c>
      <c r="S21" s="55">
        <f t="shared" si="4"/>
        <v>909</v>
      </c>
      <c r="T21" s="14">
        <f t="shared" si="5"/>
        <v>0.24186822351959966</v>
      </c>
      <c r="U21" s="56">
        <v>1199</v>
      </c>
      <c r="V21" s="341">
        <f t="shared" si="6"/>
        <v>1079.0999999999999</v>
      </c>
      <c r="W21" s="57">
        <v>0</v>
      </c>
      <c r="X21" s="58">
        <v>909</v>
      </c>
      <c r="Y21" s="16">
        <f t="shared" si="7"/>
        <v>0.15763135946622178</v>
      </c>
      <c r="Z21" s="53">
        <v>1199</v>
      </c>
      <c r="AA21" s="54">
        <v>0</v>
      </c>
      <c r="AB21" s="55">
        <v>909</v>
      </c>
      <c r="AC21" s="14">
        <f t="shared" si="8"/>
        <v>0.24186822351959966</v>
      </c>
    </row>
    <row r="22" spans="1:29" s="4" customFormat="1" ht="12.75" customHeight="1">
      <c r="A22" s="185" t="s">
        <v>935</v>
      </c>
      <c r="B22" s="126" t="s">
        <v>53</v>
      </c>
      <c r="C22" s="234" t="s">
        <v>887</v>
      </c>
      <c r="D22" s="240">
        <v>0.83</v>
      </c>
      <c r="E22" s="129" t="s">
        <v>938</v>
      </c>
      <c r="F22" s="140">
        <v>1099</v>
      </c>
      <c r="G22" s="111">
        <v>999</v>
      </c>
      <c r="H22" s="103">
        <v>849</v>
      </c>
      <c r="I22" s="103">
        <v>743</v>
      </c>
      <c r="J22" s="103">
        <v>10</v>
      </c>
      <c r="K22" s="140">
        <f t="shared" si="0"/>
        <v>733</v>
      </c>
      <c r="L22" s="150">
        <f t="shared" si="1"/>
        <v>0.26626626626626626</v>
      </c>
      <c r="M22" s="56">
        <v>999</v>
      </c>
      <c r="N22" s="57">
        <v>0</v>
      </c>
      <c r="O22" s="58">
        <f t="shared" si="9"/>
        <v>733</v>
      </c>
      <c r="P22" s="16">
        <f t="shared" si="3"/>
        <v>0.26626626626626626</v>
      </c>
      <c r="Q22" s="53">
        <v>999</v>
      </c>
      <c r="R22" s="54">
        <v>0</v>
      </c>
      <c r="S22" s="55">
        <f t="shared" ref="S22:S85" si="10">K22-R22</f>
        <v>733</v>
      </c>
      <c r="T22" s="14">
        <f t="shared" ref="T22:T85" si="11">(Q22-S22)/Q22</f>
        <v>0.26626626626626626</v>
      </c>
      <c r="U22" s="56">
        <v>999</v>
      </c>
      <c r="V22" s="341">
        <f t="shared" ref="V22:V85" si="12">U22-(U22*10%)</f>
        <v>899.1</v>
      </c>
      <c r="W22" s="57">
        <v>0</v>
      </c>
      <c r="X22" s="58">
        <v>733</v>
      </c>
      <c r="Y22" s="16">
        <f t="shared" si="7"/>
        <v>0.18474029585140697</v>
      </c>
      <c r="Z22" s="53">
        <v>999</v>
      </c>
      <c r="AA22" s="54">
        <v>0</v>
      </c>
      <c r="AB22" s="55">
        <v>733</v>
      </c>
      <c r="AC22" s="14">
        <f t="shared" ref="AC22:AC85" si="13">(Z22-AB22)/Z22</f>
        <v>0.26626626626626626</v>
      </c>
    </row>
    <row r="23" spans="1:29" s="4" customFormat="1" ht="12.75" customHeight="1">
      <c r="A23" s="188" t="s">
        <v>936</v>
      </c>
      <c r="B23" s="126" t="s">
        <v>53</v>
      </c>
      <c r="C23" s="234" t="s">
        <v>887</v>
      </c>
      <c r="D23" s="240">
        <v>1.1100000000000001</v>
      </c>
      <c r="E23" s="129" t="s">
        <v>939</v>
      </c>
      <c r="F23" s="140">
        <v>1099</v>
      </c>
      <c r="G23" s="111">
        <v>999</v>
      </c>
      <c r="H23" s="103">
        <v>849</v>
      </c>
      <c r="I23" s="103">
        <v>743</v>
      </c>
      <c r="J23" s="103">
        <v>10</v>
      </c>
      <c r="K23" s="140">
        <f t="shared" si="0"/>
        <v>733</v>
      </c>
      <c r="L23" s="150">
        <f t="shared" si="1"/>
        <v>0.26626626626626626</v>
      </c>
      <c r="M23" s="56">
        <v>999</v>
      </c>
      <c r="N23" s="57">
        <v>0</v>
      </c>
      <c r="O23" s="58">
        <f t="shared" si="9"/>
        <v>733</v>
      </c>
      <c r="P23" s="16">
        <f t="shared" si="3"/>
        <v>0.26626626626626626</v>
      </c>
      <c r="Q23" s="53">
        <v>999</v>
      </c>
      <c r="R23" s="54">
        <v>0</v>
      </c>
      <c r="S23" s="55">
        <f t="shared" si="10"/>
        <v>733</v>
      </c>
      <c r="T23" s="14">
        <f t="shared" si="11"/>
        <v>0.26626626626626626</v>
      </c>
      <c r="U23" s="56">
        <v>999</v>
      </c>
      <c r="V23" s="341">
        <f t="shared" si="12"/>
        <v>899.1</v>
      </c>
      <c r="W23" s="57">
        <v>0</v>
      </c>
      <c r="X23" s="58">
        <v>733</v>
      </c>
      <c r="Y23" s="16">
        <f t="shared" si="7"/>
        <v>0.18474029585140697</v>
      </c>
      <c r="Z23" s="53">
        <v>999</v>
      </c>
      <c r="AA23" s="54">
        <v>0</v>
      </c>
      <c r="AB23" s="55">
        <v>733</v>
      </c>
      <c r="AC23" s="14">
        <f t="shared" si="13"/>
        <v>0.26626626626626626</v>
      </c>
    </row>
    <row r="24" spans="1:29" s="4" customFormat="1" ht="12.75" customHeight="1">
      <c r="A24" s="188" t="s">
        <v>937</v>
      </c>
      <c r="B24" s="126" t="s">
        <v>53</v>
      </c>
      <c r="C24" s="234" t="s">
        <v>887</v>
      </c>
      <c r="D24" s="240">
        <v>1.1100000000000001</v>
      </c>
      <c r="E24" s="129" t="s">
        <v>940</v>
      </c>
      <c r="F24" s="140">
        <v>1209</v>
      </c>
      <c r="G24" s="111">
        <v>1099</v>
      </c>
      <c r="H24" s="103">
        <v>949</v>
      </c>
      <c r="I24" s="103">
        <v>832</v>
      </c>
      <c r="J24" s="103">
        <v>8</v>
      </c>
      <c r="K24" s="140">
        <f t="shared" si="0"/>
        <v>824</v>
      </c>
      <c r="L24" s="150">
        <f t="shared" si="1"/>
        <v>0.2502274795268426</v>
      </c>
      <c r="M24" s="56">
        <v>1099</v>
      </c>
      <c r="N24" s="57">
        <v>0</v>
      </c>
      <c r="O24" s="58">
        <f t="shared" si="9"/>
        <v>824</v>
      </c>
      <c r="P24" s="16">
        <f t="shared" si="3"/>
        <v>0.2502274795268426</v>
      </c>
      <c r="Q24" s="53">
        <v>1099</v>
      </c>
      <c r="R24" s="54">
        <v>0</v>
      </c>
      <c r="S24" s="55">
        <f t="shared" si="10"/>
        <v>824</v>
      </c>
      <c r="T24" s="14">
        <f t="shared" si="11"/>
        <v>0.2502274795268426</v>
      </c>
      <c r="U24" s="56">
        <v>1099</v>
      </c>
      <c r="V24" s="341">
        <f t="shared" si="12"/>
        <v>989.1</v>
      </c>
      <c r="W24" s="57">
        <v>0</v>
      </c>
      <c r="X24" s="58">
        <v>824</v>
      </c>
      <c r="Y24" s="16">
        <f t="shared" ref="Y24:Y87" si="14">(V24-X24)/V24</f>
        <v>0.16691942169649179</v>
      </c>
      <c r="Z24" s="53">
        <v>1099</v>
      </c>
      <c r="AA24" s="54">
        <v>0</v>
      </c>
      <c r="AB24" s="55">
        <v>824</v>
      </c>
      <c r="AC24" s="14">
        <f t="shared" si="13"/>
        <v>0.2502274795268426</v>
      </c>
    </row>
    <row r="25" spans="1:29" s="4" customFormat="1" ht="12.75" customHeight="1">
      <c r="A25" s="185" t="s">
        <v>252</v>
      </c>
      <c r="B25" s="126" t="s">
        <v>53</v>
      </c>
      <c r="C25" s="249"/>
      <c r="D25" s="240">
        <v>0.83</v>
      </c>
      <c r="E25" s="129" t="s">
        <v>260</v>
      </c>
      <c r="F25" s="140">
        <v>1264</v>
      </c>
      <c r="G25" s="111">
        <v>1149</v>
      </c>
      <c r="H25" s="103">
        <v>1049</v>
      </c>
      <c r="I25" s="103">
        <v>894</v>
      </c>
      <c r="J25" s="103">
        <v>11</v>
      </c>
      <c r="K25" s="140">
        <f t="shared" si="0"/>
        <v>883</v>
      </c>
      <c r="L25" s="150">
        <f t="shared" si="1"/>
        <v>0.23150565709312446</v>
      </c>
      <c r="M25" s="167">
        <v>799</v>
      </c>
      <c r="N25" s="164">
        <v>212</v>
      </c>
      <c r="O25" s="58">
        <f t="shared" si="9"/>
        <v>671</v>
      </c>
      <c r="P25" s="16">
        <f t="shared" si="3"/>
        <v>0.16020025031289112</v>
      </c>
      <c r="Q25" s="167">
        <v>799</v>
      </c>
      <c r="R25" s="164">
        <v>212</v>
      </c>
      <c r="S25" s="55">
        <f t="shared" si="10"/>
        <v>671</v>
      </c>
      <c r="T25" s="14">
        <f t="shared" si="11"/>
        <v>0.16020025031289112</v>
      </c>
      <c r="U25" s="167">
        <v>888</v>
      </c>
      <c r="V25" s="327">
        <f t="shared" si="12"/>
        <v>799.2</v>
      </c>
      <c r="W25" s="164">
        <v>189</v>
      </c>
      <c r="X25" s="58">
        <v>696</v>
      </c>
      <c r="Y25" s="16">
        <f t="shared" si="14"/>
        <v>0.12912912912912919</v>
      </c>
      <c r="Z25" s="167">
        <v>1049</v>
      </c>
      <c r="AA25" s="54">
        <v>0</v>
      </c>
      <c r="AB25" s="55">
        <v>885</v>
      </c>
      <c r="AC25" s="14">
        <f t="shared" si="13"/>
        <v>0.15633937082936131</v>
      </c>
    </row>
    <row r="26" spans="1:29" s="4" customFormat="1" ht="12.75" customHeight="1">
      <c r="A26" s="188" t="s">
        <v>254</v>
      </c>
      <c r="B26" s="126" t="s">
        <v>53</v>
      </c>
      <c r="C26" s="249"/>
      <c r="D26" s="128">
        <v>1.1100000000000001</v>
      </c>
      <c r="E26" s="129" t="s">
        <v>258</v>
      </c>
      <c r="F26" s="140">
        <v>1264</v>
      </c>
      <c r="G26" s="111">
        <v>1149</v>
      </c>
      <c r="H26" s="103">
        <v>1049</v>
      </c>
      <c r="I26" s="103">
        <v>894</v>
      </c>
      <c r="J26" s="103">
        <v>11</v>
      </c>
      <c r="K26" s="140">
        <f t="shared" si="0"/>
        <v>883</v>
      </c>
      <c r="L26" s="150">
        <f t="shared" si="1"/>
        <v>0.23150565709312446</v>
      </c>
      <c r="M26" s="167">
        <v>799</v>
      </c>
      <c r="N26" s="164">
        <v>212</v>
      </c>
      <c r="O26" s="58">
        <f t="shared" si="9"/>
        <v>671</v>
      </c>
      <c r="P26" s="16">
        <f t="shared" si="3"/>
        <v>0.16020025031289112</v>
      </c>
      <c r="Q26" s="167">
        <v>799</v>
      </c>
      <c r="R26" s="164">
        <v>212</v>
      </c>
      <c r="S26" s="55">
        <f t="shared" si="10"/>
        <v>671</v>
      </c>
      <c r="T26" s="14">
        <f t="shared" si="11"/>
        <v>0.16020025031289112</v>
      </c>
      <c r="U26" s="167">
        <v>888</v>
      </c>
      <c r="V26" s="327">
        <f t="shared" si="12"/>
        <v>799.2</v>
      </c>
      <c r="W26" s="164">
        <v>189</v>
      </c>
      <c r="X26" s="58">
        <v>696</v>
      </c>
      <c r="Y26" s="16">
        <f t="shared" si="14"/>
        <v>0.12912912912912919</v>
      </c>
      <c r="Z26" s="167">
        <v>1049</v>
      </c>
      <c r="AA26" s="54">
        <v>0</v>
      </c>
      <c r="AB26" s="55">
        <v>885</v>
      </c>
      <c r="AC26" s="14">
        <f t="shared" si="13"/>
        <v>0.15633937082936131</v>
      </c>
    </row>
    <row r="27" spans="1:29" s="4" customFormat="1" ht="12.75" customHeight="1">
      <c r="A27" s="188" t="s">
        <v>255</v>
      </c>
      <c r="B27" s="126" t="s">
        <v>53</v>
      </c>
      <c r="C27" s="249"/>
      <c r="D27" s="128">
        <v>1.1100000000000001</v>
      </c>
      <c r="E27" s="129" t="s">
        <v>259</v>
      </c>
      <c r="F27" s="140">
        <v>1374</v>
      </c>
      <c r="G27" s="111">
        <v>1249</v>
      </c>
      <c r="H27" s="103">
        <v>1149</v>
      </c>
      <c r="I27" s="103">
        <v>979</v>
      </c>
      <c r="J27" s="103">
        <v>12</v>
      </c>
      <c r="K27" s="140">
        <f t="shared" si="0"/>
        <v>967</v>
      </c>
      <c r="L27" s="150">
        <f t="shared" si="1"/>
        <v>0.22578062449959968</v>
      </c>
      <c r="M27" s="167">
        <v>899</v>
      </c>
      <c r="N27" s="164">
        <v>212</v>
      </c>
      <c r="O27" s="58">
        <f t="shared" si="9"/>
        <v>755</v>
      </c>
      <c r="P27" s="16">
        <f t="shared" si="3"/>
        <v>0.16017797552836485</v>
      </c>
      <c r="Q27" s="167">
        <v>899</v>
      </c>
      <c r="R27" s="164">
        <v>212</v>
      </c>
      <c r="S27" s="55">
        <f t="shared" si="10"/>
        <v>755</v>
      </c>
      <c r="T27" s="14">
        <f t="shared" si="11"/>
        <v>0.16017797552836485</v>
      </c>
      <c r="U27" s="167">
        <v>999</v>
      </c>
      <c r="V27" s="327">
        <f t="shared" si="12"/>
        <v>899.1</v>
      </c>
      <c r="W27" s="164">
        <v>186</v>
      </c>
      <c r="X27" s="58">
        <v>783</v>
      </c>
      <c r="Y27" s="16">
        <f t="shared" si="14"/>
        <v>0.12912912912912916</v>
      </c>
      <c r="Z27" s="167">
        <v>1149</v>
      </c>
      <c r="AA27" s="54">
        <v>0</v>
      </c>
      <c r="AB27" s="55">
        <v>969</v>
      </c>
      <c r="AC27" s="14">
        <f t="shared" si="13"/>
        <v>0.1566579634464752</v>
      </c>
    </row>
    <row r="28" spans="1:29" s="4" customFormat="1" ht="12.75" customHeight="1">
      <c r="A28" s="185" t="s">
        <v>253</v>
      </c>
      <c r="B28" s="126" t="s">
        <v>53</v>
      </c>
      <c r="C28" s="249"/>
      <c r="D28" s="240">
        <v>0.83</v>
      </c>
      <c r="E28" s="129" t="s">
        <v>260</v>
      </c>
      <c r="F28" s="140">
        <v>1154</v>
      </c>
      <c r="G28" s="111">
        <v>1049</v>
      </c>
      <c r="H28" s="103">
        <v>949</v>
      </c>
      <c r="I28" s="103">
        <v>809</v>
      </c>
      <c r="J28" s="105">
        <v>10</v>
      </c>
      <c r="K28" s="140">
        <f t="shared" si="0"/>
        <v>799</v>
      </c>
      <c r="L28" s="150">
        <f t="shared" si="1"/>
        <v>0.23832221163012393</v>
      </c>
      <c r="M28" s="167">
        <v>799</v>
      </c>
      <c r="N28" s="164">
        <v>128</v>
      </c>
      <c r="O28" s="58">
        <f t="shared" si="9"/>
        <v>671</v>
      </c>
      <c r="P28" s="16">
        <f t="shared" si="3"/>
        <v>0.16020025031289112</v>
      </c>
      <c r="Q28" s="167">
        <v>799</v>
      </c>
      <c r="R28" s="164">
        <v>127</v>
      </c>
      <c r="S28" s="55">
        <f t="shared" si="10"/>
        <v>672</v>
      </c>
      <c r="T28" s="14">
        <f t="shared" si="11"/>
        <v>0.15894868585732166</v>
      </c>
      <c r="U28" s="167">
        <v>888</v>
      </c>
      <c r="V28" s="327">
        <f t="shared" si="12"/>
        <v>799.2</v>
      </c>
      <c r="W28" s="164">
        <v>103</v>
      </c>
      <c r="X28" s="58">
        <v>698</v>
      </c>
      <c r="Y28" s="16">
        <f t="shared" si="14"/>
        <v>0.12662662662662669</v>
      </c>
      <c r="Z28" s="167">
        <v>949</v>
      </c>
      <c r="AA28" s="54">
        <v>0</v>
      </c>
      <c r="AB28" s="55">
        <v>801</v>
      </c>
      <c r="AC28" s="14">
        <f t="shared" si="13"/>
        <v>0.15595363540569021</v>
      </c>
    </row>
    <row r="29" spans="1:29" s="4" customFormat="1" ht="12.75" customHeight="1">
      <c r="A29" s="188" t="s">
        <v>256</v>
      </c>
      <c r="B29" s="126" t="s">
        <v>53</v>
      </c>
      <c r="C29" s="249"/>
      <c r="D29" s="128">
        <v>1.1100000000000001</v>
      </c>
      <c r="E29" s="129" t="s">
        <v>258</v>
      </c>
      <c r="F29" s="140">
        <v>1154</v>
      </c>
      <c r="G29" s="111">
        <v>1049</v>
      </c>
      <c r="H29" s="103">
        <v>949</v>
      </c>
      <c r="I29" s="103">
        <v>809</v>
      </c>
      <c r="J29" s="103">
        <v>10</v>
      </c>
      <c r="K29" s="140">
        <f t="shared" ref="K29:K111" si="15">IFERROR(I29-J29,I29)</f>
        <v>799</v>
      </c>
      <c r="L29" s="150">
        <f t="shared" si="1"/>
        <v>0.23832221163012393</v>
      </c>
      <c r="M29" s="167">
        <v>799</v>
      </c>
      <c r="N29" s="164">
        <v>128</v>
      </c>
      <c r="O29" s="58">
        <f t="shared" si="9"/>
        <v>671</v>
      </c>
      <c r="P29" s="16">
        <f t="shared" si="3"/>
        <v>0.16020025031289112</v>
      </c>
      <c r="Q29" s="167">
        <v>799</v>
      </c>
      <c r="R29" s="164">
        <v>127</v>
      </c>
      <c r="S29" s="55">
        <f t="shared" si="10"/>
        <v>672</v>
      </c>
      <c r="T29" s="14">
        <f t="shared" si="11"/>
        <v>0.15894868585732166</v>
      </c>
      <c r="U29" s="167">
        <v>888</v>
      </c>
      <c r="V29" s="327">
        <f t="shared" si="12"/>
        <v>799.2</v>
      </c>
      <c r="W29" s="164">
        <v>103</v>
      </c>
      <c r="X29" s="58">
        <v>698</v>
      </c>
      <c r="Y29" s="16">
        <f t="shared" si="14"/>
        <v>0.12662662662662669</v>
      </c>
      <c r="Z29" s="167">
        <v>949</v>
      </c>
      <c r="AA29" s="54">
        <v>0</v>
      </c>
      <c r="AB29" s="55">
        <v>801</v>
      </c>
      <c r="AC29" s="14">
        <f t="shared" si="13"/>
        <v>0.15595363540569021</v>
      </c>
    </row>
    <row r="30" spans="1:29" s="4" customFormat="1" ht="12.75" customHeight="1">
      <c r="A30" s="188" t="s">
        <v>257</v>
      </c>
      <c r="B30" s="126" t="s">
        <v>53</v>
      </c>
      <c r="C30" s="249"/>
      <c r="D30" s="128">
        <v>1.1100000000000001</v>
      </c>
      <c r="E30" s="129" t="s">
        <v>259</v>
      </c>
      <c r="F30" s="140">
        <v>1264</v>
      </c>
      <c r="G30" s="111">
        <v>1149</v>
      </c>
      <c r="H30" s="103">
        <v>1049</v>
      </c>
      <c r="I30" s="103">
        <v>894</v>
      </c>
      <c r="J30" s="103">
        <v>11</v>
      </c>
      <c r="K30" s="140">
        <f t="shared" si="15"/>
        <v>883</v>
      </c>
      <c r="L30" s="150">
        <f t="shared" si="1"/>
        <v>0.23150565709312446</v>
      </c>
      <c r="M30" s="167">
        <v>899</v>
      </c>
      <c r="N30" s="164">
        <v>128</v>
      </c>
      <c r="O30" s="58">
        <f t="shared" si="9"/>
        <v>755</v>
      </c>
      <c r="P30" s="16">
        <f t="shared" si="3"/>
        <v>0.16017797552836485</v>
      </c>
      <c r="Q30" s="167">
        <v>899</v>
      </c>
      <c r="R30" s="164">
        <v>127</v>
      </c>
      <c r="S30" s="55">
        <f t="shared" si="10"/>
        <v>756</v>
      </c>
      <c r="T30" s="14">
        <f t="shared" si="11"/>
        <v>0.15906562847608455</v>
      </c>
      <c r="U30" s="167">
        <v>999</v>
      </c>
      <c r="V30" s="327">
        <f t="shared" si="12"/>
        <v>899.1</v>
      </c>
      <c r="W30" s="164">
        <v>101</v>
      </c>
      <c r="X30" s="58">
        <v>784</v>
      </c>
      <c r="Y30" s="16">
        <f t="shared" si="14"/>
        <v>0.12801690579468358</v>
      </c>
      <c r="Z30" s="167">
        <v>1049</v>
      </c>
      <c r="AA30" s="54">
        <v>0</v>
      </c>
      <c r="AB30" s="55">
        <v>885</v>
      </c>
      <c r="AC30" s="14">
        <f t="shared" si="13"/>
        <v>0.15633937082936131</v>
      </c>
    </row>
    <row r="31" spans="1:29" s="4" customFormat="1" ht="12.75" customHeight="1">
      <c r="A31" s="185" t="s">
        <v>261</v>
      </c>
      <c r="B31" s="126" t="s">
        <v>53</v>
      </c>
      <c r="C31" s="249"/>
      <c r="D31" s="240">
        <v>0.83</v>
      </c>
      <c r="E31" s="129" t="s">
        <v>267</v>
      </c>
      <c r="F31" s="140">
        <v>1374</v>
      </c>
      <c r="G31" s="111">
        <v>1249</v>
      </c>
      <c r="H31" s="103">
        <v>1149</v>
      </c>
      <c r="I31" s="103">
        <v>943</v>
      </c>
      <c r="J31" s="103">
        <v>24</v>
      </c>
      <c r="K31" s="140">
        <f t="shared" si="15"/>
        <v>919</v>
      </c>
      <c r="L31" s="150">
        <f t="shared" si="1"/>
        <v>0.26421136909527621</v>
      </c>
      <c r="M31" s="167">
        <v>949</v>
      </c>
      <c r="N31" s="164">
        <v>165</v>
      </c>
      <c r="O31" s="58">
        <f t="shared" si="9"/>
        <v>754</v>
      </c>
      <c r="P31" s="16">
        <f t="shared" si="3"/>
        <v>0.20547945205479451</v>
      </c>
      <c r="Q31" s="167">
        <v>1149</v>
      </c>
      <c r="R31" s="54">
        <v>0</v>
      </c>
      <c r="S31" s="55">
        <f t="shared" si="10"/>
        <v>919</v>
      </c>
      <c r="T31" s="14">
        <f t="shared" si="11"/>
        <v>0.20017406440382943</v>
      </c>
      <c r="U31" s="167">
        <v>977</v>
      </c>
      <c r="V31" s="327">
        <f t="shared" si="12"/>
        <v>879.3</v>
      </c>
      <c r="W31" s="164">
        <v>200</v>
      </c>
      <c r="X31" s="58">
        <v>721</v>
      </c>
      <c r="Y31" s="16">
        <f t="shared" si="14"/>
        <v>0.18002956897532124</v>
      </c>
      <c r="Z31" s="167">
        <v>1149</v>
      </c>
      <c r="AA31" s="54">
        <v>0</v>
      </c>
      <c r="AB31" s="55">
        <v>921</v>
      </c>
      <c r="AC31" s="14">
        <f t="shared" si="13"/>
        <v>0.19843342036553524</v>
      </c>
    </row>
    <row r="32" spans="1:29" s="4" customFormat="1" ht="12.75" customHeight="1">
      <c r="A32" s="188" t="s">
        <v>262</v>
      </c>
      <c r="B32" s="126" t="s">
        <v>53</v>
      </c>
      <c r="C32" s="249"/>
      <c r="D32" s="128">
        <v>1.1100000000000001</v>
      </c>
      <c r="E32" s="129" t="s">
        <v>268</v>
      </c>
      <c r="F32" s="140">
        <v>1374</v>
      </c>
      <c r="G32" s="111">
        <v>1249</v>
      </c>
      <c r="H32" s="103">
        <v>1149</v>
      </c>
      <c r="I32" s="103">
        <v>943</v>
      </c>
      <c r="J32" s="103">
        <v>24</v>
      </c>
      <c r="K32" s="140">
        <f t="shared" si="15"/>
        <v>919</v>
      </c>
      <c r="L32" s="150">
        <f t="shared" si="1"/>
        <v>0.26421136909527621</v>
      </c>
      <c r="M32" s="167">
        <v>949</v>
      </c>
      <c r="N32" s="164">
        <v>165</v>
      </c>
      <c r="O32" s="58">
        <f t="shared" si="9"/>
        <v>754</v>
      </c>
      <c r="P32" s="16">
        <f t="shared" si="3"/>
        <v>0.20547945205479451</v>
      </c>
      <c r="Q32" s="167">
        <v>1149</v>
      </c>
      <c r="R32" s="54">
        <v>0</v>
      </c>
      <c r="S32" s="55">
        <f t="shared" si="10"/>
        <v>919</v>
      </c>
      <c r="T32" s="14">
        <f t="shared" si="11"/>
        <v>0.20017406440382943</v>
      </c>
      <c r="U32" s="167">
        <v>977</v>
      </c>
      <c r="V32" s="327">
        <f t="shared" si="12"/>
        <v>879.3</v>
      </c>
      <c r="W32" s="164">
        <v>200</v>
      </c>
      <c r="X32" s="58">
        <v>721</v>
      </c>
      <c r="Y32" s="16">
        <f t="shared" si="14"/>
        <v>0.18002956897532124</v>
      </c>
      <c r="Z32" s="167">
        <v>1149</v>
      </c>
      <c r="AA32" s="54">
        <v>0</v>
      </c>
      <c r="AB32" s="55">
        <v>921</v>
      </c>
      <c r="AC32" s="14">
        <f t="shared" si="13"/>
        <v>0.19843342036553524</v>
      </c>
    </row>
    <row r="33" spans="1:29" s="4" customFormat="1" ht="12.75" customHeight="1">
      <c r="A33" s="188" t="s">
        <v>263</v>
      </c>
      <c r="B33" s="126" t="s">
        <v>53</v>
      </c>
      <c r="C33" s="249"/>
      <c r="D33" s="128">
        <v>1.1100000000000001</v>
      </c>
      <c r="E33" s="129" t="s">
        <v>269</v>
      </c>
      <c r="F33" s="140">
        <v>1484</v>
      </c>
      <c r="G33" s="111">
        <v>1349</v>
      </c>
      <c r="H33" s="103">
        <v>1249</v>
      </c>
      <c r="I33" s="103">
        <v>1025</v>
      </c>
      <c r="J33" s="103">
        <v>26</v>
      </c>
      <c r="K33" s="140">
        <f t="shared" si="15"/>
        <v>999</v>
      </c>
      <c r="L33" s="150">
        <f t="shared" si="1"/>
        <v>0.25945144551519644</v>
      </c>
      <c r="M33" s="167">
        <v>1049</v>
      </c>
      <c r="N33" s="164">
        <v>165</v>
      </c>
      <c r="O33" s="58">
        <f t="shared" si="9"/>
        <v>834</v>
      </c>
      <c r="P33" s="16">
        <f t="shared" si="3"/>
        <v>0.20495710200190659</v>
      </c>
      <c r="Q33" s="167">
        <v>1249</v>
      </c>
      <c r="R33" s="54">
        <v>0</v>
      </c>
      <c r="S33" s="55">
        <f t="shared" si="10"/>
        <v>999</v>
      </c>
      <c r="T33" s="14">
        <f t="shared" si="11"/>
        <v>0.20016012810248199</v>
      </c>
      <c r="U33" s="167">
        <v>1088</v>
      </c>
      <c r="V33" s="327">
        <f t="shared" si="12"/>
        <v>979.2</v>
      </c>
      <c r="W33" s="164">
        <v>196</v>
      </c>
      <c r="X33" s="58">
        <v>806</v>
      </c>
      <c r="Y33" s="16">
        <f t="shared" si="14"/>
        <v>0.1768790849673203</v>
      </c>
      <c r="Z33" s="167">
        <v>1249</v>
      </c>
      <c r="AA33" s="54">
        <v>0</v>
      </c>
      <c r="AB33" s="55">
        <v>1002</v>
      </c>
      <c r="AC33" s="14">
        <f t="shared" si="13"/>
        <v>0.1977582065652522</v>
      </c>
    </row>
    <row r="34" spans="1:29" s="4" customFormat="1" ht="12.75" customHeight="1">
      <c r="A34" s="185" t="s">
        <v>264</v>
      </c>
      <c r="B34" s="126" t="s">
        <v>53</v>
      </c>
      <c r="C34" s="249"/>
      <c r="D34" s="240">
        <v>0.83</v>
      </c>
      <c r="E34" s="129" t="s">
        <v>267</v>
      </c>
      <c r="F34" s="140">
        <v>1264</v>
      </c>
      <c r="G34" s="111">
        <v>1149</v>
      </c>
      <c r="H34" s="103">
        <v>1049</v>
      </c>
      <c r="I34" s="103">
        <v>861</v>
      </c>
      <c r="J34" s="103">
        <v>22</v>
      </c>
      <c r="K34" s="140">
        <f t="shared" si="15"/>
        <v>839</v>
      </c>
      <c r="L34" s="150">
        <f t="shared" si="1"/>
        <v>0.26979982593559615</v>
      </c>
      <c r="M34" s="167">
        <v>899</v>
      </c>
      <c r="N34" s="164">
        <v>124</v>
      </c>
      <c r="O34" s="58">
        <f t="shared" si="9"/>
        <v>715</v>
      </c>
      <c r="P34" s="16">
        <f t="shared" si="3"/>
        <v>0.20467185761957732</v>
      </c>
      <c r="Q34" s="167">
        <v>1049</v>
      </c>
      <c r="R34" s="54">
        <v>0</v>
      </c>
      <c r="S34" s="55">
        <f t="shared" si="10"/>
        <v>839</v>
      </c>
      <c r="T34" s="14">
        <f t="shared" si="11"/>
        <v>0.20019065776930409</v>
      </c>
      <c r="U34" s="167">
        <v>977</v>
      </c>
      <c r="V34" s="327">
        <f t="shared" si="12"/>
        <v>879.3</v>
      </c>
      <c r="W34" s="164">
        <v>117</v>
      </c>
      <c r="X34" s="58">
        <v>724</v>
      </c>
      <c r="Y34" s="16">
        <f t="shared" si="14"/>
        <v>0.17661776413055835</v>
      </c>
      <c r="Z34" s="167">
        <v>1049</v>
      </c>
      <c r="AA34" s="54">
        <v>0</v>
      </c>
      <c r="AB34" s="55">
        <v>841</v>
      </c>
      <c r="AC34" s="14">
        <f t="shared" si="13"/>
        <v>0.19828408007626311</v>
      </c>
    </row>
    <row r="35" spans="1:29" s="4" customFormat="1" ht="12.75" customHeight="1">
      <c r="A35" s="188" t="s">
        <v>265</v>
      </c>
      <c r="B35" s="126" t="s">
        <v>53</v>
      </c>
      <c r="C35" s="249"/>
      <c r="D35" s="128">
        <v>1.1100000000000001</v>
      </c>
      <c r="E35" s="129" t="s">
        <v>268</v>
      </c>
      <c r="F35" s="140">
        <v>1264</v>
      </c>
      <c r="G35" s="111">
        <v>1149</v>
      </c>
      <c r="H35" s="103">
        <v>1049</v>
      </c>
      <c r="I35" s="103">
        <v>861</v>
      </c>
      <c r="J35" s="103">
        <v>22</v>
      </c>
      <c r="K35" s="140">
        <f t="shared" si="15"/>
        <v>839</v>
      </c>
      <c r="L35" s="150">
        <f t="shared" si="1"/>
        <v>0.26979982593559615</v>
      </c>
      <c r="M35" s="167">
        <v>899</v>
      </c>
      <c r="N35" s="164">
        <v>124</v>
      </c>
      <c r="O35" s="58">
        <f t="shared" si="9"/>
        <v>715</v>
      </c>
      <c r="P35" s="16">
        <f t="shared" si="3"/>
        <v>0.20467185761957732</v>
      </c>
      <c r="Q35" s="167">
        <v>1049</v>
      </c>
      <c r="R35" s="54">
        <v>0</v>
      </c>
      <c r="S35" s="55">
        <f t="shared" si="10"/>
        <v>839</v>
      </c>
      <c r="T35" s="14">
        <f t="shared" si="11"/>
        <v>0.20019065776930409</v>
      </c>
      <c r="U35" s="167">
        <v>977</v>
      </c>
      <c r="V35" s="327">
        <f t="shared" si="12"/>
        <v>879.3</v>
      </c>
      <c r="W35" s="164">
        <v>117</v>
      </c>
      <c r="X35" s="58">
        <v>724</v>
      </c>
      <c r="Y35" s="16">
        <f t="shared" si="14"/>
        <v>0.17661776413055835</v>
      </c>
      <c r="Z35" s="167">
        <v>1049</v>
      </c>
      <c r="AA35" s="54">
        <v>0</v>
      </c>
      <c r="AB35" s="55">
        <v>841</v>
      </c>
      <c r="AC35" s="14">
        <f t="shared" si="13"/>
        <v>0.19828408007626311</v>
      </c>
    </row>
    <row r="36" spans="1:29" s="4" customFormat="1" ht="12.75" customHeight="1">
      <c r="A36" s="188" t="s">
        <v>266</v>
      </c>
      <c r="B36" s="126" t="s">
        <v>53</v>
      </c>
      <c r="C36" s="249"/>
      <c r="D36" s="128">
        <v>1.1100000000000001</v>
      </c>
      <c r="E36" s="129" t="s">
        <v>269</v>
      </c>
      <c r="F36" s="140">
        <v>1374</v>
      </c>
      <c r="G36" s="111">
        <v>1249</v>
      </c>
      <c r="H36" s="103">
        <v>1149</v>
      </c>
      <c r="I36" s="103">
        <v>943</v>
      </c>
      <c r="J36" s="103">
        <v>24</v>
      </c>
      <c r="K36" s="140">
        <f t="shared" si="15"/>
        <v>919</v>
      </c>
      <c r="L36" s="150">
        <f t="shared" si="1"/>
        <v>0.26421136909527621</v>
      </c>
      <c r="M36" s="167">
        <v>999</v>
      </c>
      <c r="N36" s="164">
        <v>124</v>
      </c>
      <c r="O36" s="58">
        <f t="shared" si="9"/>
        <v>795</v>
      </c>
      <c r="P36" s="16">
        <f t="shared" si="3"/>
        <v>0.20420420420420421</v>
      </c>
      <c r="Q36" s="167">
        <v>1149</v>
      </c>
      <c r="R36" s="54">
        <v>0</v>
      </c>
      <c r="S36" s="55">
        <f t="shared" si="10"/>
        <v>919</v>
      </c>
      <c r="T36" s="14">
        <f t="shared" si="11"/>
        <v>0.20017406440382943</v>
      </c>
      <c r="U36" s="167">
        <v>1088</v>
      </c>
      <c r="V36" s="327">
        <f t="shared" si="12"/>
        <v>979.2</v>
      </c>
      <c r="W36" s="164">
        <v>115</v>
      </c>
      <c r="X36" s="58">
        <v>806</v>
      </c>
      <c r="Y36" s="16">
        <f t="shared" si="14"/>
        <v>0.1768790849673203</v>
      </c>
      <c r="Z36" s="167">
        <v>1149</v>
      </c>
      <c r="AA36" s="54">
        <v>0</v>
      </c>
      <c r="AB36" s="55">
        <v>921</v>
      </c>
      <c r="AC36" s="14">
        <f t="shared" si="13"/>
        <v>0.19843342036553524</v>
      </c>
    </row>
    <row r="37" spans="1:29" s="4" customFormat="1" ht="12.75" customHeight="1">
      <c r="A37" s="185" t="s">
        <v>270</v>
      </c>
      <c r="B37" s="126" t="s">
        <v>53</v>
      </c>
      <c r="C37" s="249"/>
      <c r="D37" s="240">
        <v>0.83</v>
      </c>
      <c r="E37" s="129" t="s">
        <v>276</v>
      </c>
      <c r="F37" s="140">
        <v>1594</v>
      </c>
      <c r="G37" s="111">
        <v>1449</v>
      </c>
      <c r="H37" s="103">
        <v>1249</v>
      </c>
      <c r="I37" s="103">
        <v>1015</v>
      </c>
      <c r="J37" s="103">
        <v>0</v>
      </c>
      <c r="K37" s="140">
        <f t="shared" si="15"/>
        <v>1015</v>
      </c>
      <c r="L37" s="150">
        <f t="shared" si="1"/>
        <v>0.29951690821256038</v>
      </c>
      <c r="M37" s="167">
        <v>1049</v>
      </c>
      <c r="N37" s="164">
        <v>162</v>
      </c>
      <c r="O37" s="58">
        <f t="shared" si="9"/>
        <v>853</v>
      </c>
      <c r="P37" s="16">
        <f t="shared" si="3"/>
        <v>0.18684461391801716</v>
      </c>
      <c r="Q37" s="167">
        <v>1249</v>
      </c>
      <c r="R37" s="54">
        <v>0</v>
      </c>
      <c r="S37" s="55">
        <f t="shared" si="10"/>
        <v>1015</v>
      </c>
      <c r="T37" s="14">
        <f t="shared" si="11"/>
        <v>0.18734987990392313</v>
      </c>
      <c r="U37" s="167">
        <v>1054</v>
      </c>
      <c r="V37" s="327">
        <f t="shared" si="12"/>
        <v>948.6</v>
      </c>
      <c r="W37" s="164">
        <v>220</v>
      </c>
      <c r="X37" s="58">
        <v>798</v>
      </c>
      <c r="Y37" s="16">
        <f t="shared" si="14"/>
        <v>0.15876027830487036</v>
      </c>
      <c r="Z37" s="167">
        <v>1249</v>
      </c>
      <c r="AA37" s="54">
        <v>0</v>
      </c>
      <c r="AB37" s="55">
        <v>1018</v>
      </c>
      <c r="AC37" s="14">
        <f t="shared" si="13"/>
        <v>0.18494795836669337</v>
      </c>
    </row>
    <row r="38" spans="1:29" s="4" customFormat="1" ht="12.75" customHeight="1">
      <c r="A38" s="188" t="s">
        <v>271</v>
      </c>
      <c r="B38" s="126" t="s">
        <v>53</v>
      </c>
      <c r="C38" s="249"/>
      <c r="D38" s="128">
        <v>1.1100000000000001</v>
      </c>
      <c r="E38" s="129" t="s">
        <v>268</v>
      </c>
      <c r="F38" s="140">
        <v>1594</v>
      </c>
      <c r="G38" s="111">
        <v>1449</v>
      </c>
      <c r="H38" s="103">
        <v>1249</v>
      </c>
      <c r="I38" s="103">
        <v>1015</v>
      </c>
      <c r="J38" s="103">
        <v>0</v>
      </c>
      <c r="K38" s="140">
        <f t="shared" si="15"/>
        <v>1015</v>
      </c>
      <c r="L38" s="150">
        <f t="shared" ref="L38:L125" si="16">IFERROR((G38-K38)/G38, " ")</f>
        <v>0.29951690821256038</v>
      </c>
      <c r="M38" s="167">
        <v>1049</v>
      </c>
      <c r="N38" s="164">
        <v>162</v>
      </c>
      <c r="O38" s="58">
        <f t="shared" si="9"/>
        <v>853</v>
      </c>
      <c r="P38" s="16">
        <f t="shared" si="3"/>
        <v>0.18684461391801716</v>
      </c>
      <c r="Q38" s="167">
        <v>1249</v>
      </c>
      <c r="R38" s="54">
        <v>0</v>
      </c>
      <c r="S38" s="55">
        <f t="shared" si="10"/>
        <v>1015</v>
      </c>
      <c r="T38" s="14">
        <f t="shared" si="11"/>
        <v>0.18734987990392313</v>
      </c>
      <c r="U38" s="167">
        <v>1054</v>
      </c>
      <c r="V38" s="327">
        <f t="shared" si="12"/>
        <v>948.6</v>
      </c>
      <c r="W38" s="164">
        <v>220</v>
      </c>
      <c r="X38" s="58">
        <v>798</v>
      </c>
      <c r="Y38" s="16">
        <f t="shared" si="14"/>
        <v>0.15876027830487036</v>
      </c>
      <c r="Z38" s="167">
        <v>1249</v>
      </c>
      <c r="AA38" s="54">
        <v>0</v>
      </c>
      <c r="AB38" s="55">
        <v>1018</v>
      </c>
      <c r="AC38" s="14">
        <f t="shared" si="13"/>
        <v>0.18494795836669337</v>
      </c>
    </row>
    <row r="39" spans="1:29" s="4" customFormat="1" ht="12.75" customHeight="1">
      <c r="A39" s="188" t="s">
        <v>272</v>
      </c>
      <c r="B39" s="126" t="s">
        <v>53</v>
      </c>
      <c r="C39" s="249"/>
      <c r="D39" s="128">
        <v>1.1100000000000001</v>
      </c>
      <c r="E39" s="129" t="s">
        <v>277</v>
      </c>
      <c r="F39" s="140">
        <v>1704</v>
      </c>
      <c r="G39" s="111">
        <v>1549</v>
      </c>
      <c r="H39" s="103">
        <v>1349</v>
      </c>
      <c r="I39" s="103">
        <v>1096</v>
      </c>
      <c r="J39" s="103">
        <v>0</v>
      </c>
      <c r="K39" s="140">
        <f t="shared" si="15"/>
        <v>1096</v>
      </c>
      <c r="L39" s="150">
        <f t="shared" si="16"/>
        <v>0.29244673983214975</v>
      </c>
      <c r="M39" s="167">
        <v>1149</v>
      </c>
      <c r="N39" s="164">
        <v>162</v>
      </c>
      <c r="O39" s="58">
        <f t="shared" si="9"/>
        <v>934</v>
      </c>
      <c r="P39" s="16">
        <f t="shared" ref="P39:P126" si="17">(M39-O39)/M39</f>
        <v>0.18711923411662315</v>
      </c>
      <c r="Q39" s="167">
        <v>1349</v>
      </c>
      <c r="R39" s="54">
        <v>0</v>
      </c>
      <c r="S39" s="55">
        <f t="shared" si="10"/>
        <v>1096</v>
      </c>
      <c r="T39" s="14">
        <f t="shared" si="11"/>
        <v>0.18754633061527057</v>
      </c>
      <c r="U39" s="167">
        <v>1166</v>
      </c>
      <c r="V39" s="327">
        <f t="shared" si="12"/>
        <v>1049.4000000000001</v>
      </c>
      <c r="W39" s="164">
        <v>216</v>
      </c>
      <c r="X39" s="58">
        <v>883</v>
      </c>
      <c r="Y39" s="16">
        <f t="shared" si="14"/>
        <v>0.15856680007623411</v>
      </c>
      <c r="Z39" s="167">
        <v>1349</v>
      </c>
      <c r="AA39" s="54">
        <v>0</v>
      </c>
      <c r="AB39" s="55">
        <v>1099</v>
      </c>
      <c r="AC39" s="14">
        <f t="shared" si="13"/>
        <v>0.18532246108228317</v>
      </c>
    </row>
    <row r="40" spans="1:29" s="4" customFormat="1" ht="12.75" customHeight="1">
      <c r="A40" s="185" t="s">
        <v>273</v>
      </c>
      <c r="B40" s="126" t="s">
        <v>53</v>
      </c>
      <c r="C40" s="249"/>
      <c r="D40" s="240">
        <v>0.83</v>
      </c>
      <c r="E40" s="129" t="s">
        <v>276</v>
      </c>
      <c r="F40" s="140">
        <v>1484</v>
      </c>
      <c r="G40" s="111">
        <v>1349</v>
      </c>
      <c r="H40" s="103">
        <v>1149</v>
      </c>
      <c r="I40" s="103">
        <v>934</v>
      </c>
      <c r="J40" s="103">
        <v>0</v>
      </c>
      <c r="K40" s="140">
        <f t="shared" si="15"/>
        <v>934</v>
      </c>
      <c r="L40" s="150">
        <f t="shared" si="16"/>
        <v>0.30763528539659007</v>
      </c>
      <c r="M40" s="167">
        <v>999</v>
      </c>
      <c r="N40" s="164">
        <v>121</v>
      </c>
      <c r="O40" s="58">
        <f t="shared" si="9"/>
        <v>813</v>
      </c>
      <c r="P40" s="16">
        <f t="shared" si="17"/>
        <v>0.18618618618618618</v>
      </c>
      <c r="Q40" s="167">
        <v>1149</v>
      </c>
      <c r="R40" s="54">
        <v>0</v>
      </c>
      <c r="S40" s="55">
        <f t="shared" si="10"/>
        <v>934</v>
      </c>
      <c r="T40" s="14">
        <f t="shared" si="11"/>
        <v>0.18711923411662315</v>
      </c>
      <c r="U40" s="167">
        <v>1054</v>
      </c>
      <c r="V40" s="327">
        <f t="shared" si="12"/>
        <v>948.6</v>
      </c>
      <c r="W40" s="164">
        <v>139</v>
      </c>
      <c r="X40" s="58">
        <v>797</v>
      </c>
      <c r="Y40" s="16">
        <f t="shared" si="14"/>
        <v>0.15981446341977654</v>
      </c>
      <c r="Z40" s="167">
        <v>1149</v>
      </c>
      <c r="AA40" s="54">
        <v>0</v>
      </c>
      <c r="AB40" s="55">
        <v>936</v>
      </c>
      <c r="AC40" s="14">
        <f t="shared" si="13"/>
        <v>0.18537859007832899</v>
      </c>
    </row>
    <row r="41" spans="1:29" s="4" customFormat="1" ht="12.75" customHeight="1">
      <c r="A41" s="188" t="s">
        <v>274</v>
      </c>
      <c r="B41" s="126" t="s">
        <v>53</v>
      </c>
      <c r="C41" s="249"/>
      <c r="D41" s="128">
        <v>1.1100000000000001</v>
      </c>
      <c r="E41" s="129" t="s">
        <v>268</v>
      </c>
      <c r="F41" s="140">
        <v>1484</v>
      </c>
      <c r="G41" s="111">
        <v>1349</v>
      </c>
      <c r="H41" s="103">
        <v>1149</v>
      </c>
      <c r="I41" s="103">
        <v>934</v>
      </c>
      <c r="J41" s="103">
        <v>0</v>
      </c>
      <c r="K41" s="140">
        <f t="shared" si="15"/>
        <v>934</v>
      </c>
      <c r="L41" s="150">
        <f t="shared" si="16"/>
        <v>0.30763528539659007</v>
      </c>
      <c r="M41" s="167">
        <v>999</v>
      </c>
      <c r="N41" s="164">
        <v>121</v>
      </c>
      <c r="O41" s="58">
        <f t="shared" si="9"/>
        <v>813</v>
      </c>
      <c r="P41" s="16">
        <f t="shared" si="17"/>
        <v>0.18618618618618618</v>
      </c>
      <c r="Q41" s="167">
        <v>1149</v>
      </c>
      <c r="R41" s="54">
        <v>0</v>
      </c>
      <c r="S41" s="55">
        <f t="shared" si="10"/>
        <v>934</v>
      </c>
      <c r="T41" s="14">
        <f t="shared" si="11"/>
        <v>0.18711923411662315</v>
      </c>
      <c r="U41" s="167">
        <v>1054</v>
      </c>
      <c r="V41" s="327">
        <f t="shared" si="12"/>
        <v>948.6</v>
      </c>
      <c r="W41" s="164">
        <v>139</v>
      </c>
      <c r="X41" s="58">
        <v>797</v>
      </c>
      <c r="Y41" s="16">
        <f t="shared" si="14"/>
        <v>0.15981446341977654</v>
      </c>
      <c r="Z41" s="167">
        <v>1149</v>
      </c>
      <c r="AA41" s="54">
        <v>0</v>
      </c>
      <c r="AB41" s="55">
        <v>936</v>
      </c>
      <c r="AC41" s="14">
        <f t="shared" si="13"/>
        <v>0.18537859007832899</v>
      </c>
    </row>
    <row r="42" spans="1:29" s="4" customFormat="1" ht="12.75" customHeight="1">
      <c r="A42" s="188" t="s">
        <v>275</v>
      </c>
      <c r="B42" s="126" t="s">
        <v>53</v>
      </c>
      <c r="C42" s="249"/>
      <c r="D42" s="128">
        <v>1.1100000000000001</v>
      </c>
      <c r="E42" s="129" t="s">
        <v>277</v>
      </c>
      <c r="F42" s="140">
        <v>1594</v>
      </c>
      <c r="G42" s="111">
        <v>1449</v>
      </c>
      <c r="H42" s="103">
        <v>1249</v>
      </c>
      <c r="I42" s="103">
        <v>1015</v>
      </c>
      <c r="J42" s="103">
        <v>0</v>
      </c>
      <c r="K42" s="140">
        <f t="shared" si="15"/>
        <v>1015</v>
      </c>
      <c r="L42" s="150">
        <f t="shared" si="16"/>
        <v>0.29951690821256038</v>
      </c>
      <c r="M42" s="167">
        <v>1099</v>
      </c>
      <c r="N42" s="164">
        <v>121</v>
      </c>
      <c r="O42" s="58">
        <f t="shared" si="9"/>
        <v>894</v>
      </c>
      <c r="P42" s="16">
        <f t="shared" si="17"/>
        <v>0.18653321201091902</v>
      </c>
      <c r="Q42" s="167">
        <v>1249</v>
      </c>
      <c r="R42" s="54">
        <v>0</v>
      </c>
      <c r="S42" s="55">
        <f t="shared" si="10"/>
        <v>1015</v>
      </c>
      <c r="T42" s="14">
        <f t="shared" si="11"/>
        <v>0.18734987990392313</v>
      </c>
      <c r="U42" s="167">
        <v>1166</v>
      </c>
      <c r="V42" s="327">
        <f t="shared" si="12"/>
        <v>1049.4000000000001</v>
      </c>
      <c r="W42" s="164">
        <v>135</v>
      </c>
      <c r="X42" s="58">
        <v>883</v>
      </c>
      <c r="Y42" s="16">
        <f t="shared" si="14"/>
        <v>0.15856680007623411</v>
      </c>
      <c r="Z42" s="167">
        <v>1249</v>
      </c>
      <c r="AA42" s="54">
        <v>0</v>
      </c>
      <c r="AB42" s="55">
        <v>1018</v>
      </c>
      <c r="AC42" s="14">
        <f t="shared" si="13"/>
        <v>0.18494795836669337</v>
      </c>
    </row>
    <row r="43" spans="1:29" s="4" customFormat="1" ht="12.75" customHeight="1">
      <c r="A43" s="185" t="s">
        <v>941</v>
      </c>
      <c r="B43" s="126" t="s">
        <v>53</v>
      </c>
      <c r="C43" s="234" t="s">
        <v>887</v>
      </c>
      <c r="D43" s="128">
        <v>0.83</v>
      </c>
      <c r="E43" s="129" t="s">
        <v>953</v>
      </c>
      <c r="F43" s="140">
        <v>1429</v>
      </c>
      <c r="G43" s="285">
        <v>1299</v>
      </c>
      <c r="H43" s="103">
        <v>1099</v>
      </c>
      <c r="I43" s="103">
        <v>903</v>
      </c>
      <c r="J43" s="103">
        <v>0</v>
      </c>
      <c r="K43" s="140">
        <f t="shared" si="15"/>
        <v>903</v>
      </c>
      <c r="L43" s="150">
        <f t="shared" si="16"/>
        <v>0.30484988452655887</v>
      </c>
      <c r="M43" s="56">
        <v>1299</v>
      </c>
      <c r="N43" s="57">
        <v>0</v>
      </c>
      <c r="O43" s="58">
        <f t="shared" si="9"/>
        <v>903</v>
      </c>
      <c r="P43" s="16">
        <f t="shared" si="17"/>
        <v>0.30484988452655887</v>
      </c>
      <c r="Q43" s="53">
        <v>1299</v>
      </c>
      <c r="R43" s="54">
        <v>0</v>
      </c>
      <c r="S43" s="55">
        <f t="shared" si="10"/>
        <v>903</v>
      </c>
      <c r="T43" s="14">
        <f t="shared" si="11"/>
        <v>0.30484988452655887</v>
      </c>
      <c r="U43" s="56">
        <v>1299</v>
      </c>
      <c r="V43" s="341">
        <f t="shared" si="12"/>
        <v>1169.0999999999999</v>
      </c>
      <c r="W43" s="57">
        <v>0</v>
      </c>
      <c r="X43" s="58">
        <v>903</v>
      </c>
      <c r="Y43" s="16">
        <f t="shared" si="14"/>
        <v>0.22761098280728759</v>
      </c>
      <c r="Z43" s="53">
        <v>1299</v>
      </c>
      <c r="AA43" s="54">
        <v>0</v>
      </c>
      <c r="AB43" s="55">
        <v>903</v>
      </c>
      <c r="AC43" s="14">
        <f>(Z43-AB43)/Z43</f>
        <v>0.30484988452655887</v>
      </c>
    </row>
    <row r="44" spans="1:29" s="4" customFormat="1" ht="12.75" customHeight="1">
      <c r="A44" s="188" t="s">
        <v>942</v>
      </c>
      <c r="B44" s="126" t="s">
        <v>53</v>
      </c>
      <c r="C44" s="234" t="s">
        <v>887</v>
      </c>
      <c r="D44" s="128">
        <v>1.1100000000000001</v>
      </c>
      <c r="E44" s="129" t="s">
        <v>954</v>
      </c>
      <c r="F44" s="140">
        <v>1429</v>
      </c>
      <c r="G44" s="285">
        <v>1299</v>
      </c>
      <c r="H44" s="103">
        <v>1099</v>
      </c>
      <c r="I44" s="103">
        <v>903</v>
      </c>
      <c r="J44" s="103">
        <v>0</v>
      </c>
      <c r="K44" s="140">
        <f t="shared" si="15"/>
        <v>903</v>
      </c>
      <c r="L44" s="150">
        <f t="shared" si="16"/>
        <v>0.30484988452655887</v>
      </c>
      <c r="M44" s="56">
        <v>1299</v>
      </c>
      <c r="N44" s="57">
        <v>0</v>
      </c>
      <c r="O44" s="58">
        <f t="shared" si="9"/>
        <v>903</v>
      </c>
      <c r="P44" s="16">
        <f t="shared" si="17"/>
        <v>0.30484988452655887</v>
      </c>
      <c r="Q44" s="53">
        <v>1299</v>
      </c>
      <c r="R44" s="54">
        <v>0</v>
      </c>
      <c r="S44" s="55">
        <f t="shared" si="10"/>
        <v>903</v>
      </c>
      <c r="T44" s="14">
        <f t="shared" si="11"/>
        <v>0.30484988452655887</v>
      </c>
      <c r="U44" s="56">
        <v>1299</v>
      </c>
      <c r="V44" s="341">
        <f t="shared" si="12"/>
        <v>1169.0999999999999</v>
      </c>
      <c r="W44" s="57">
        <v>0</v>
      </c>
      <c r="X44" s="58">
        <v>903</v>
      </c>
      <c r="Y44" s="16">
        <f t="shared" si="14"/>
        <v>0.22761098280728759</v>
      </c>
      <c r="Z44" s="53">
        <v>1299</v>
      </c>
      <c r="AA44" s="54">
        <v>0</v>
      </c>
      <c r="AB44" s="55">
        <v>903</v>
      </c>
      <c r="AC44" s="14">
        <f t="shared" si="13"/>
        <v>0.30484988452655887</v>
      </c>
    </row>
    <row r="45" spans="1:29" s="4" customFormat="1" ht="12.75" customHeight="1">
      <c r="A45" s="188" t="s">
        <v>943</v>
      </c>
      <c r="B45" s="126" t="s">
        <v>53</v>
      </c>
      <c r="C45" s="234" t="s">
        <v>887</v>
      </c>
      <c r="D45" s="128">
        <v>1.1100000000000001</v>
      </c>
      <c r="E45" s="129" t="s">
        <v>955</v>
      </c>
      <c r="F45" s="140">
        <v>1539</v>
      </c>
      <c r="G45" s="285">
        <v>1399</v>
      </c>
      <c r="H45" s="103">
        <v>1199</v>
      </c>
      <c r="I45" s="103">
        <v>985</v>
      </c>
      <c r="J45" s="103">
        <v>0</v>
      </c>
      <c r="K45" s="140">
        <f t="shared" si="15"/>
        <v>985</v>
      </c>
      <c r="L45" s="150">
        <f t="shared" si="16"/>
        <v>0.29592566118656183</v>
      </c>
      <c r="M45" s="56">
        <v>1399</v>
      </c>
      <c r="N45" s="57">
        <v>0</v>
      </c>
      <c r="O45" s="58">
        <f t="shared" si="9"/>
        <v>985</v>
      </c>
      <c r="P45" s="16">
        <f t="shared" si="17"/>
        <v>0.29592566118656183</v>
      </c>
      <c r="Q45" s="53">
        <v>1399</v>
      </c>
      <c r="R45" s="54">
        <v>0</v>
      </c>
      <c r="S45" s="55">
        <f t="shared" si="10"/>
        <v>985</v>
      </c>
      <c r="T45" s="14">
        <f t="shared" si="11"/>
        <v>0.29592566118656183</v>
      </c>
      <c r="U45" s="56">
        <v>1399</v>
      </c>
      <c r="V45" s="341">
        <f t="shared" si="12"/>
        <v>1259.0999999999999</v>
      </c>
      <c r="W45" s="57">
        <v>0</v>
      </c>
      <c r="X45" s="58">
        <v>985</v>
      </c>
      <c r="Y45" s="16">
        <f t="shared" si="14"/>
        <v>0.21769517909617975</v>
      </c>
      <c r="Z45" s="53">
        <v>1399</v>
      </c>
      <c r="AA45" s="54">
        <v>0</v>
      </c>
      <c r="AB45" s="55">
        <v>985</v>
      </c>
      <c r="AC45" s="14">
        <f t="shared" si="13"/>
        <v>0.29592566118656183</v>
      </c>
    </row>
    <row r="46" spans="1:29" s="4" customFormat="1" ht="12.75" customHeight="1">
      <c r="A46" s="185" t="s">
        <v>944</v>
      </c>
      <c r="B46" s="126" t="s">
        <v>53</v>
      </c>
      <c r="C46" s="234" t="s">
        <v>887</v>
      </c>
      <c r="D46" s="128">
        <v>0.83</v>
      </c>
      <c r="E46" s="129" t="s">
        <v>953</v>
      </c>
      <c r="F46" s="140">
        <v>1319</v>
      </c>
      <c r="G46" s="285">
        <v>1199</v>
      </c>
      <c r="H46" s="103">
        <v>1049</v>
      </c>
      <c r="I46" s="103">
        <v>863</v>
      </c>
      <c r="J46" s="103">
        <v>0</v>
      </c>
      <c r="K46" s="140">
        <f t="shared" si="15"/>
        <v>863</v>
      </c>
      <c r="L46" s="150">
        <f t="shared" si="16"/>
        <v>0.28023352793994993</v>
      </c>
      <c r="M46" s="56">
        <v>1199</v>
      </c>
      <c r="N46" s="57">
        <v>0</v>
      </c>
      <c r="O46" s="58">
        <f t="shared" si="9"/>
        <v>863</v>
      </c>
      <c r="P46" s="16">
        <f t="shared" si="17"/>
        <v>0.28023352793994993</v>
      </c>
      <c r="Q46" s="53">
        <v>1199</v>
      </c>
      <c r="R46" s="54">
        <v>0</v>
      </c>
      <c r="S46" s="55">
        <f t="shared" si="10"/>
        <v>863</v>
      </c>
      <c r="T46" s="14">
        <f t="shared" si="11"/>
        <v>0.28023352793994993</v>
      </c>
      <c r="U46" s="56">
        <v>1199</v>
      </c>
      <c r="V46" s="341">
        <f t="shared" si="12"/>
        <v>1079.0999999999999</v>
      </c>
      <c r="W46" s="57">
        <v>0</v>
      </c>
      <c r="X46" s="58">
        <v>863</v>
      </c>
      <c r="Y46" s="16">
        <f t="shared" si="14"/>
        <v>0.20025947548883322</v>
      </c>
      <c r="Z46" s="53">
        <v>1199</v>
      </c>
      <c r="AA46" s="54">
        <v>0</v>
      </c>
      <c r="AB46" s="55">
        <v>863</v>
      </c>
      <c r="AC46" s="14">
        <f t="shared" si="13"/>
        <v>0.28023352793994993</v>
      </c>
    </row>
    <row r="47" spans="1:29" s="4" customFormat="1" ht="12.75" customHeight="1">
      <c r="A47" s="188" t="s">
        <v>945</v>
      </c>
      <c r="B47" s="126" t="s">
        <v>53</v>
      </c>
      <c r="C47" s="234" t="s">
        <v>887</v>
      </c>
      <c r="D47" s="128">
        <v>1.1100000000000001</v>
      </c>
      <c r="E47" s="129" t="s">
        <v>954</v>
      </c>
      <c r="F47" s="140">
        <v>1319</v>
      </c>
      <c r="G47" s="285">
        <v>1199</v>
      </c>
      <c r="H47" s="103">
        <v>1049</v>
      </c>
      <c r="I47" s="103">
        <v>863</v>
      </c>
      <c r="J47" s="103">
        <v>0</v>
      </c>
      <c r="K47" s="140">
        <f t="shared" si="15"/>
        <v>863</v>
      </c>
      <c r="L47" s="150">
        <f t="shared" si="16"/>
        <v>0.28023352793994993</v>
      </c>
      <c r="M47" s="56">
        <v>1199</v>
      </c>
      <c r="N47" s="57">
        <v>0</v>
      </c>
      <c r="O47" s="58">
        <f t="shared" si="9"/>
        <v>863</v>
      </c>
      <c r="P47" s="16">
        <f t="shared" si="17"/>
        <v>0.28023352793994993</v>
      </c>
      <c r="Q47" s="53">
        <v>1199</v>
      </c>
      <c r="R47" s="54">
        <v>0</v>
      </c>
      <c r="S47" s="55">
        <f t="shared" si="10"/>
        <v>863</v>
      </c>
      <c r="T47" s="14">
        <f t="shared" si="11"/>
        <v>0.28023352793994993</v>
      </c>
      <c r="U47" s="56">
        <v>1199</v>
      </c>
      <c r="V47" s="341">
        <f t="shared" si="12"/>
        <v>1079.0999999999999</v>
      </c>
      <c r="W47" s="57">
        <v>0</v>
      </c>
      <c r="X47" s="58">
        <v>863</v>
      </c>
      <c r="Y47" s="16">
        <f t="shared" si="14"/>
        <v>0.20025947548883322</v>
      </c>
      <c r="Z47" s="53">
        <v>1199</v>
      </c>
      <c r="AA47" s="54">
        <v>0</v>
      </c>
      <c r="AB47" s="55">
        <v>863</v>
      </c>
      <c r="AC47" s="14">
        <f t="shared" si="13"/>
        <v>0.28023352793994993</v>
      </c>
    </row>
    <row r="48" spans="1:29" s="4" customFormat="1" ht="12.75" customHeight="1">
      <c r="A48" s="188" t="s">
        <v>946</v>
      </c>
      <c r="B48" s="126" t="s">
        <v>53</v>
      </c>
      <c r="C48" s="234" t="s">
        <v>887</v>
      </c>
      <c r="D48" s="128">
        <v>1.1100000000000001</v>
      </c>
      <c r="E48" s="129" t="s">
        <v>955</v>
      </c>
      <c r="F48" s="140">
        <v>1429</v>
      </c>
      <c r="G48" s="285">
        <v>1299</v>
      </c>
      <c r="H48" s="103">
        <v>1149</v>
      </c>
      <c r="I48" s="103">
        <v>944</v>
      </c>
      <c r="J48" s="103">
        <v>0</v>
      </c>
      <c r="K48" s="140">
        <f t="shared" si="15"/>
        <v>944</v>
      </c>
      <c r="L48" s="150">
        <f t="shared" si="16"/>
        <v>0.27328714395688991</v>
      </c>
      <c r="M48" s="56">
        <v>1299</v>
      </c>
      <c r="N48" s="57">
        <v>0</v>
      </c>
      <c r="O48" s="58">
        <f t="shared" si="9"/>
        <v>944</v>
      </c>
      <c r="P48" s="16">
        <f t="shared" si="17"/>
        <v>0.27328714395688991</v>
      </c>
      <c r="Q48" s="53">
        <v>1299</v>
      </c>
      <c r="R48" s="54">
        <v>0</v>
      </c>
      <c r="S48" s="55">
        <f t="shared" si="10"/>
        <v>944</v>
      </c>
      <c r="T48" s="14">
        <f t="shared" si="11"/>
        <v>0.27328714395688991</v>
      </c>
      <c r="U48" s="56">
        <v>1299</v>
      </c>
      <c r="V48" s="341">
        <f t="shared" si="12"/>
        <v>1169.0999999999999</v>
      </c>
      <c r="W48" s="57">
        <v>0</v>
      </c>
      <c r="X48" s="58">
        <v>944</v>
      </c>
      <c r="Y48" s="16">
        <f t="shared" si="14"/>
        <v>0.19254127106321095</v>
      </c>
      <c r="Z48" s="53">
        <v>1299</v>
      </c>
      <c r="AA48" s="54">
        <v>0</v>
      </c>
      <c r="AB48" s="55">
        <v>944</v>
      </c>
      <c r="AC48" s="14">
        <f t="shared" si="13"/>
        <v>0.27328714395688991</v>
      </c>
    </row>
    <row r="49" spans="1:29" s="4" customFormat="1" ht="12.75" customHeight="1">
      <c r="A49" s="224" t="s">
        <v>947</v>
      </c>
      <c r="B49" s="126" t="s">
        <v>53</v>
      </c>
      <c r="C49" s="234" t="s">
        <v>887</v>
      </c>
      <c r="D49" s="128">
        <v>0.83</v>
      </c>
      <c r="E49" s="129" t="s">
        <v>956</v>
      </c>
      <c r="F49" s="140">
        <v>1539</v>
      </c>
      <c r="G49" s="285">
        <v>1399</v>
      </c>
      <c r="H49" s="103">
        <v>1199</v>
      </c>
      <c r="I49" s="103">
        <v>977</v>
      </c>
      <c r="J49" s="103">
        <v>0</v>
      </c>
      <c r="K49" s="140">
        <f t="shared" si="15"/>
        <v>977</v>
      </c>
      <c r="L49" s="150">
        <f t="shared" si="16"/>
        <v>0.30164403145103647</v>
      </c>
      <c r="M49" s="56">
        <v>1399</v>
      </c>
      <c r="N49" s="57">
        <v>0</v>
      </c>
      <c r="O49" s="58">
        <f t="shared" si="9"/>
        <v>977</v>
      </c>
      <c r="P49" s="16">
        <f t="shared" si="17"/>
        <v>0.30164403145103647</v>
      </c>
      <c r="Q49" s="53">
        <v>1399</v>
      </c>
      <c r="R49" s="54">
        <v>0</v>
      </c>
      <c r="S49" s="55">
        <f t="shared" si="10"/>
        <v>977</v>
      </c>
      <c r="T49" s="14">
        <f t="shared" si="11"/>
        <v>0.30164403145103647</v>
      </c>
      <c r="U49" s="56">
        <v>1399</v>
      </c>
      <c r="V49" s="341">
        <f t="shared" si="12"/>
        <v>1259.0999999999999</v>
      </c>
      <c r="W49" s="57">
        <v>0</v>
      </c>
      <c r="X49" s="58">
        <v>977</v>
      </c>
      <c r="Y49" s="16">
        <f t="shared" si="14"/>
        <v>0.22404892383448488</v>
      </c>
      <c r="Z49" s="53">
        <v>1399</v>
      </c>
      <c r="AA49" s="54">
        <v>0</v>
      </c>
      <c r="AB49" s="55">
        <v>977</v>
      </c>
      <c r="AC49" s="14">
        <f t="shared" si="13"/>
        <v>0.30164403145103647</v>
      </c>
    </row>
    <row r="50" spans="1:29" s="4" customFormat="1" ht="12.75" customHeight="1">
      <c r="A50" s="188" t="s">
        <v>948</v>
      </c>
      <c r="B50" s="126" t="s">
        <v>53</v>
      </c>
      <c r="C50" s="234" t="s">
        <v>887</v>
      </c>
      <c r="D50" s="128">
        <v>1.1100000000000001</v>
      </c>
      <c r="E50" s="129" t="s">
        <v>957</v>
      </c>
      <c r="F50" s="140">
        <v>1539</v>
      </c>
      <c r="G50" s="285">
        <v>1399</v>
      </c>
      <c r="H50" s="103">
        <v>1149</v>
      </c>
      <c r="I50" s="103">
        <v>977</v>
      </c>
      <c r="J50" s="103">
        <v>0</v>
      </c>
      <c r="K50" s="140">
        <f t="shared" si="15"/>
        <v>977</v>
      </c>
      <c r="L50" s="150">
        <f t="shared" si="16"/>
        <v>0.30164403145103647</v>
      </c>
      <c r="M50" s="56">
        <v>1399</v>
      </c>
      <c r="N50" s="57">
        <v>0</v>
      </c>
      <c r="O50" s="58">
        <f t="shared" si="9"/>
        <v>977</v>
      </c>
      <c r="P50" s="16">
        <f t="shared" si="17"/>
        <v>0.30164403145103647</v>
      </c>
      <c r="Q50" s="53">
        <v>1399</v>
      </c>
      <c r="R50" s="54">
        <v>0</v>
      </c>
      <c r="S50" s="55">
        <f t="shared" si="10"/>
        <v>977</v>
      </c>
      <c r="T50" s="14">
        <f t="shared" si="11"/>
        <v>0.30164403145103647</v>
      </c>
      <c r="U50" s="56">
        <v>1399</v>
      </c>
      <c r="V50" s="341">
        <f t="shared" si="12"/>
        <v>1259.0999999999999</v>
      </c>
      <c r="W50" s="57">
        <v>0</v>
      </c>
      <c r="X50" s="58">
        <v>977</v>
      </c>
      <c r="Y50" s="16">
        <f t="shared" si="14"/>
        <v>0.22404892383448488</v>
      </c>
      <c r="Z50" s="53">
        <v>1399</v>
      </c>
      <c r="AA50" s="54">
        <v>0</v>
      </c>
      <c r="AB50" s="55">
        <v>977</v>
      </c>
      <c r="AC50" s="14">
        <f t="shared" si="13"/>
        <v>0.30164403145103647</v>
      </c>
    </row>
    <row r="51" spans="1:29" s="4" customFormat="1" ht="12.75" customHeight="1">
      <c r="A51" s="188" t="s">
        <v>949</v>
      </c>
      <c r="B51" s="126" t="s">
        <v>53</v>
      </c>
      <c r="C51" s="234" t="s">
        <v>887</v>
      </c>
      <c r="D51" s="128">
        <v>1.1100000000000001</v>
      </c>
      <c r="E51" s="129" t="s">
        <v>958</v>
      </c>
      <c r="F51" s="140">
        <v>1649</v>
      </c>
      <c r="G51" s="285">
        <v>1499</v>
      </c>
      <c r="H51" s="103">
        <v>1299</v>
      </c>
      <c r="I51" s="103">
        <v>1059</v>
      </c>
      <c r="J51" s="103">
        <v>0</v>
      </c>
      <c r="K51" s="140">
        <f t="shared" si="15"/>
        <v>1059</v>
      </c>
      <c r="L51" s="150">
        <f t="shared" si="16"/>
        <v>0.29352901934623082</v>
      </c>
      <c r="M51" s="56">
        <v>1499</v>
      </c>
      <c r="N51" s="57">
        <v>0</v>
      </c>
      <c r="O51" s="58">
        <f t="shared" si="9"/>
        <v>1059</v>
      </c>
      <c r="P51" s="16">
        <f t="shared" si="17"/>
        <v>0.29352901934623082</v>
      </c>
      <c r="Q51" s="53">
        <v>1499</v>
      </c>
      <c r="R51" s="54">
        <v>0</v>
      </c>
      <c r="S51" s="55">
        <f t="shared" si="10"/>
        <v>1059</v>
      </c>
      <c r="T51" s="14">
        <f t="shared" si="11"/>
        <v>0.29352901934623082</v>
      </c>
      <c r="U51" s="56">
        <v>1499</v>
      </c>
      <c r="V51" s="341">
        <f t="shared" si="12"/>
        <v>1349.1</v>
      </c>
      <c r="W51" s="57">
        <v>0</v>
      </c>
      <c r="X51" s="58">
        <v>1059</v>
      </c>
      <c r="Y51" s="16">
        <f t="shared" si="14"/>
        <v>0.2150322437180342</v>
      </c>
      <c r="Z51" s="53">
        <v>1499</v>
      </c>
      <c r="AA51" s="54">
        <v>0</v>
      </c>
      <c r="AB51" s="55">
        <v>1059</v>
      </c>
      <c r="AC51" s="14">
        <f t="shared" si="13"/>
        <v>0.29352901934623082</v>
      </c>
    </row>
    <row r="52" spans="1:29" s="4" customFormat="1" ht="12.75" customHeight="1">
      <c r="A52" s="185" t="s">
        <v>950</v>
      </c>
      <c r="B52" s="126" t="s">
        <v>53</v>
      </c>
      <c r="C52" s="234" t="s">
        <v>887</v>
      </c>
      <c r="D52" s="128">
        <v>0.83</v>
      </c>
      <c r="E52" s="129" t="s">
        <v>956</v>
      </c>
      <c r="F52" s="140">
        <v>1429</v>
      </c>
      <c r="G52" s="285">
        <v>1299</v>
      </c>
      <c r="H52" s="103">
        <v>1149</v>
      </c>
      <c r="I52" s="103">
        <v>936</v>
      </c>
      <c r="J52" s="103">
        <v>0</v>
      </c>
      <c r="K52" s="140">
        <f t="shared" si="15"/>
        <v>936</v>
      </c>
      <c r="L52" s="150">
        <f t="shared" si="16"/>
        <v>0.27944572748267898</v>
      </c>
      <c r="M52" s="56">
        <v>1299</v>
      </c>
      <c r="N52" s="57">
        <v>0</v>
      </c>
      <c r="O52" s="58">
        <f t="shared" si="9"/>
        <v>936</v>
      </c>
      <c r="P52" s="16">
        <f t="shared" si="17"/>
        <v>0.27944572748267898</v>
      </c>
      <c r="Q52" s="53">
        <v>1299</v>
      </c>
      <c r="R52" s="54">
        <v>0</v>
      </c>
      <c r="S52" s="55">
        <f t="shared" si="10"/>
        <v>936</v>
      </c>
      <c r="T52" s="14">
        <f t="shared" si="11"/>
        <v>0.27944572748267898</v>
      </c>
      <c r="U52" s="56">
        <v>1299</v>
      </c>
      <c r="V52" s="341">
        <f t="shared" si="12"/>
        <v>1169.0999999999999</v>
      </c>
      <c r="W52" s="57">
        <v>0</v>
      </c>
      <c r="X52" s="58">
        <v>936</v>
      </c>
      <c r="Y52" s="16">
        <f t="shared" si="14"/>
        <v>0.19938414164742102</v>
      </c>
      <c r="Z52" s="53">
        <v>1299</v>
      </c>
      <c r="AA52" s="54">
        <v>0</v>
      </c>
      <c r="AB52" s="55">
        <v>936</v>
      </c>
      <c r="AC52" s="14">
        <f t="shared" si="13"/>
        <v>0.27944572748267898</v>
      </c>
    </row>
    <row r="53" spans="1:29" s="4" customFormat="1" ht="12.75" customHeight="1">
      <c r="A53" s="188" t="s">
        <v>951</v>
      </c>
      <c r="B53" s="126" t="s">
        <v>53</v>
      </c>
      <c r="C53" s="234" t="s">
        <v>887</v>
      </c>
      <c r="D53" s="128">
        <v>1.1100000000000001</v>
      </c>
      <c r="E53" s="129" t="s">
        <v>957</v>
      </c>
      <c r="F53" s="140">
        <v>1429</v>
      </c>
      <c r="G53" s="285">
        <v>1299</v>
      </c>
      <c r="H53" s="103">
        <v>1199</v>
      </c>
      <c r="I53" s="103">
        <v>936</v>
      </c>
      <c r="J53" s="103">
        <v>0</v>
      </c>
      <c r="K53" s="140">
        <f t="shared" si="15"/>
        <v>936</v>
      </c>
      <c r="L53" s="150">
        <f t="shared" si="16"/>
        <v>0.27944572748267898</v>
      </c>
      <c r="M53" s="56">
        <v>1299</v>
      </c>
      <c r="N53" s="57">
        <v>0</v>
      </c>
      <c r="O53" s="58">
        <f t="shared" si="9"/>
        <v>936</v>
      </c>
      <c r="P53" s="16">
        <f t="shared" si="17"/>
        <v>0.27944572748267898</v>
      </c>
      <c r="Q53" s="53">
        <v>1299</v>
      </c>
      <c r="R53" s="54">
        <v>0</v>
      </c>
      <c r="S53" s="55">
        <f t="shared" si="10"/>
        <v>936</v>
      </c>
      <c r="T53" s="14">
        <f t="shared" si="11"/>
        <v>0.27944572748267898</v>
      </c>
      <c r="U53" s="56">
        <v>1299</v>
      </c>
      <c r="V53" s="341">
        <f t="shared" si="12"/>
        <v>1169.0999999999999</v>
      </c>
      <c r="W53" s="57">
        <v>0</v>
      </c>
      <c r="X53" s="58">
        <v>936</v>
      </c>
      <c r="Y53" s="16">
        <f t="shared" si="14"/>
        <v>0.19938414164742102</v>
      </c>
      <c r="Z53" s="53">
        <v>1299</v>
      </c>
      <c r="AA53" s="54">
        <v>0</v>
      </c>
      <c r="AB53" s="55">
        <v>936</v>
      </c>
      <c r="AC53" s="14">
        <f t="shared" si="13"/>
        <v>0.27944572748267898</v>
      </c>
    </row>
    <row r="54" spans="1:29" s="4" customFormat="1" ht="12.75" customHeight="1">
      <c r="A54" s="188" t="s">
        <v>952</v>
      </c>
      <c r="B54" s="126" t="s">
        <v>53</v>
      </c>
      <c r="C54" s="234" t="s">
        <v>887</v>
      </c>
      <c r="D54" s="128">
        <v>1.1100000000000001</v>
      </c>
      <c r="E54" s="129" t="s">
        <v>958</v>
      </c>
      <c r="F54" s="140">
        <v>1539</v>
      </c>
      <c r="G54" s="285">
        <v>1399</v>
      </c>
      <c r="H54" s="103">
        <v>1249</v>
      </c>
      <c r="I54" s="103">
        <v>1018</v>
      </c>
      <c r="J54" s="103">
        <v>0</v>
      </c>
      <c r="K54" s="140">
        <f t="shared" si="15"/>
        <v>1018</v>
      </c>
      <c r="L54" s="150">
        <f t="shared" si="16"/>
        <v>0.27233738384560402</v>
      </c>
      <c r="M54" s="56">
        <v>1399</v>
      </c>
      <c r="N54" s="57">
        <v>0</v>
      </c>
      <c r="O54" s="58">
        <f t="shared" si="9"/>
        <v>1018</v>
      </c>
      <c r="P54" s="16">
        <f t="shared" si="17"/>
        <v>0.27233738384560402</v>
      </c>
      <c r="Q54" s="53">
        <v>1399</v>
      </c>
      <c r="R54" s="54">
        <v>0</v>
      </c>
      <c r="S54" s="55">
        <f t="shared" si="10"/>
        <v>1018</v>
      </c>
      <c r="T54" s="14">
        <f t="shared" si="11"/>
        <v>0.27233738384560402</v>
      </c>
      <c r="U54" s="56">
        <v>1399</v>
      </c>
      <c r="V54" s="341">
        <f t="shared" si="12"/>
        <v>1259.0999999999999</v>
      </c>
      <c r="W54" s="57">
        <v>0</v>
      </c>
      <c r="X54" s="58">
        <v>1018</v>
      </c>
      <c r="Y54" s="16">
        <f t="shared" si="14"/>
        <v>0.19148598205067105</v>
      </c>
      <c r="Z54" s="53">
        <v>1399</v>
      </c>
      <c r="AA54" s="54">
        <v>0</v>
      </c>
      <c r="AB54" s="55">
        <v>1018</v>
      </c>
      <c r="AC54" s="14">
        <f t="shared" si="13"/>
        <v>0.27233738384560402</v>
      </c>
    </row>
    <row r="55" spans="1:29" s="4" customFormat="1" ht="12.75" customHeight="1">
      <c r="A55" s="224" t="s">
        <v>871</v>
      </c>
      <c r="B55" s="126" t="s">
        <v>53</v>
      </c>
      <c r="C55" s="234"/>
      <c r="D55" s="128">
        <v>0.83</v>
      </c>
      <c r="E55" s="129" t="s">
        <v>876</v>
      </c>
      <c r="F55" s="140">
        <v>1759</v>
      </c>
      <c r="G55" s="285">
        <v>1599</v>
      </c>
      <c r="H55" s="103">
        <v>1299</v>
      </c>
      <c r="I55" s="103">
        <v>1056</v>
      </c>
      <c r="J55" s="103">
        <v>0</v>
      </c>
      <c r="K55" s="140">
        <f t="shared" si="15"/>
        <v>1056</v>
      </c>
      <c r="L55" s="150">
        <f t="shared" si="16"/>
        <v>0.33958724202626639</v>
      </c>
      <c r="M55" s="167">
        <v>1199</v>
      </c>
      <c r="N55" s="164">
        <v>82</v>
      </c>
      <c r="O55" s="58">
        <f t="shared" si="9"/>
        <v>974</v>
      </c>
      <c r="P55" s="16">
        <f t="shared" si="17"/>
        <v>0.18765638031693077</v>
      </c>
      <c r="Q55" s="167">
        <v>1349</v>
      </c>
      <c r="R55" s="54">
        <v>0</v>
      </c>
      <c r="S55" s="55">
        <f t="shared" si="10"/>
        <v>1056</v>
      </c>
      <c r="T55" s="14">
        <f t="shared" si="11"/>
        <v>0.21719792438843588</v>
      </c>
      <c r="U55" s="167">
        <v>1332</v>
      </c>
      <c r="V55" s="327">
        <f t="shared" si="12"/>
        <v>1198.8</v>
      </c>
      <c r="W55" s="164">
        <v>51</v>
      </c>
      <c r="X55" s="58">
        <v>1008</v>
      </c>
      <c r="Y55" s="16">
        <f t="shared" si="14"/>
        <v>0.15915915915915912</v>
      </c>
      <c r="Z55" s="167">
        <v>1349</v>
      </c>
      <c r="AA55" s="54">
        <v>0</v>
      </c>
      <c r="AB55" s="55">
        <v>1059</v>
      </c>
      <c r="AC55" s="14">
        <f t="shared" si="13"/>
        <v>0.21497405485544849</v>
      </c>
    </row>
    <row r="56" spans="1:29" s="4" customFormat="1" ht="12.75" customHeight="1">
      <c r="A56" s="188" t="s">
        <v>872</v>
      </c>
      <c r="B56" s="126" t="s">
        <v>53</v>
      </c>
      <c r="C56" s="234"/>
      <c r="D56" s="128">
        <v>1.1100000000000001</v>
      </c>
      <c r="E56" s="129" t="s">
        <v>874</v>
      </c>
      <c r="F56" s="140">
        <v>1759</v>
      </c>
      <c r="G56" s="285">
        <v>1599</v>
      </c>
      <c r="H56" s="103">
        <v>1299</v>
      </c>
      <c r="I56" s="103">
        <v>1056</v>
      </c>
      <c r="J56" s="103">
        <v>0</v>
      </c>
      <c r="K56" s="140">
        <f t="shared" si="15"/>
        <v>1056</v>
      </c>
      <c r="L56" s="150">
        <f t="shared" si="16"/>
        <v>0.33958724202626639</v>
      </c>
      <c r="M56" s="167">
        <v>1199</v>
      </c>
      <c r="N56" s="164">
        <v>82</v>
      </c>
      <c r="O56" s="58">
        <f t="shared" si="9"/>
        <v>974</v>
      </c>
      <c r="P56" s="16">
        <f t="shared" si="17"/>
        <v>0.18765638031693077</v>
      </c>
      <c r="Q56" s="167">
        <v>1349</v>
      </c>
      <c r="R56" s="54">
        <v>0</v>
      </c>
      <c r="S56" s="55">
        <f t="shared" si="10"/>
        <v>1056</v>
      </c>
      <c r="T56" s="14">
        <f t="shared" si="11"/>
        <v>0.21719792438843588</v>
      </c>
      <c r="U56" s="167">
        <v>1332</v>
      </c>
      <c r="V56" s="327">
        <f t="shared" si="12"/>
        <v>1198.8</v>
      </c>
      <c r="W56" s="164">
        <v>51</v>
      </c>
      <c r="X56" s="58">
        <v>1008</v>
      </c>
      <c r="Y56" s="16">
        <f t="shared" si="14"/>
        <v>0.15915915915915912</v>
      </c>
      <c r="Z56" s="167">
        <v>1349</v>
      </c>
      <c r="AA56" s="54">
        <v>0</v>
      </c>
      <c r="AB56" s="55">
        <v>1059</v>
      </c>
      <c r="AC56" s="14">
        <f t="shared" si="13"/>
        <v>0.21497405485544849</v>
      </c>
    </row>
    <row r="57" spans="1:29" s="4" customFormat="1" ht="12.75" customHeight="1">
      <c r="A57" s="188" t="s">
        <v>873</v>
      </c>
      <c r="B57" s="126" t="s">
        <v>53</v>
      </c>
      <c r="C57" s="234"/>
      <c r="D57" s="128">
        <v>1.1100000000000001</v>
      </c>
      <c r="E57" s="129" t="s">
        <v>875</v>
      </c>
      <c r="F57" s="140">
        <v>1869</v>
      </c>
      <c r="G57" s="285">
        <v>1699</v>
      </c>
      <c r="H57" s="103">
        <v>1399</v>
      </c>
      <c r="I57" s="103">
        <v>1138</v>
      </c>
      <c r="J57" s="103">
        <v>0</v>
      </c>
      <c r="K57" s="140">
        <f t="shared" si="15"/>
        <v>1138</v>
      </c>
      <c r="L57" s="150">
        <f t="shared" si="16"/>
        <v>0.3301942319011183</v>
      </c>
      <c r="M57" s="167">
        <v>1299</v>
      </c>
      <c r="N57" s="164">
        <v>82</v>
      </c>
      <c r="O57" s="58">
        <f t="shared" si="9"/>
        <v>1056</v>
      </c>
      <c r="P57" s="16">
        <f t="shared" si="17"/>
        <v>0.18706697459584296</v>
      </c>
      <c r="Q57" s="167">
        <v>1449</v>
      </c>
      <c r="R57" s="54">
        <v>0</v>
      </c>
      <c r="S57" s="55">
        <f t="shared" si="10"/>
        <v>1138</v>
      </c>
      <c r="T57" s="14">
        <f t="shared" si="11"/>
        <v>0.21463077984817117</v>
      </c>
      <c r="U57" s="167">
        <v>1443</v>
      </c>
      <c r="V57" s="327">
        <f t="shared" si="12"/>
        <v>1298.7</v>
      </c>
      <c r="W57" s="164">
        <v>49</v>
      </c>
      <c r="X57" s="58">
        <v>1092</v>
      </c>
      <c r="Y57" s="16">
        <f t="shared" si="14"/>
        <v>0.15915915915915918</v>
      </c>
      <c r="Z57" s="167">
        <v>1449</v>
      </c>
      <c r="AA57" s="54">
        <v>0</v>
      </c>
      <c r="AB57" s="55">
        <v>1141</v>
      </c>
      <c r="AC57" s="14">
        <f t="shared" si="13"/>
        <v>0.21256038647342995</v>
      </c>
    </row>
    <row r="58" spans="1:29" s="4" customFormat="1" ht="12.75" customHeight="1">
      <c r="A58" s="185" t="s">
        <v>25</v>
      </c>
      <c r="B58" s="126" t="s">
        <v>53</v>
      </c>
      <c r="C58" s="238"/>
      <c r="D58" s="128">
        <v>1.78</v>
      </c>
      <c r="E58" s="129" t="s">
        <v>204</v>
      </c>
      <c r="F58" s="140">
        <v>1814</v>
      </c>
      <c r="G58" s="111">
        <v>1649</v>
      </c>
      <c r="H58" s="103">
        <v>1249</v>
      </c>
      <c r="I58" s="103">
        <v>1000</v>
      </c>
      <c r="J58" s="103">
        <v>0</v>
      </c>
      <c r="K58" s="140">
        <f t="shared" si="15"/>
        <v>1000</v>
      </c>
      <c r="L58" s="150">
        <f t="shared" si="16"/>
        <v>0.39357186173438446</v>
      </c>
      <c r="M58" s="56">
        <v>1649</v>
      </c>
      <c r="N58" s="57">
        <v>0</v>
      </c>
      <c r="O58" s="58">
        <f t="shared" si="9"/>
        <v>1000</v>
      </c>
      <c r="P58" s="16">
        <f t="shared" si="17"/>
        <v>0.39357186173438446</v>
      </c>
      <c r="Q58" s="53">
        <v>1649</v>
      </c>
      <c r="R58" s="54">
        <v>0</v>
      </c>
      <c r="S58" s="55">
        <f t="shared" si="10"/>
        <v>1000</v>
      </c>
      <c r="T58" s="14">
        <f t="shared" si="11"/>
        <v>0.39357186173438446</v>
      </c>
      <c r="U58" s="56">
        <v>1649</v>
      </c>
      <c r="V58" s="341">
        <f t="shared" si="12"/>
        <v>1484.1</v>
      </c>
      <c r="W58" s="57">
        <v>0</v>
      </c>
      <c r="X58" s="58">
        <v>1000</v>
      </c>
      <c r="Y58" s="16">
        <f t="shared" si="14"/>
        <v>0.32619095748264937</v>
      </c>
      <c r="Z58" s="53">
        <v>1649</v>
      </c>
      <c r="AA58" s="54">
        <v>0</v>
      </c>
      <c r="AB58" s="55">
        <v>1000</v>
      </c>
      <c r="AC58" s="14">
        <f t="shared" si="13"/>
        <v>0.39357186173438446</v>
      </c>
    </row>
    <row r="59" spans="1:29" s="4" customFormat="1" ht="12.75" customHeight="1">
      <c r="A59" s="188" t="s">
        <v>29</v>
      </c>
      <c r="B59" s="126" t="s">
        <v>53</v>
      </c>
      <c r="C59" s="249"/>
      <c r="D59" s="128">
        <v>1.78</v>
      </c>
      <c r="E59" s="129" t="s">
        <v>205</v>
      </c>
      <c r="F59" s="140">
        <v>1814</v>
      </c>
      <c r="G59" s="111">
        <v>1649</v>
      </c>
      <c r="H59" s="103">
        <v>1249</v>
      </c>
      <c r="I59" s="103">
        <v>1000</v>
      </c>
      <c r="J59" s="103">
        <v>0</v>
      </c>
      <c r="K59" s="140">
        <f t="shared" si="15"/>
        <v>1000</v>
      </c>
      <c r="L59" s="150">
        <f t="shared" si="16"/>
        <v>0.39357186173438446</v>
      </c>
      <c r="M59" s="56">
        <v>1649</v>
      </c>
      <c r="N59" s="57">
        <v>0</v>
      </c>
      <c r="O59" s="58">
        <f t="shared" si="9"/>
        <v>1000</v>
      </c>
      <c r="P59" s="16">
        <f t="shared" si="17"/>
        <v>0.39357186173438446</v>
      </c>
      <c r="Q59" s="53">
        <v>1649</v>
      </c>
      <c r="R59" s="54">
        <v>0</v>
      </c>
      <c r="S59" s="55">
        <f t="shared" si="10"/>
        <v>1000</v>
      </c>
      <c r="T59" s="14">
        <f t="shared" si="11"/>
        <v>0.39357186173438446</v>
      </c>
      <c r="U59" s="56">
        <v>1649</v>
      </c>
      <c r="V59" s="341">
        <f t="shared" si="12"/>
        <v>1484.1</v>
      </c>
      <c r="W59" s="57">
        <v>0</v>
      </c>
      <c r="X59" s="58">
        <v>1000</v>
      </c>
      <c r="Y59" s="16">
        <f t="shared" si="14"/>
        <v>0.32619095748264937</v>
      </c>
      <c r="Z59" s="53">
        <v>1649</v>
      </c>
      <c r="AA59" s="54">
        <v>0</v>
      </c>
      <c r="AB59" s="55">
        <v>1000</v>
      </c>
      <c r="AC59" s="14">
        <f t="shared" si="13"/>
        <v>0.39357186173438446</v>
      </c>
    </row>
    <row r="60" spans="1:29" s="4" customFormat="1" ht="12.75" customHeight="1">
      <c r="A60" s="222" t="s">
        <v>30</v>
      </c>
      <c r="B60" s="263" t="s">
        <v>53</v>
      </c>
      <c r="C60" s="264"/>
      <c r="D60" s="235">
        <v>1.78</v>
      </c>
      <c r="E60" s="236" t="s">
        <v>206</v>
      </c>
      <c r="F60" s="174">
        <v>1924</v>
      </c>
      <c r="G60" s="173">
        <v>1749</v>
      </c>
      <c r="H60" s="177">
        <v>1349</v>
      </c>
      <c r="I60" s="177">
        <v>1080</v>
      </c>
      <c r="J60" s="177">
        <v>0</v>
      </c>
      <c r="K60" s="174">
        <f t="shared" si="15"/>
        <v>1080</v>
      </c>
      <c r="L60" s="175">
        <f t="shared" si="16"/>
        <v>0.38250428816466553</v>
      </c>
      <c r="M60" s="283">
        <v>1749</v>
      </c>
      <c r="N60" s="276">
        <v>0</v>
      </c>
      <c r="O60" s="277">
        <f t="shared" si="9"/>
        <v>1080</v>
      </c>
      <c r="P60" s="278">
        <f t="shared" si="17"/>
        <v>0.38250428816466553</v>
      </c>
      <c r="Q60" s="287">
        <v>1749</v>
      </c>
      <c r="R60" s="280">
        <v>0</v>
      </c>
      <c r="S60" s="281">
        <f t="shared" si="10"/>
        <v>1080</v>
      </c>
      <c r="T60" s="282">
        <f t="shared" si="11"/>
        <v>0.38250428816466553</v>
      </c>
      <c r="U60" s="283">
        <v>1749</v>
      </c>
      <c r="V60" s="375">
        <f t="shared" si="12"/>
        <v>1574.1</v>
      </c>
      <c r="W60" s="276">
        <v>0</v>
      </c>
      <c r="X60" s="277">
        <v>1080</v>
      </c>
      <c r="Y60" s="278">
        <f t="shared" si="14"/>
        <v>0.313893653516295</v>
      </c>
      <c r="Z60" s="287">
        <v>1749</v>
      </c>
      <c r="AA60" s="280">
        <v>0</v>
      </c>
      <c r="AB60" s="281">
        <v>1080</v>
      </c>
      <c r="AC60" s="282">
        <f t="shared" si="13"/>
        <v>0.38250428816466553</v>
      </c>
    </row>
    <row r="61" spans="1:29" s="4" customFormat="1" ht="12.75" customHeight="1">
      <c r="A61" s="185" t="s">
        <v>462</v>
      </c>
      <c r="B61" s="126" t="s">
        <v>53</v>
      </c>
      <c r="C61" s="234"/>
      <c r="D61" s="128">
        <v>1.78</v>
      </c>
      <c r="E61" s="129" t="s">
        <v>465</v>
      </c>
      <c r="F61" s="111">
        <v>1814</v>
      </c>
      <c r="G61" s="111">
        <v>1649</v>
      </c>
      <c r="H61" s="111">
        <v>1349</v>
      </c>
      <c r="I61" s="111">
        <v>1081</v>
      </c>
      <c r="J61" s="111">
        <v>0</v>
      </c>
      <c r="K61" s="111">
        <f t="shared" si="15"/>
        <v>1081</v>
      </c>
      <c r="L61" s="150">
        <f t="shared" si="16"/>
        <v>0.34445118253486962</v>
      </c>
      <c r="M61" s="286">
        <v>1199</v>
      </c>
      <c r="N61" s="284">
        <v>122</v>
      </c>
      <c r="O61" s="58">
        <f t="shared" si="9"/>
        <v>959</v>
      </c>
      <c r="P61" s="16">
        <f t="shared" si="17"/>
        <v>0.20016680567139283</v>
      </c>
      <c r="Q61" s="286">
        <v>1199</v>
      </c>
      <c r="R61" s="284">
        <v>122</v>
      </c>
      <c r="S61" s="55">
        <f t="shared" si="10"/>
        <v>959</v>
      </c>
      <c r="T61" s="14">
        <f t="shared" si="11"/>
        <v>0.20016680567139283</v>
      </c>
      <c r="U61" s="286">
        <v>1332</v>
      </c>
      <c r="V61" s="329">
        <f t="shared" si="12"/>
        <v>1198.8</v>
      </c>
      <c r="W61" s="284">
        <v>93</v>
      </c>
      <c r="X61" s="58">
        <v>991</v>
      </c>
      <c r="Y61" s="16">
        <f t="shared" si="14"/>
        <v>0.17334000667333999</v>
      </c>
      <c r="Z61" s="286">
        <v>1199</v>
      </c>
      <c r="AA61" s="284">
        <v>122</v>
      </c>
      <c r="AB61" s="55">
        <v>962</v>
      </c>
      <c r="AC61" s="14">
        <f t="shared" si="13"/>
        <v>0.19766472060050042</v>
      </c>
    </row>
    <row r="62" spans="1:29" s="4" customFormat="1" ht="12.75" customHeight="1">
      <c r="A62" s="188" t="s">
        <v>463</v>
      </c>
      <c r="B62" s="126" t="s">
        <v>53</v>
      </c>
      <c r="C62" s="234"/>
      <c r="D62" s="128">
        <v>1.78</v>
      </c>
      <c r="E62" s="129" t="s">
        <v>466</v>
      </c>
      <c r="F62" s="111">
        <v>1814</v>
      </c>
      <c r="G62" s="111">
        <v>1649</v>
      </c>
      <c r="H62" s="111">
        <v>1349</v>
      </c>
      <c r="I62" s="111">
        <v>1081</v>
      </c>
      <c r="J62" s="111">
        <v>0</v>
      </c>
      <c r="K62" s="111">
        <f t="shared" si="15"/>
        <v>1081</v>
      </c>
      <c r="L62" s="150">
        <f t="shared" si="16"/>
        <v>0.34445118253486962</v>
      </c>
      <c r="M62" s="286">
        <v>1199</v>
      </c>
      <c r="N62" s="284">
        <v>122</v>
      </c>
      <c r="O62" s="58">
        <f t="shared" si="9"/>
        <v>959</v>
      </c>
      <c r="P62" s="16">
        <f t="shared" si="17"/>
        <v>0.20016680567139283</v>
      </c>
      <c r="Q62" s="286">
        <v>1199</v>
      </c>
      <c r="R62" s="284">
        <v>122</v>
      </c>
      <c r="S62" s="55">
        <f t="shared" si="10"/>
        <v>959</v>
      </c>
      <c r="T62" s="14">
        <f t="shared" si="11"/>
        <v>0.20016680567139283</v>
      </c>
      <c r="U62" s="286">
        <v>1332</v>
      </c>
      <c r="V62" s="329">
        <f t="shared" si="12"/>
        <v>1198.8</v>
      </c>
      <c r="W62" s="284">
        <v>93</v>
      </c>
      <c r="X62" s="58">
        <v>991</v>
      </c>
      <c r="Y62" s="16">
        <f t="shared" si="14"/>
        <v>0.17334000667333999</v>
      </c>
      <c r="Z62" s="286">
        <v>1199</v>
      </c>
      <c r="AA62" s="284">
        <v>122</v>
      </c>
      <c r="AB62" s="55">
        <v>962</v>
      </c>
      <c r="AC62" s="14">
        <f t="shared" si="13"/>
        <v>0.19766472060050042</v>
      </c>
    </row>
    <row r="63" spans="1:29" s="4" customFormat="1" ht="12.75" customHeight="1" thickBot="1">
      <c r="A63" s="223" t="s">
        <v>464</v>
      </c>
      <c r="B63" s="265" t="s">
        <v>53</v>
      </c>
      <c r="C63" s="261"/>
      <c r="D63" s="266">
        <v>1.78</v>
      </c>
      <c r="E63" s="251" t="s">
        <v>467</v>
      </c>
      <c r="F63" s="202">
        <v>1924</v>
      </c>
      <c r="G63" s="202">
        <v>1749</v>
      </c>
      <c r="H63" s="202">
        <v>1449</v>
      </c>
      <c r="I63" s="202">
        <v>1161</v>
      </c>
      <c r="J63" s="202">
        <v>0</v>
      </c>
      <c r="K63" s="202">
        <f t="shared" si="15"/>
        <v>1161</v>
      </c>
      <c r="L63" s="161">
        <f t="shared" si="16"/>
        <v>0.33619210977701541</v>
      </c>
      <c r="M63" s="166">
        <v>1299</v>
      </c>
      <c r="N63" s="162">
        <v>122</v>
      </c>
      <c r="O63" s="92">
        <f t="shared" si="9"/>
        <v>1039</v>
      </c>
      <c r="P63" s="100">
        <f t="shared" si="17"/>
        <v>0.20015396458814472</v>
      </c>
      <c r="Q63" s="166">
        <v>1299</v>
      </c>
      <c r="R63" s="162">
        <v>122</v>
      </c>
      <c r="S63" s="90">
        <f t="shared" si="10"/>
        <v>1039</v>
      </c>
      <c r="T63" s="98">
        <f t="shared" si="11"/>
        <v>0.20015396458814472</v>
      </c>
      <c r="U63" s="166">
        <v>1443</v>
      </c>
      <c r="V63" s="340">
        <f t="shared" si="12"/>
        <v>1298.7</v>
      </c>
      <c r="W63" s="162">
        <v>91</v>
      </c>
      <c r="X63" s="92">
        <v>1073</v>
      </c>
      <c r="Y63" s="100">
        <f t="shared" si="14"/>
        <v>0.17378917378917383</v>
      </c>
      <c r="Z63" s="166">
        <v>1299</v>
      </c>
      <c r="AA63" s="162">
        <v>122</v>
      </c>
      <c r="AB63" s="90">
        <v>1042</v>
      </c>
      <c r="AC63" s="98">
        <f t="shared" si="13"/>
        <v>0.19784449576597382</v>
      </c>
    </row>
    <row r="64" spans="1:29" s="4" customFormat="1" ht="12.75" customHeight="1">
      <c r="A64" s="192" t="s">
        <v>422</v>
      </c>
      <c r="B64" s="253" t="s">
        <v>53</v>
      </c>
      <c r="C64" s="250"/>
      <c r="D64" s="255">
        <v>0.83</v>
      </c>
      <c r="E64" s="256" t="s">
        <v>423</v>
      </c>
      <c r="F64" s="194">
        <v>934</v>
      </c>
      <c r="G64" s="112">
        <v>849</v>
      </c>
      <c r="H64" s="193">
        <v>749</v>
      </c>
      <c r="I64" s="193">
        <v>672</v>
      </c>
      <c r="J64" s="193">
        <v>18</v>
      </c>
      <c r="K64" s="194">
        <f t="shared" si="15"/>
        <v>654</v>
      </c>
      <c r="L64" s="154">
        <f t="shared" si="16"/>
        <v>0.22968197879858657</v>
      </c>
      <c r="M64" s="201">
        <v>679</v>
      </c>
      <c r="N64" s="221">
        <v>63</v>
      </c>
      <c r="O64" s="136">
        <f t="shared" si="9"/>
        <v>591</v>
      </c>
      <c r="P64" s="212">
        <f t="shared" si="17"/>
        <v>0.12960235640648013</v>
      </c>
      <c r="Q64" s="201">
        <v>749</v>
      </c>
      <c r="R64" s="195">
        <v>0</v>
      </c>
      <c r="S64" s="135">
        <f t="shared" si="10"/>
        <v>654</v>
      </c>
      <c r="T64" s="209">
        <f t="shared" si="11"/>
        <v>0.12683578104138851</v>
      </c>
      <c r="U64" s="201">
        <v>666</v>
      </c>
      <c r="V64" s="377">
        <f t="shared" si="12"/>
        <v>599.4</v>
      </c>
      <c r="W64" s="221">
        <v>113</v>
      </c>
      <c r="X64" s="136">
        <v>543</v>
      </c>
      <c r="Y64" s="212">
        <f t="shared" si="14"/>
        <v>9.4094094094094055E-2</v>
      </c>
      <c r="Z64" s="201">
        <v>749</v>
      </c>
      <c r="AA64" s="195">
        <v>0</v>
      </c>
      <c r="AB64" s="135">
        <v>656</v>
      </c>
      <c r="AC64" s="209">
        <f t="shared" si="13"/>
        <v>0.12416555407209613</v>
      </c>
    </row>
    <row r="65" spans="1:29" s="4" customFormat="1" ht="12.75" customHeight="1">
      <c r="A65" s="187" t="s">
        <v>361</v>
      </c>
      <c r="B65" s="263" t="s">
        <v>53</v>
      </c>
      <c r="C65" s="264"/>
      <c r="D65" s="128">
        <v>0.83</v>
      </c>
      <c r="E65" s="236" t="s">
        <v>364</v>
      </c>
      <c r="F65" s="174">
        <v>934</v>
      </c>
      <c r="G65" s="111">
        <v>849</v>
      </c>
      <c r="H65" s="177">
        <v>749</v>
      </c>
      <c r="I65" s="177">
        <v>672</v>
      </c>
      <c r="J65" s="177">
        <v>18</v>
      </c>
      <c r="K65" s="174">
        <f t="shared" si="15"/>
        <v>654</v>
      </c>
      <c r="L65" s="175">
        <f t="shared" si="16"/>
        <v>0.22968197879858657</v>
      </c>
      <c r="M65" s="286">
        <v>679</v>
      </c>
      <c r="N65" s="284">
        <v>63</v>
      </c>
      <c r="O65" s="277">
        <f t="shared" si="9"/>
        <v>591</v>
      </c>
      <c r="P65" s="278">
        <f t="shared" si="17"/>
        <v>0.12960235640648013</v>
      </c>
      <c r="Q65" s="286">
        <v>749</v>
      </c>
      <c r="R65" s="280">
        <v>0</v>
      </c>
      <c r="S65" s="281">
        <f t="shared" si="10"/>
        <v>654</v>
      </c>
      <c r="T65" s="282">
        <f t="shared" si="11"/>
        <v>0.12683578104138851</v>
      </c>
      <c r="U65" s="286">
        <v>666</v>
      </c>
      <c r="V65" s="329">
        <f t="shared" si="12"/>
        <v>599.4</v>
      </c>
      <c r="W65" s="284">
        <v>113</v>
      </c>
      <c r="X65" s="277">
        <v>543</v>
      </c>
      <c r="Y65" s="278">
        <f t="shared" si="14"/>
        <v>9.4094094094094055E-2</v>
      </c>
      <c r="Z65" s="286">
        <v>749</v>
      </c>
      <c r="AA65" s="280">
        <v>0</v>
      </c>
      <c r="AB65" s="281">
        <v>656</v>
      </c>
      <c r="AC65" s="282">
        <f t="shared" si="13"/>
        <v>0.12416555407209613</v>
      </c>
    </row>
    <row r="66" spans="1:29" s="4" customFormat="1" ht="12.75" customHeight="1">
      <c r="A66" s="222" t="s">
        <v>362</v>
      </c>
      <c r="B66" s="263" t="s">
        <v>53</v>
      </c>
      <c r="C66" s="264"/>
      <c r="D66" s="128">
        <v>1.1100000000000001</v>
      </c>
      <c r="E66" s="236" t="s">
        <v>365</v>
      </c>
      <c r="F66" s="174">
        <v>934</v>
      </c>
      <c r="G66" s="111">
        <v>849</v>
      </c>
      <c r="H66" s="177">
        <v>749</v>
      </c>
      <c r="I66" s="177">
        <v>672</v>
      </c>
      <c r="J66" s="177">
        <v>18</v>
      </c>
      <c r="K66" s="174">
        <f t="shared" si="15"/>
        <v>654</v>
      </c>
      <c r="L66" s="175">
        <f t="shared" si="16"/>
        <v>0.22968197879858657</v>
      </c>
      <c r="M66" s="286">
        <v>679</v>
      </c>
      <c r="N66" s="284">
        <v>63</v>
      </c>
      <c r="O66" s="277">
        <f t="shared" si="9"/>
        <v>591</v>
      </c>
      <c r="P66" s="278">
        <f t="shared" si="17"/>
        <v>0.12960235640648013</v>
      </c>
      <c r="Q66" s="286">
        <v>749</v>
      </c>
      <c r="R66" s="280">
        <v>0</v>
      </c>
      <c r="S66" s="281">
        <f t="shared" si="10"/>
        <v>654</v>
      </c>
      <c r="T66" s="282">
        <f t="shared" si="11"/>
        <v>0.12683578104138851</v>
      </c>
      <c r="U66" s="286">
        <v>666</v>
      </c>
      <c r="V66" s="329">
        <f t="shared" si="12"/>
        <v>599.4</v>
      </c>
      <c r="W66" s="284">
        <v>113</v>
      </c>
      <c r="X66" s="277">
        <v>543</v>
      </c>
      <c r="Y66" s="278">
        <f t="shared" si="14"/>
        <v>9.4094094094094055E-2</v>
      </c>
      <c r="Z66" s="286">
        <v>749</v>
      </c>
      <c r="AA66" s="280">
        <v>0</v>
      </c>
      <c r="AB66" s="281">
        <v>656</v>
      </c>
      <c r="AC66" s="282">
        <f t="shared" si="13"/>
        <v>0.12416555407209613</v>
      </c>
    </row>
    <row r="67" spans="1:29" s="4" customFormat="1" ht="12.75" customHeight="1">
      <c r="A67" s="222" t="s">
        <v>363</v>
      </c>
      <c r="B67" s="263" t="s">
        <v>53</v>
      </c>
      <c r="C67" s="264"/>
      <c r="D67" s="128">
        <v>1.1100000000000001</v>
      </c>
      <c r="E67" s="236" t="s">
        <v>366</v>
      </c>
      <c r="F67" s="174">
        <v>1044</v>
      </c>
      <c r="G67" s="111">
        <v>949</v>
      </c>
      <c r="H67" s="177">
        <v>849</v>
      </c>
      <c r="I67" s="177">
        <v>762</v>
      </c>
      <c r="J67" s="177">
        <v>19</v>
      </c>
      <c r="K67" s="174">
        <f t="shared" si="15"/>
        <v>743</v>
      </c>
      <c r="L67" s="175">
        <f t="shared" si="16"/>
        <v>0.21707060063224448</v>
      </c>
      <c r="M67" s="286">
        <v>779</v>
      </c>
      <c r="N67" s="284">
        <v>63</v>
      </c>
      <c r="O67" s="277">
        <f t="shared" si="9"/>
        <v>680</v>
      </c>
      <c r="P67" s="278">
        <f t="shared" si="17"/>
        <v>0.12708600770218229</v>
      </c>
      <c r="Q67" s="286">
        <v>849</v>
      </c>
      <c r="R67" s="280">
        <v>0</v>
      </c>
      <c r="S67" s="281">
        <f t="shared" si="10"/>
        <v>743</v>
      </c>
      <c r="T67" s="282">
        <f t="shared" si="11"/>
        <v>0.1248527679623086</v>
      </c>
      <c r="U67" s="286">
        <v>777</v>
      </c>
      <c r="V67" s="329">
        <f t="shared" si="12"/>
        <v>699.3</v>
      </c>
      <c r="W67" s="284">
        <v>110</v>
      </c>
      <c r="X67" s="277">
        <v>635</v>
      </c>
      <c r="Y67" s="278">
        <f t="shared" si="14"/>
        <v>9.1949091949091885E-2</v>
      </c>
      <c r="Z67" s="286">
        <v>849</v>
      </c>
      <c r="AA67" s="280">
        <v>0</v>
      </c>
      <c r="AB67" s="281">
        <v>745</v>
      </c>
      <c r="AC67" s="282">
        <f t="shared" si="13"/>
        <v>0.12249705535924617</v>
      </c>
    </row>
    <row r="68" spans="1:29" s="4" customFormat="1" ht="12.75" customHeight="1">
      <c r="A68" s="319" t="s">
        <v>965</v>
      </c>
      <c r="B68" s="263" t="s">
        <v>53</v>
      </c>
      <c r="C68" s="234" t="s">
        <v>887</v>
      </c>
      <c r="D68" s="128">
        <v>0.83</v>
      </c>
      <c r="E68" s="323" t="s">
        <v>968</v>
      </c>
      <c r="F68" s="324">
        <v>1154</v>
      </c>
      <c r="G68" s="111">
        <v>1049</v>
      </c>
      <c r="H68" s="325">
        <v>949</v>
      </c>
      <c r="I68" s="325">
        <v>808</v>
      </c>
      <c r="J68" s="325">
        <v>9</v>
      </c>
      <c r="K68" s="324">
        <f t="shared" si="15"/>
        <v>799</v>
      </c>
      <c r="L68" s="326">
        <f t="shared" si="16"/>
        <v>0.23832221163012393</v>
      </c>
      <c r="M68" s="56">
        <v>1049</v>
      </c>
      <c r="N68" s="57">
        <v>0</v>
      </c>
      <c r="O68" s="58">
        <f t="shared" si="9"/>
        <v>799</v>
      </c>
      <c r="P68" s="16">
        <f t="shared" si="17"/>
        <v>0.23832221163012393</v>
      </c>
      <c r="Q68" s="53">
        <v>1049</v>
      </c>
      <c r="R68" s="54">
        <v>0</v>
      </c>
      <c r="S68" s="55">
        <f t="shared" si="10"/>
        <v>799</v>
      </c>
      <c r="T68" s="14">
        <f t="shared" si="11"/>
        <v>0.23832221163012393</v>
      </c>
      <c r="U68" s="56">
        <v>1049</v>
      </c>
      <c r="V68" s="341">
        <f t="shared" si="12"/>
        <v>944.1</v>
      </c>
      <c r="W68" s="57">
        <v>0</v>
      </c>
      <c r="X68" s="58">
        <v>799</v>
      </c>
      <c r="Y68" s="16">
        <f t="shared" si="14"/>
        <v>0.15369134625569328</v>
      </c>
      <c r="Z68" s="53">
        <v>1049</v>
      </c>
      <c r="AA68" s="54">
        <v>0</v>
      </c>
      <c r="AB68" s="55">
        <v>799</v>
      </c>
      <c r="AC68" s="14">
        <f t="shared" si="13"/>
        <v>0.23832221163012393</v>
      </c>
    </row>
    <row r="69" spans="1:29" s="4" customFormat="1" ht="12.75" customHeight="1">
      <c r="A69" s="338" t="s">
        <v>966</v>
      </c>
      <c r="B69" s="263" t="s">
        <v>53</v>
      </c>
      <c r="C69" s="234" t="s">
        <v>887</v>
      </c>
      <c r="D69" s="128">
        <v>1.1100000000000001</v>
      </c>
      <c r="E69" s="323" t="s">
        <v>963</v>
      </c>
      <c r="F69" s="324">
        <v>1154</v>
      </c>
      <c r="G69" s="111">
        <v>1049</v>
      </c>
      <c r="H69" s="325">
        <v>949</v>
      </c>
      <c r="I69" s="325">
        <v>808</v>
      </c>
      <c r="J69" s="325">
        <v>9</v>
      </c>
      <c r="K69" s="324">
        <f t="shared" si="15"/>
        <v>799</v>
      </c>
      <c r="L69" s="326">
        <f t="shared" si="16"/>
        <v>0.23832221163012393</v>
      </c>
      <c r="M69" s="56">
        <v>1049</v>
      </c>
      <c r="N69" s="57">
        <v>0</v>
      </c>
      <c r="O69" s="58">
        <f t="shared" si="9"/>
        <v>799</v>
      </c>
      <c r="P69" s="16">
        <f t="shared" si="17"/>
        <v>0.23832221163012393</v>
      </c>
      <c r="Q69" s="53">
        <v>1049</v>
      </c>
      <c r="R69" s="54">
        <v>0</v>
      </c>
      <c r="S69" s="55">
        <f t="shared" si="10"/>
        <v>799</v>
      </c>
      <c r="T69" s="14">
        <f t="shared" si="11"/>
        <v>0.23832221163012393</v>
      </c>
      <c r="U69" s="56">
        <v>1049</v>
      </c>
      <c r="V69" s="341">
        <f t="shared" si="12"/>
        <v>944.1</v>
      </c>
      <c r="W69" s="57">
        <v>0</v>
      </c>
      <c r="X69" s="58">
        <v>799</v>
      </c>
      <c r="Y69" s="16">
        <f t="shared" si="14"/>
        <v>0.15369134625569328</v>
      </c>
      <c r="Z69" s="53">
        <v>1049</v>
      </c>
      <c r="AA69" s="54">
        <v>0</v>
      </c>
      <c r="AB69" s="55">
        <v>799</v>
      </c>
      <c r="AC69" s="14">
        <f t="shared" si="13"/>
        <v>0.23832221163012393</v>
      </c>
    </row>
    <row r="70" spans="1:29" s="4" customFormat="1" ht="12.75" customHeight="1">
      <c r="A70" s="338" t="s">
        <v>967</v>
      </c>
      <c r="B70" s="263" t="s">
        <v>53</v>
      </c>
      <c r="C70" s="234" t="s">
        <v>887</v>
      </c>
      <c r="D70" s="128">
        <v>1.1100000000000001</v>
      </c>
      <c r="E70" s="323" t="s">
        <v>964</v>
      </c>
      <c r="F70" s="324">
        <v>1264</v>
      </c>
      <c r="G70" s="111">
        <v>1149</v>
      </c>
      <c r="H70" s="325">
        <v>1049</v>
      </c>
      <c r="I70" s="325">
        <v>893</v>
      </c>
      <c r="J70" s="325">
        <v>10</v>
      </c>
      <c r="K70" s="324">
        <f t="shared" si="15"/>
        <v>883</v>
      </c>
      <c r="L70" s="326">
        <f t="shared" si="16"/>
        <v>0.23150565709312446</v>
      </c>
      <c r="M70" s="56">
        <v>1149</v>
      </c>
      <c r="N70" s="57">
        <v>0</v>
      </c>
      <c r="O70" s="58">
        <f t="shared" si="9"/>
        <v>883</v>
      </c>
      <c r="P70" s="16">
        <f t="shared" si="17"/>
        <v>0.23150565709312446</v>
      </c>
      <c r="Q70" s="53">
        <v>1149</v>
      </c>
      <c r="R70" s="54">
        <v>0</v>
      </c>
      <c r="S70" s="55">
        <f t="shared" si="10"/>
        <v>883</v>
      </c>
      <c r="T70" s="14">
        <f t="shared" si="11"/>
        <v>0.23150565709312446</v>
      </c>
      <c r="U70" s="56">
        <v>1149</v>
      </c>
      <c r="V70" s="341">
        <f t="shared" si="12"/>
        <v>1034.0999999999999</v>
      </c>
      <c r="W70" s="57">
        <v>0</v>
      </c>
      <c r="X70" s="58">
        <v>883</v>
      </c>
      <c r="Y70" s="16">
        <f t="shared" si="14"/>
        <v>0.14611739677013821</v>
      </c>
      <c r="Z70" s="53">
        <v>1149</v>
      </c>
      <c r="AA70" s="54">
        <v>0</v>
      </c>
      <c r="AB70" s="55">
        <v>883</v>
      </c>
      <c r="AC70" s="14">
        <f t="shared" si="13"/>
        <v>0.23150565709312446</v>
      </c>
    </row>
    <row r="71" spans="1:29" s="4" customFormat="1" ht="12.75" customHeight="1">
      <c r="A71" s="185" t="s">
        <v>460</v>
      </c>
      <c r="B71" s="126" t="s">
        <v>53</v>
      </c>
      <c r="C71" s="234"/>
      <c r="D71" s="128">
        <v>0.83</v>
      </c>
      <c r="E71" s="129" t="s">
        <v>461</v>
      </c>
      <c r="F71" s="140">
        <v>1044</v>
      </c>
      <c r="G71" s="111">
        <v>949</v>
      </c>
      <c r="H71" s="103">
        <v>849</v>
      </c>
      <c r="I71" s="103">
        <v>721</v>
      </c>
      <c r="J71" s="103">
        <v>9</v>
      </c>
      <c r="K71" s="140">
        <f t="shared" si="15"/>
        <v>712</v>
      </c>
      <c r="L71" s="150">
        <f t="shared" si="16"/>
        <v>0.24973656480505796</v>
      </c>
      <c r="M71" s="167">
        <v>749</v>
      </c>
      <c r="N71" s="164">
        <v>85</v>
      </c>
      <c r="O71" s="58">
        <f t="shared" si="9"/>
        <v>627</v>
      </c>
      <c r="P71" s="16">
        <f t="shared" si="17"/>
        <v>0.16288384512683579</v>
      </c>
      <c r="Q71" s="167">
        <v>849</v>
      </c>
      <c r="R71" s="54">
        <v>0</v>
      </c>
      <c r="S71" s="55">
        <f t="shared" si="10"/>
        <v>712</v>
      </c>
      <c r="T71" s="14">
        <f t="shared" si="11"/>
        <v>0.16136631330977622</v>
      </c>
      <c r="U71" s="167">
        <v>777</v>
      </c>
      <c r="V71" s="327">
        <f t="shared" si="12"/>
        <v>699.3</v>
      </c>
      <c r="W71" s="164">
        <v>107</v>
      </c>
      <c r="X71" s="58">
        <v>607</v>
      </c>
      <c r="Y71" s="16">
        <f t="shared" si="14"/>
        <v>0.13198913198913192</v>
      </c>
      <c r="Z71" s="167">
        <v>849</v>
      </c>
      <c r="AA71" s="54">
        <v>0</v>
      </c>
      <c r="AB71" s="55">
        <v>714</v>
      </c>
      <c r="AC71" s="14">
        <f t="shared" si="13"/>
        <v>0.15901060070671377</v>
      </c>
    </row>
    <row r="72" spans="1:29" s="4" customFormat="1" ht="12.75" customHeight="1">
      <c r="A72" s="185" t="s">
        <v>402</v>
      </c>
      <c r="B72" s="126" t="s">
        <v>53</v>
      </c>
      <c r="C72" s="234"/>
      <c r="D72" s="128">
        <v>0.83</v>
      </c>
      <c r="E72" s="129" t="s">
        <v>405</v>
      </c>
      <c r="F72" s="140">
        <v>1044</v>
      </c>
      <c r="G72" s="111">
        <v>949</v>
      </c>
      <c r="H72" s="103">
        <v>849</v>
      </c>
      <c r="I72" s="103">
        <v>721</v>
      </c>
      <c r="J72" s="103">
        <v>9</v>
      </c>
      <c r="K72" s="140">
        <f t="shared" si="15"/>
        <v>712</v>
      </c>
      <c r="L72" s="150">
        <f t="shared" si="16"/>
        <v>0.24973656480505796</v>
      </c>
      <c r="M72" s="167">
        <v>749</v>
      </c>
      <c r="N72" s="164">
        <v>85</v>
      </c>
      <c r="O72" s="58">
        <f t="shared" si="9"/>
        <v>627</v>
      </c>
      <c r="P72" s="16">
        <f t="shared" si="17"/>
        <v>0.16288384512683579</v>
      </c>
      <c r="Q72" s="167">
        <v>849</v>
      </c>
      <c r="R72" s="54">
        <v>0</v>
      </c>
      <c r="S72" s="55">
        <f t="shared" si="10"/>
        <v>712</v>
      </c>
      <c r="T72" s="14">
        <f t="shared" si="11"/>
        <v>0.16136631330977622</v>
      </c>
      <c r="U72" s="167">
        <v>777</v>
      </c>
      <c r="V72" s="327">
        <f t="shared" si="12"/>
        <v>699.3</v>
      </c>
      <c r="W72" s="164">
        <v>107</v>
      </c>
      <c r="X72" s="58">
        <v>607</v>
      </c>
      <c r="Y72" s="16">
        <f t="shared" si="14"/>
        <v>0.13198913198913192</v>
      </c>
      <c r="Z72" s="167">
        <v>849</v>
      </c>
      <c r="AA72" s="54">
        <v>0</v>
      </c>
      <c r="AB72" s="55">
        <v>714</v>
      </c>
      <c r="AC72" s="14">
        <f t="shared" si="13"/>
        <v>0.15901060070671377</v>
      </c>
    </row>
    <row r="73" spans="1:29" s="4" customFormat="1" ht="12.75" customHeight="1">
      <c r="A73" s="188" t="s">
        <v>403</v>
      </c>
      <c r="B73" s="126" t="s">
        <v>53</v>
      </c>
      <c r="C73" s="234"/>
      <c r="D73" s="128">
        <v>1.1100000000000001</v>
      </c>
      <c r="E73" s="129" t="s">
        <v>406</v>
      </c>
      <c r="F73" s="140">
        <v>1044</v>
      </c>
      <c r="G73" s="111">
        <v>949</v>
      </c>
      <c r="H73" s="103">
        <v>849</v>
      </c>
      <c r="I73" s="103">
        <v>721</v>
      </c>
      <c r="J73" s="103">
        <v>9</v>
      </c>
      <c r="K73" s="140">
        <f t="shared" si="15"/>
        <v>712</v>
      </c>
      <c r="L73" s="150">
        <f t="shared" si="16"/>
        <v>0.24973656480505796</v>
      </c>
      <c r="M73" s="167">
        <v>749</v>
      </c>
      <c r="N73" s="164">
        <v>85</v>
      </c>
      <c r="O73" s="58">
        <f t="shared" si="9"/>
        <v>627</v>
      </c>
      <c r="P73" s="16">
        <f t="shared" si="17"/>
        <v>0.16288384512683579</v>
      </c>
      <c r="Q73" s="167">
        <v>849</v>
      </c>
      <c r="R73" s="54">
        <v>0</v>
      </c>
      <c r="S73" s="55">
        <f t="shared" si="10"/>
        <v>712</v>
      </c>
      <c r="T73" s="14">
        <f t="shared" si="11"/>
        <v>0.16136631330977622</v>
      </c>
      <c r="U73" s="167">
        <v>777</v>
      </c>
      <c r="V73" s="327">
        <f t="shared" si="12"/>
        <v>699.3</v>
      </c>
      <c r="W73" s="164">
        <v>107</v>
      </c>
      <c r="X73" s="58">
        <v>607</v>
      </c>
      <c r="Y73" s="16">
        <f t="shared" si="14"/>
        <v>0.13198913198913192</v>
      </c>
      <c r="Z73" s="167">
        <v>849</v>
      </c>
      <c r="AA73" s="54">
        <v>0</v>
      </c>
      <c r="AB73" s="55">
        <v>714</v>
      </c>
      <c r="AC73" s="14">
        <f t="shared" si="13"/>
        <v>0.15901060070671377</v>
      </c>
    </row>
    <row r="74" spans="1:29" s="4" customFormat="1" ht="12.75" customHeight="1">
      <c r="A74" s="188" t="s">
        <v>404</v>
      </c>
      <c r="B74" s="126" t="s">
        <v>53</v>
      </c>
      <c r="C74" s="234"/>
      <c r="D74" s="128">
        <v>1.1100000000000001</v>
      </c>
      <c r="E74" s="129" t="s">
        <v>407</v>
      </c>
      <c r="F74" s="140">
        <v>1154</v>
      </c>
      <c r="G74" s="111">
        <v>1049</v>
      </c>
      <c r="H74" s="103">
        <v>949</v>
      </c>
      <c r="I74" s="103">
        <v>806</v>
      </c>
      <c r="J74" s="103">
        <v>10</v>
      </c>
      <c r="K74" s="140">
        <f t="shared" si="15"/>
        <v>796</v>
      </c>
      <c r="L74" s="150">
        <f t="shared" si="16"/>
        <v>0.24118207816968543</v>
      </c>
      <c r="M74" s="167">
        <v>849</v>
      </c>
      <c r="N74" s="164">
        <v>85</v>
      </c>
      <c r="O74" s="58">
        <f t="shared" si="9"/>
        <v>711</v>
      </c>
      <c r="P74" s="16">
        <f t="shared" si="17"/>
        <v>0.16254416961130741</v>
      </c>
      <c r="Q74" s="167">
        <v>949</v>
      </c>
      <c r="R74" s="54">
        <v>0</v>
      </c>
      <c r="S74" s="55">
        <f t="shared" si="10"/>
        <v>796</v>
      </c>
      <c r="T74" s="14">
        <f t="shared" si="11"/>
        <v>0.16122233930453109</v>
      </c>
      <c r="U74" s="167">
        <v>888</v>
      </c>
      <c r="V74" s="327">
        <f t="shared" si="12"/>
        <v>799.2</v>
      </c>
      <c r="W74" s="164">
        <v>104</v>
      </c>
      <c r="X74" s="58">
        <v>694</v>
      </c>
      <c r="Y74" s="16">
        <f t="shared" si="14"/>
        <v>0.13163163163163169</v>
      </c>
      <c r="Z74" s="167">
        <v>949</v>
      </c>
      <c r="AA74" s="54">
        <v>0</v>
      </c>
      <c r="AB74" s="55">
        <v>798</v>
      </c>
      <c r="AC74" s="14">
        <f t="shared" si="13"/>
        <v>0.15911485774499473</v>
      </c>
    </row>
    <row r="75" spans="1:29" s="4" customFormat="1" ht="12.75" customHeight="1">
      <c r="A75" s="185" t="s">
        <v>959</v>
      </c>
      <c r="B75" s="126" t="s">
        <v>53</v>
      </c>
      <c r="C75" s="234" t="s">
        <v>887</v>
      </c>
      <c r="D75" s="128">
        <v>0.83</v>
      </c>
      <c r="E75" s="129" t="s">
        <v>962</v>
      </c>
      <c r="F75" s="140">
        <v>824</v>
      </c>
      <c r="G75" s="111">
        <v>749</v>
      </c>
      <c r="H75" s="103">
        <v>649</v>
      </c>
      <c r="I75" s="103">
        <v>583</v>
      </c>
      <c r="J75" s="103">
        <v>10</v>
      </c>
      <c r="K75" s="140">
        <f t="shared" si="15"/>
        <v>573</v>
      </c>
      <c r="L75" s="150">
        <f t="shared" si="16"/>
        <v>0.23497997329773029</v>
      </c>
      <c r="M75" s="56">
        <v>749</v>
      </c>
      <c r="N75" s="57">
        <v>0</v>
      </c>
      <c r="O75" s="58">
        <f t="shared" si="9"/>
        <v>573</v>
      </c>
      <c r="P75" s="16">
        <f t="shared" si="17"/>
        <v>0.23497997329773029</v>
      </c>
      <c r="Q75" s="53">
        <v>749</v>
      </c>
      <c r="R75" s="54">
        <v>0</v>
      </c>
      <c r="S75" s="55">
        <f t="shared" si="10"/>
        <v>573</v>
      </c>
      <c r="T75" s="14">
        <f t="shared" si="11"/>
        <v>0.23497997329773029</v>
      </c>
      <c r="U75" s="56">
        <v>749</v>
      </c>
      <c r="V75" s="341">
        <f t="shared" si="12"/>
        <v>674.1</v>
      </c>
      <c r="W75" s="57">
        <v>0</v>
      </c>
      <c r="X75" s="58">
        <v>573</v>
      </c>
      <c r="Y75" s="16">
        <f t="shared" si="14"/>
        <v>0.14997774810858927</v>
      </c>
      <c r="Z75" s="53">
        <v>749</v>
      </c>
      <c r="AA75" s="54">
        <v>0</v>
      </c>
      <c r="AB75" s="55">
        <v>573</v>
      </c>
      <c r="AC75" s="14">
        <f t="shared" si="13"/>
        <v>0.23497997329773029</v>
      </c>
    </row>
    <row r="76" spans="1:29" s="4" customFormat="1" ht="12.75" customHeight="1">
      <c r="A76" s="188" t="s">
        <v>960</v>
      </c>
      <c r="B76" s="126" t="s">
        <v>53</v>
      </c>
      <c r="C76" s="234" t="s">
        <v>887</v>
      </c>
      <c r="D76" s="128">
        <v>1.1100000000000001</v>
      </c>
      <c r="E76" s="129" t="s">
        <v>963</v>
      </c>
      <c r="F76" s="140">
        <v>824</v>
      </c>
      <c r="G76" s="111">
        <v>749</v>
      </c>
      <c r="H76" s="103">
        <v>649</v>
      </c>
      <c r="I76" s="103">
        <v>583</v>
      </c>
      <c r="J76" s="103">
        <v>10</v>
      </c>
      <c r="K76" s="140">
        <f t="shared" si="15"/>
        <v>573</v>
      </c>
      <c r="L76" s="150">
        <f t="shared" si="16"/>
        <v>0.23497997329773029</v>
      </c>
      <c r="M76" s="56">
        <v>749</v>
      </c>
      <c r="N76" s="57">
        <v>0</v>
      </c>
      <c r="O76" s="58">
        <f t="shared" si="9"/>
        <v>573</v>
      </c>
      <c r="P76" s="16">
        <f t="shared" si="17"/>
        <v>0.23497997329773029</v>
      </c>
      <c r="Q76" s="53">
        <v>749</v>
      </c>
      <c r="R76" s="54">
        <v>0</v>
      </c>
      <c r="S76" s="55">
        <f t="shared" si="10"/>
        <v>573</v>
      </c>
      <c r="T76" s="14">
        <f t="shared" si="11"/>
        <v>0.23497997329773029</v>
      </c>
      <c r="U76" s="56">
        <v>749</v>
      </c>
      <c r="V76" s="341">
        <f t="shared" si="12"/>
        <v>674.1</v>
      </c>
      <c r="W76" s="57">
        <v>0</v>
      </c>
      <c r="X76" s="58">
        <v>573</v>
      </c>
      <c r="Y76" s="16">
        <f t="shared" si="14"/>
        <v>0.14997774810858927</v>
      </c>
      <c r="Z76" s="53">
        <v>749</v>
      </c>
      <c r="AA76" s="54">
        <v>0</v>
      </c>
      <c r="AB76" s="55">
        <v>573</v>
      </c>
      <c r="AC76" s="14">
        <f t="shared" si="13"/>
        <v>0.23497997329773029</v>
      </c>
    </row>
    <row r="77" spans="1:29" s="4" customFormat="1" ht="12.75" customHeight="1">
      <c r="A77" s="188" t="s">
        <v>961</v>
      </c>
      <c r="B77" s="126" t="s">
        <v>53</v>
      </c>
      <c r="C77" s="234" t="s">
        <v>887</v>
      </c>
      <c r="D77" s="128">
        <v>1.1100000000000001</v>
      </c>
      <c r="E77" s="129" t="s">
        <v>964</v>
      </c>
      <c r="F77" s="140">
        <v>934</v>
      </c>
      <c r="G77" s="111">
        <v>849</v>
      </c>
      <c r="H77" s="103">
        <v>749</v>
      </c>
      <c r="I77" s="103">
        <v>673</v>
      </c>
      <c r="J77" s="103">
        <v>10</v>
      </c>
      <c r="K77" s="140">
        <f t="shared" si="15"/>
        <v>663</v>
      </c>
      <c r="L77" s="150">
        <f t="shared" si="16"/>
        <v>0.21908127208480566</v>
      </c>
      <c r="M77" s="56">
        <v>849</v>
      </c>
      <c r="N77" s="57">
        <v>0</v>
      </c>
      <c r="O77" s="58">
        <f t="shared" si="9"/>
        <v>663</v>
      </c>
      <c r="P77" s="16">
        <f t="shared" si="17"/>
        <v>0.21908127208480566</v>
      </c>
      <c r="Q77" s="53">
        <v>849</v>
      </c>
      <c r="R77" s="54">
        <v>0</v>
      </c>
      <c r="S77" s="55">
        <f t="shared" si="10"/>
        <v>663</v>
      </c>
      <c r="T77" s="14">
        <f t="shared" si="11"/>
        <v>0.21908127208480566</v>
      </c>
      <c r="U77" s="56">
        <v>849</v>
      </c>
      <c r="V77" s="341">
        <f t="shared" si="12"/>
        <v>764.1</v>
      </c>
      <c r="W77" s="57">
        <v>0</v>
      </c>
      <c r="X77" s="58">
        <v>663</v>
      </c>
      <c r="Y77" s="16">
        <f t="shared" si="14"/>
        <v>0.13231252453867298</v>
      </c>
      <c r="Z77" s="53">
        <v>849</v>
      </c>
      <c r="AA77" s="54">
        <v>0</v>
      </c>
      <c r="AB77" s="55">
        <v>663</v>
      </c>
      <c r="AC77" s="14">
        <f t="shared" si="13"/>
        <v>0.21908127208480566</v>
      </c>
    </row>
    <row r="78" spans="1:29" s="4" customFormat="1" ht="12.75" customHeight="1">
      <c r="A78" s="185" t="s">
        <v>438</v>
      </c>
      <c r="B78" s="126" t="s">
        <v>53</v>
      </c>
      <c r="C78" s="234"/>
      <c r="D78" s="128">
        <v>0.83</v>
      </c>
      <c r="E78" s="129" t="s">
        <v>446</v>
      </c>
      <c r="F78" s="140">
        <v>1264</v>
      </c>
      <c r="G78" s="111">
        <v>1149</v>
      </c>
      <c r="H78" s="103">
        <v>1049</v>
      </c>
      <c r="I78" s="103">
        <v>885</v>
      </c>
      <c r="J78" s="103">
        <v>34</v>
      </c>
      <c r="K78" s="140">
        <f t="shared" si="15"/>
        <v>851</v>
      </c>
      <c r="L78" s="150">
        <f t="shared" si="16"/>
        <v>0.25935596170583114</v>
      </c>
      <c r="M78" s="167">
        <v>799</v>
      </c>
      <c r="N78" s="164">
        <v>211</v>
      </c>
      <c r="O78" s="58">
        <f t="shared" si="9"/>
        <v>640</v>
      </c>
      <c r="P78" s="16">
        <f t="shared" si="17"/>
        <v>0.19899874843554444</v>
      </c>
      <c r="Q78" s="167">
        <v>799</v>
      </c>
      <c r="R78" s="164">
        <v>211</v>
      </c>
      <c r="S78" s="55">
        <f t="shared" si="10"/>
        <v>640</v>
      </c>
      <c r="T78" s="14">
        <f t="shared" si="11"/>
        <v>0.19899874843554444</v>
      </c>
      <c r="U78" s="167">
        <v>888</v>
      </c>
      <c r="V78" s="327">
        <f t="shared" si="12"/>
        <v>799.2</v>
      </c>
      <c r="W78" s="164">
        <v>187</v>
      </c>
      <c r="X78" s="58">
        <v>667</v>
      </c>
      <c r="Y78" s="16">
        <f>(V78-X78)/V78</f>
        <v>0.16541541541541546</v>
      </c>
      <c r="Z78" s="167">
        <v>949</v>
      </c>
      <c r="AA78" s="164">
        <v>84</v>
      </c>
      <c r="AB78" s="55">
        <v>770</v>
      </c>
      <c r="AC78" s="14">
        <f t="shared" si="13"/>
        <v>0.18861959957850369</v>
      </c>
    </row>
    <row r="79" spans="1:29" s="4" customFormat="1" ht="12.75" customHeight="1">
      <c r="A79" s="185" t="s">
        <v>440</v>
      </c>
      <c r="B79" s="126" t="s">
        <v>53</v>
      </c>
      <c r="C79" s="234"/>
      <c r="D79" s="128">
        <v>0.83</v>
      </c>
      <c r="E79" s="129" t="s">
        <v>448</v>
      </c>
      <c r="F79" s="140">
        <v>1264</v>
      </c>
      <c r="G79" s="111">
        <v>1149</v>
      </c>
      <c r="H79" s="103">
        <v>1049</v>
      </c>
      <c r="I79" s="103">
        <v>885</v>
      </c>
      <c r="J79" s="103">
        <v>34</v>
      </c>
      <c r="K79" s="140">
        <f t="shared" si="15"/>
        <v>851</v>
      </c>
      <c r="L79" s="150">
        <f t="shared" si="16"/>
        <v>0.25935596170583114</v>
      </c>
      <c r="M79" s="167">
        <v>799</v>
      </c>
      <c r="N79" s="164">
        <v>211</v>
      </c>
      <c r="O79" s="58">
        <f t="shared" si="9"/>
        <v>640</v>
      </c>
      <c r="P79" s="16">
        <f t="shared" si="17"/>
        <v>0.19899874843554444</v>
      </c>
      <c r="Q79" s="167">
        <v>799</v>
      </c>
      <c r="R79" s="164">
        <v>211</v>
      </c>
      <c r="S79" s="55">
        <f t="shared" si="10"/>
        <v>640</v>
      </c>
      <c r="T79" s="14">
        <f t="shared" si="11"/>
        <v>0.19899874843554444</v>
      </c>
      <c r="U79" s="167">
        <v>888</v>
      </c>
      <c r="V79" s="327">
        <f t="shared" si="12"/>
        <v>799.2</v>
      </c>
      <c r="W79" s="164">
        <v>187</v>
      </c>
      <c r="X79" s="58">
        <v>667</v>
      </c>
      <c r="Y79" s="16">
        <f t="shared" si="14"/>
        <v>0.16541541541541546</v>
      </c>
      <c r="Z79" s="167">
        <v>949</v>
      </c>
      <c r="AA79" s="164">
        <v>84</v>
      </c>
      <c r="AB79" s="55">
        <v>770</v>
      </c>
      <c r="AC79" s="14">
        <f t="shared" si="13"/>
        <v>0.18861959957850369</v>
      </c>
    </row>
    <row r="80" spans="1:29" s="4" customFormat="1" ht="12.75" customHeight="1">
      <c r="A80" s="188" t="s">
        <v>442</v>
      </c>
      <c r="B80" s="126" t="s">
        <v>53</v>
      </c>
      <c r="C80" s="234"/>
      <c r="D80" s="128">
        <v>1.1100000000000001</v>
      </c>
      <c r="E80" s="129" t="s">
        <v>449</v>
      </c>
      <c r="F80" s="140">
        <v>1264</v>
      </c>
      <c r="G80" s="111">
        <v>1149</v>
      </c>
      <c r="H80" s="103">
        <v>1049</v>
      </c>
      <c r="I80" s="103">
        <v>885</v>
      </c>
      <c r="J80" s="103">
        <v>34</v>
      </c>
      <c r="K80" s="140">
        <f t="shared" si="15"/>
        <v>851</v>
      </c>
      <c r="L80" s="150">
        <f t="shared" si="16"/>
        <v>0.25935596170583114</v>
      </c>
      <c r="M80" s="167">
        <v>799</v>
      </c>
      <c r="N80" s="164">
        <v>211</v>
      </c>
      <c r="O80" s="58">
        <f t="shared" si="9"/>
        <v>640</v>
      </c>
      <c r="P80" s="16">
        <f t="shared" si="17"/>
        <v>0.19899874843554444</v>
      </c>
      <c r="Q80" s="167">
        <v>799</v>
      </c>
      <c r="R80" s="164">
        <v>211</v>
      </c>
      <c r="S80" s="55">
        <f t="shared" si="10"/>
        <v>640</v>
      </c>
      <c r="T80" s="14">
        <f t="shared" si="11"/>
        <v>0.19899874843554444</v>
      </c>
      <c r="U80" s="167">
        <v>888</v>
      </c>
      <c r="V80" s="327">
        <f t="shared" si="12"/>
        <v>799.2</v>
      </c>
      <c r="W80" s="164">
        <v>187</v>
      </c>
      <c r="X80" s="58">
        <v>667</v>
      </c>
      <c r="Y80" s="16">
        <f t="shared" si="14"/>
        <v>0.16541541541541546</v>
      </c>
      <c r="Z80" s="167">
        <v>949</v>
      </c>
      <c r="AA80" s="164">
        <v>84</v>
      </c>
      <c r="AB80" s="55">
        <v>770</v>
      </c>
      <c r="AC80" s="14">
        <f t="shared" si="13"/>
        <v>0.18861959957850369</v>
      </c>
    </row>
    <row r="81" spans="1:29" s="4" customFormat="1" ht="12.75" customHeight="1">
      <c r="A81" s="188" t="s">
        <v>443</v>
      </c>
      <c r="B81" s="126" t="s">
        <v>53</v>
      </c>
      <c r="C81" s="234"/>
      <c r="D81" s="128">
        <v>1.1100000000000001</v>
      </c>
      <c r="E81" s="129" t="s">
        <v>450</v>
      </c>
      <c r="F81" s="140">
        <v>1374</v>
      </c>
      <c r="G81" s="111">
        <v>1249</v>
      </c>
      <c r="H81" s="103">
        <v>1149</v>
      </c>
      <c r="I81" s="103">
        <v>969</v>
      </c>
      <c r="J81" s="103">
        <v>34</v>
      </c>
      <c r="K81" s="140">
        <f t="shared" si="15"/>
        <v>935</v>
      </c>
      <c r="L81" s="150">
        <f t="shared" si="16"/>
        <v>0.2514011208967174</v>
      </c>
      <c r="M81" s="167">
        <v>899</v>
      </c>
      <c r="N81" s="164">
        <v>211</v>
      </c>
      <c r="O81" s="58">
        <f t="shared" si="9"/>
        <v>724</v>
      </c>
      <c r="P81" s="16">
        <f t="shared" si="17"/>
        <v>0.19466073414905449</v>
      </c>
      <c r="Q81" s="167">
        <v>899</v>
      </c>
      <c r="R81" s="164">
        <v>210</v>
      </c>
      <c r="S81" s="55">
        <f t="shared" si="10"/>
        <v>725</v>
      </c>
      <c r="T81" s="14">
        <f t="shared" si="11"/>
        <v>0.19354838709677419</v>
      </c>
      <c r="U81" s="167">
        <v>999</v>
      </c>
      <c r="V81" s="327">
        <f t="shared" si="12"/>
        <v>899.1</v>
      </c>
      <c r="W81" s="164">
        <v>184</v>
      </c>
      <c r="X81" s="58">
        <v>754</v>
      </c>
      <c r="Y81" s="16">
        <f t="shared" si="14"/>
        <v>0.16138360582805028</v>
      </c>
      <c r="Z81" s="167">
        <v>1049</v>
      </c>
      <c r="AA81" s="164">
        <v>84</v>
      </c>
      <c r="AB81" s="55">
        <v>854</v>
      </c>
      <c r="AC81" s="14">
        <f t="shared" si="13"/>
        <v>0.18589132507149667</v>
      </c>
    </row>
    <row r="82" spans="1:29" s="4" customFormat="1" ht="12.75" customHeight="1">
      <c r="A82" s="185" t="s">
        <v>439</v>
      </c>
      <c r="B82" s="126" t="s">
        <v>53</v>
      </c>
      <c r="C82" s="234"/>
      <c r="D82" s="128">
        <v>0.83</v>
      </c>
      <c r="E82" s="129" t="s">
        <v>447</v>
      </c>
      <c r="F82" s="140">
        <v>1154</v>
      </c>
      <c r="G82" s="111">
        <v>1049</v>
      </c>
      <c r="H82" s="103">
        <v>949</v>
      </c>
      <c r="I82" s="103">
        <v>800</v>
      </c>
      <c r="J82" s="103">
        <v>28</v>
      </c>
      <c r="K82" s="140">
        <f t="shared" si="15"/>
        <v>772</v>
      </c>
      <c r="L82" s="150">
        <f t="shared" si="16"/>
        <v>0.26406101048617731</v>
      </c>
      <c r="M82" s="167">
        <v>799</v>
      </c>
      <c r="N82" s="164">
        <v>126</v>
      </c>
      <c r="O82" s="58">
        <f t="shared" si="9"/>
        <v>646</v>
      </c>
      <c r="P82" s="16">
        <f t="shared" si="17"/>
        <v>0.19148936170212766</v>
      </c>
      <c r="Q82" s="167">
        <v>799</v>
      </c>
      <c r="R82" s="164">
        <v>125</v>
      </c>
      <c r="S82" s="55">
        <f t="shared" si="10"/>
        <v>647</v>
      </c>
      <c r="T82" s="14">
        <f t="shared" si="11"/>
        <v>0.1902377972465582</v>
      </c>
      <c r="U82" s="167">
        <v>888</v>
      </c>
      <c r="V82" s="327">
        <f t="shared" si="12"/>
        <v>799.2</v>
      </c>
      <c r="W82" s="164">
        <v>103</v>
      </c>
      <c r="X82" s="58">
        <v>672</v>
      </c>
      <c r="Y82" s="16">
        <f t="shared" si="14"/>
        <v>0.15915915915915921</v>
      </c>
      <c r="Z82" s="167">
        <v>849</v>
      </c>
      <c r="AA82" s="164">
        <v>84</v>
      </c>
      <c r="AB82" s="55">
        <v>691</v>
      </c>
      <c r="AC82" s="14">
        <f t="shared" si="13"/>
        <v>0.18610129564193167</v>
      </c>
    </row>
    <row r="83" spans="1:29" s="4" customFormat="1" ht="12.75" customHeight="1">
      <c r="A83" s="185" t="s">
        <v>441</v>
      </c>
      <c r="B83" s="126" t="s">
        <v>53</v>
      </c>
      <c r="C83" s="234"/>
      <c r="D83" s="128">
        <v>0.83</v>
      </c>
      <c r="E83" s="129" t="s">
        <v>451</v>
      </c>
      <c r="F83" s="140">
        <v>1154</v>
      </c>
      <c r="G83" s="111">
        <v>1049</v>
      </c>
      <c r="H83" s="103">
        <v>949</v>
      </c>
      <c r="I83" s="103">
        <v>800</v>
      </c>
      <c r="J83" s="103">
        <v>28</v>
      </c>
      <c r="K83" s="140">
        <f t="shared" si="15"/>
        <v>772</v>
      </c>
      <c r="L83" s="150">
        <f t="shared" si="16"/>
        <v>0.26406101048617731</v>
      </c>
      <c r="M83" s="167">
        <v>799</v>
      </c>
      <c r="N83" s="164">
        <v>126</v>
      </c>
      <c r="O83" s="58">
        <f t="shared" si="9"/>
        <v>646</v>
      </c>
      <c r="P83" s="16">
        <f t="shared" si="17"/>
        <v>0.19148936170212766</v>
      </c>
      <c r="Q83" s="167">
        <v>799</v>
      </c>
      <c r="R83" s="164">
        <v>125</v>
      </c>
      <c r="S83" s="55">
        <f t="shared" si="10"/>
        <v>647</v>
      </c>
      <c r="T83" s="14">
        <f t="shared" si="11"/>
        <v>0.1902377972465582</v>
      </c>
      <c r="U83" s="167">
        <v>888</v>
      </c>
      <c r="V83" s="327">
        <f t="shared" si="12"/>
        <v>799.2</v>
      </c>
      <c r="W83" s="164">
        <v>103</v>
      </c>
      <c r="X83" s="58">
        <v>672</v>
      </c>
      <c r="Y83" s="16">
        <f t="shared" si="14"/>
        <v>0.15915915915915921</v>
      </c>
      <c r="Z83" s="167">
        <v>849</v>
      </c>
      <c r="AA83" s="164">
        <v>84</v>
      </c>
      <c r="AB83" s="55">
        <v>691</v>
      </c>
      <c r="AC83" s="14">
        <f t="shared" si="13"/>
        <v>0.18610129564193167</v>
      </c>
    </row>
    <row r="84" spans="1:29" s="4" customFormat="1" ht="12.75" customHeight="1">
      <c r="A84" s="188" t="s">
        <v>444</v>
      </c>
      <c r="B84" s="126" t="s">
        <v>53</v>
      </c>
      <c r="C84" s="234"/>
      <c r="D84" s="128">
        <v>1.1100000000000001</v>
      </c>
      <c r="E84" s="129" t="s">
        <v>452</v>
      </c>
      <c r="F84" s="140">
        <v>1154</v>
      </c>
      <c r="G84" s="111">
        <v>1049</v>
      </c>
      <c r="H84" s="103">
        <v>949</v>
      </c>
      <c r="I84" s="103">
        <v>800</v>
      </c>
      <c r="J84" s="103">
        <v>28</v>
      </c>
      <c r="K84" s="140">
        <f t="shared" si="15"/>
        <v>772</v>
      </c>
      <c r="L84" s="150">
        <f t="shared" si="16"/>
        <v>0.26406101048617731</v>
      </c>
      <c r="M84" s="167">
        <v>799</v>
      </c>
      <c r="N84" s="164">
        <v>126</v>
      </c>
      <c r="O84" s="58">
        <f t="shared" si="9"/>
        <v>646</v>
      </c>
      <c r="P84" s="16">
        <f t="shared" si="17"/>
        <v>0.19148936170212766</v>
      </c>
      <c r="Q84" s="167">
        <v>799</v>
      </c>
      <c r="R84" s="164">
        <v>125</v>
      </c>
      <c r="S84" s="55">
        <f t="shared" si="10"/>
        <v>647</v>
      </c>
      <c r="T84" s="14">
        <f t="shared" si="11"/>
        <v>0.1902377972465582</v>
      </c>
      <c r="U84" s="167">
        <v>888</v>
      </c>
      <c r="V84" s="327">
        <f t="shared" si="12"/>
        <v>799.2</v>
      </c>
      <c r="W84" s="164">
        <v>103</v>
      </c>
      <c r="X84" s="58">
        <v>672</v>
      </c>
      <c r="Y84" s="16">
        <f t="shared" si="14"/>
        <v>0.15915915915915921</v>
      </c>
      <c r="Z84" s="167">
        <v>849</v>
      </c>
      <c r="AA84" s="164">
        <v>84</v>
      </c>
      <c r="AB84" s="55">
        <v>691</v>
      </c>
      <c r="AC84" s="14">
        <f t="shared" si="13"/>
        <v>0.18610129564193167</v>
      </c>
    </row>
    <row r="85" spans="1:29" s="4" customFormat="1" ht="12.75" customHeight="1">
      <c r="A85" s="188" t="s">
        <v>445</v>
      </c>
      <c r="B85" s="126" t="s">
        <v>53</v>
      </c>
      <c r="C85" s="234"/>
      <c r="D85" s="128">
        <v>1.1100000000000001</v>
      </c>
      <c r="E85" s="129" t="s">
        <v>453</v>
      </c>
      <c r="F85" s="140">
        <v>1264</v>
      </c>
      <c r="G85" s="173">
        <v>1149</v>
      </c>
      <c r="H85" s="103">
        <v>1049</v>
      </c>
      <c r="I85" s="103">
        <v>885</v>
      </c>
      <c r="J85" s="103">
        <v>30</v>
      </c>
      <c r="K85" s="140">
        <f t="shared" si="15"/>
        <v>855</v>
      </c>
      <c r="L85" s="150">
        <f t="shared" si="16"/>
        <v>0.25587467362924282</v>
      </c>
      <c r="M85" s="167">
        <v>899</v>
      </c>
      <c r="N85" s="164">
        <v>126</v>
      </c>
      <c r="O85" s="58">
        <f t="shared" ref="O85:O131" si="18">K85-N85</f>
        <v>729</v>
      </c>
      <c r="P85" s="16">
        <f t="shared" si="17"/>
        <v>0.18909899888765294</v>
      </c>
      <c r="Q85" s="167">
        <v>899</v>
      </c>
      <c r="R85" s="164">
        <v>125</v>
      </c>
      <c r="S85" s="55">
        <f t="shared" si="10"/>
        <v>730</v>
      </c>
      <c r="T85" s="14">
        <f t="shared" si="11"/>
        <v>0.18798665183537264</v>
      </c>
      <c r="U85" s="167">
        <v>999</v>
      </c>
      <c r="V85" s="327">
        <f t="shared" si="12"/>
        <v>899.1</v>
      </c>
      <c r="W85" s="164">
        <v>100</v>
      </c>
      <c r="X85" s="58">
        <v>758</v>
      </c>
      <c r="Y85" s="16">
        <f t="shared" si="14"/>
        <v>0.15693471249026808</v>
      </c>
      <c r="Z85" s="167">
        <v>949</v>
      </c>
      <c r="AA85" s="164">
        <v>84</v>
      </c>
      <c r="AB85" s="55">
        <v>774</v>
      </c>
      <c r="AC85" s="14">
        <f t="shared" si="13"/>
        <v>0.18440463645943098</v>
      </c>
    </row>
    <row r="86" spans="1:29" s="4" customFormat="1" ht="12.75" customHeight="1">
      <c r="A86" s="185" t="s">
        <v>113</v>
      </c>
      <c r="B86" s="126" t="s">
        <v>53</v>
      </c>
      <c r="C86" s="249"/>
      <c r="D86" s="128">
        <v>0.83</v>
      </c>
      <c r="E86" s="129" t="s">
        <v>209</v>
      </c>
      <c r="F86" s="140">
        <v>1484</v>
      </c>
      <c r="G86" s="111">
        <v>1349</v>
      </c>
      <c r="H86" s="103">
        <v>1149</v>
      </c>
      <c r="I86" s="103">
        <v>986</v>
      </c>
      <c r="J86" s="103">
        <v>12</v>
      </c>
      <c r="K86" s="140">
        <f t="shared" si="15"/>
        <v>974</v>
      </c>
      <c r="L86" s="150">
        <f t="shared" si="16"/>
        <v>0.27798369162342473</v>
      </c>
      <c r="M86" s="167">
        <v>949</v>
      </c>
      <c r="N86" s="164">
        <v>162</v>
      </c>
      <c r="O86" s="58">
        <f t="shared" si="18"/>
        <v>812</v>
      </c>
      <c r="P86" s="16">
        <f t="shared" si="17"/>
        <v>0.14436248682824027</v>
      </c>
      <c r="Q86" s="167">
        <v>1149</v>
      </c>
      <c r="R86" s="54">
        <v>0</v>
      </c>
      <c r="S86" s="55">
        <f t="shared" ref="S86:S131" si="19">K86-R86</f>
        <v>974</v>
      </c>
      <c r="T86" s="14">
        <f t="shared" ref="T86:T131" si="20">(Q86-S86)/Q86</f>
        <v>0.15230635335073978</v>
      </c>
      <c r="U86" s="167">
        <v>1054</v>
      </c>
      <c r="V86" s="327">
        <f t="shared" ref="V86:V131" si="21">U86-(U86*10%)</f>
        <v>948.6</v>
      </c>
      <c r="W86" s="164">
        <v>141</v>
      </c>
      <c r="X86" s="58">
        <v>783</v>
      </c>
      <c r="Y86" s="16">
        <f t="shared" si="14"/>
        <v>0.17457305502846301</v>
      </c>
      <c r="Z86" s="167">
        <v>1149</v>
      </c>
      <c r="AA86" s="54">
        <v>0</v>
      </c>
      <c r="AB86" s="55">
        <v>924</v>
      </c>
      <c r="AC86" s="14">
        <f t="shared" ref="AC86:AC131" si="22">(Z86-AB86)/Z86</f>
        <v>0.195822454308094</v>
      </c>
    </row>
    <row r="87" spans="1:29" s="4" customFormat="1" ht="12.75" customHeight="1">
      <c r="A87" s="188" t="s">
        <v>114</v>
      </c>
      <c r="B87" s="126" t="s">
        <v>53</v>
      </c>
      <c r="C87" s="249"/>
      <c r="D87" s="128">
        <v>1.1100000000000001</v>
      </c>
      <c r="E87" s="129" t="s">
        <v>207</v>
      </c>
      <c r="F87" s="140">
        <v>1484</v>
      </c>
      <c r="G87" s="112">
        <v>1349</v>
      </c>
      <c r="H87" s="103">
        <v>1149</v>
      </c>
      <c r="I87" s="103">
        <v>986</v>
      </c>
      <c r="J87" s="103">
        <v>12</v>
      </c>
      <c r="K87" s="140">
        <f t="shared" si="15"/>
        <v>974</v>
      </c>
      <c r="L87" s="150">
        <f t="shared" si="16"/>
        <v>0.27798369162342473</v>
      </c>
      <c r="M87" s="167">
        <v>949</v>
      </c>
      <c r="N87" s="164">
        <v>162</v>
      </c>
      <c r="O87" s="58">
        <f t="shared" si="18"/>
        <v>812</v>
      </c>
      <c r="P87" s="16">
        <f t="shared" si="17"/>
        <v>0.14436248682824027</v>
      </c>
      <c r="Q87" s="167">
        <v>1149</v>
      </c>
      <c r="R87" s="54">
        <v>0</v>
      </c>
      <c r="S87" s="55">
        <f t="shared" si="19"/>
        <v>974</v>
      </c>
      <c r="T87" s="14">
        <f t="shared" si="20"/>
        <v>0.15230635335073978</v>
      </c>
      <c r="U87" s="167">
        <v>1054</v>
      </c>
      <c r="V87" s="327">
        <f t="shared" si="21"/>
        <v>948.6</v>
      </c>
      <c r="W87" s="164">
        <v>141</v>
      </c>
      <c r="X87" s="58">
        <v>783</v>
      </c>
      <c r="Y87" s="16">
        <f t="shared" si="14"/>
        <v>0.17457305502846301</v>
      </c>
      <c r="Z87" s="167">
        <v>1149</v>
      </c>
      <c r="AA87" s="54">
        <v>0</v>
      </c>
      <c r="AB87" s="55">
        <v>924</v>
      </c>
      <c r="AC87" s="14">
        <f t="shared" si="22"/>
        <v>0.195822454308094</v>
      </c>
    </row>
    <row r="88" spans="1:29" s="4" customFormat="1" ht="12.75" customHeight="1">
      <c r="A88" s="188" t="s">
        <v>115</v>
      </c>
      <c r="B88" s="126" t="s">
        <v>53</v>
      </c>
      <c r="C88" s="249"/>
      <c r="D88" s="128">
        <v>1.1100000000000001</v>
      </c>
      <c r="E88" s="129" t="s">
        <v>208</v>
      </c>
      <c r="F88" s="140">
        <v>1594</v>
      </c>
      <c r="G88" s="111">
        <v>1449</v>
      </c>
      <c r="H88" s="103">
        <v>1249</v>
      </c>
      <c r="I88" s="103">
        <v>1068</v>
      </c>
      <c r="J88" s="103">
        <v>13</v>
      </c>
      <c r="K88" s="140">
        <f t="shared" si="15"/>
        <v>1055</v>
      </c>
      <c r="L88" s="150">
        <f t="shared" si="16"/>
        <v>0.27191166321601107</v>
      </c>
      <c r="M88" s="167">
        <v>1049</v>
      </c>
      <c r="N88" s="164">
        <v>162</v>
      </c>
      <c r="O88" s="58">
        <f t="shared" si="18"/>
        <v>893</v>
      </c>
      <c r="P88" s="16">
        <f t="shared" si="17"/>
        <v>0.14871306005719734</v>
      </c>
      <c r="Q88" s="167">
        <v>1249</v>
      </c>
      <c r="R88" s="54">
        <v>0</v>
      </c>
      <c r="S88" s="55">
        <f t="shared" si="19"/>
        <v>1055</v>
      </c>
      <c r="T88" s="14">
        <f t="shared" si="20"/>
        <v>0.15532425940752603</v>
      </c>
      <c r="U88" s="167">
        <v>1166</v>
      </c>
      <c r="V88" s="327">
        <f t="shared" si="21"/>
        <v>1049.4000000000001</v>
      </c>
      <c r="W88" s="164">
        <v>137</v>
      </c>
      <c r="X88" s="58">
        <v>868</v>
      </c>
      <c r="Y88" s="16">
        <f t="shared" ref="Y88:Y131" si="23">(V88-X88)/V88</f>
        <v>0.17286068229464463</v>
      </c>
      <c r="Z88" s="167">
        <v>1249</v>
      </c>
      <c r="AA88" s="54">
        <v>0</v>
      </c>
      <c r="AB88" s="55">
        <v>1005</v>
      </c>
      <c r="AC88" s="14">
        <f t="shared" si="22"/>
        <v>0.19535628502802241</v>
      </c>
    </row>
    <row r="89" spans="1:29" s="4" customFormat="1" ht="12.75" customHeight="1">
      <c r="A89" s="192" t="s">
        <v>454</v>
      </c>
      <c r="B89" s="253" t="s">
        <v>53</v>
      </c>
      <c r="C89" s="254"/>
      <c r="D89" s="255">
        <v>0.83</v>
      </c>
      <c r="E89" s="256" t="s">
        <v>457</v>
      </c>
      <c r="F89" s="194">
        <v>1374</v>
      </c>
      <c r="G89" s="198">
        <v>1249</v>
      </c>
      <c r="H89" s="193">
        <v>1049</v>
      </c>
      <c r="I89" s="193">
        <v>873</v>
      </c>
      <c r="J89" s="193">
        <v>0</v>
      </c>
      <c r="K89" s="194">
        <f t="shared" si="15"/>
        <v>873</v>
      </c>
      <c r="L89" s="154">
        <f t="shared" si="16"/>
        <v>0.30104083266613291</v>
      </c>
      <c r="M89" s="201">
        <v>899</v>
      </c>
      <c r="N89" s="221">
        <v>124</v>
      </c>
      <c r="O89" s="136">
        <f t="shared" si="18"/>
        <v>749</v>
      </c>
      <c r="P89" s="212">
        <f t="shared" si="17"/>
        <v>0.16685205784204671</v>
      </c>
      <c r="Q89" s="201">
        <v>1049</v>
      </c>
      <c r="R89" s="195">
        <v>0</v>
      </c>
      <c r="S89" s="135">
        <f t="shared" si="19"/>
        <v>873</v>
      </c>
      <c r="T89" s="209">
        <f t="shared" si="20"/>
        <v>0.16777883698760723</v>
      </c>
      <c r="U89" s="201">
        <v>999</v>
      </c>
      <c r="V89" s="377">
        <f t="shared" si="21"/>
        <v>899.1</v>
      </c>
      <c r="W89" s="221">
        <v>100</v>
      </c>
      <c r="X89" s="136">
        <v>775</v>
      </c>
      <c r="Y89" s="212">
        <f t="shared" si="23"/>
        <v>0.13802691580469362</v>
      </c>
      <c r="Z89" s="201">
        <v>1049</v>
      </c>
      <c r="AA89" s="195">
        <v>0</v>
      </c>
      <c r="AB89" s="135">
        <v>875</v>
      </c>
      <c r="AC89" s="209">
        <f t="shared" si="22"/>
        <v>0.16587225929456625</v>
      </c>
    </row>
    <row r="90" spans="1:29" s="4" customFormat="1" ht="12.75" customHeight="1">
      <c r="A90" s="222" t="s">
        <v>455</v>
      </c>
      <c r="B90" s="263" t="s">
        <v>53</v>
      </c>
      <c r="C90" s="267"/>
      <c r="D90" s="235">
        <v>1.1100000000000001</v>
      </c>
      <c r="E90" s="236" t="s">
        <v>458</v>
      </c>
      <c r="F90" s="174">
        <v>1374</v>
      </c>
      <c r="G90" s="111">
        <v>1249</v>
      </c>
      <c r="H90" s="177">
        <v>1049</v>
      </c>
      <c r="I90" s="177">
        <v>873</v>
      </c>
      <c r="J90" s="177">
        <v>0</v>
      </c>
      <c r="K90" s="174">
        <f t="shared" si="15"/>
        <v>873</v>
      </c>
      <c r="L90" s="175">
        <f t="shared" si="16"/>
        <v>0.30104083266613291</v>
      </c>
      <c r="M90" s="286">
        <v>899</v>
      </c>
      <c r="N90" s="284">
        <v>124</v>
      </c>
      <c r="O90" s="277">
        <f t="shared" si="18"/>
        <v>749</v>
      </c>
      <c r="P90" s="278">
        <f t="shared" si="17"/>
        <v>0.16685205784204671</v>
      </c>
      <c r="Q90" s="286">
        <v>1049</v>
      </c>
      <c r="R90" s="280">
        <v>0</v>
      </c>
      <c r="S90" s="281">
        <f t="shared" si="19"/>
        <v>873</v>
      </c>
      <c r="T90" s="282">
        <f t="shared" si="20"/>
        <v>0.16777883698760723</v>
      </c>
      <c r="U90" s="286">
        <v>999</v>
      </c>
      <c r="V90" s="329">
        <f t="shared" si="21"/>
        <v>899.1</v>
      </c>
      <c r="W90" s="284">
        <v>100</v>
      </c>
      <c r="X90" s="277">
        <v>775</v>
      </c>
      <c r="Y90" s="278">
        <f t="shared" si="23"/>
        <v>0.13802691580469362</v>
      </c>
      <c r="Z90" s="286">
        <v>1049</v>
      </c>
      <c r="AA90" s="280">
        <v>0</v>
      </c>
      <c r="AB90" s="281">
        <v>875</v>
      </c>
      <c r="AC90" s="282">
        <f t="shared" si="22"/>
        <v>0.16587225929456625</v>
      </c>
    </row>
    <row r="91" spans="1:29" s="4" customFormat="1" ht="12.75" customHeight="1" thickBot="1">
      <c r="A91" s="189" t="s">
        <v>456</v>
      </c>
      <c r="B91" s="130" t="s">
        <v>53</v>
      </c>
      <c r="C91" s="134"/>
      <c r="D91" s="131">
        <v>1.1100000000000001</v>
      </c>
      <c r="E91" s="132" t="s">
        <v>459</v>
      </c>
      <c r="F91" s="141">
        <v>1484</v>
      </c>
      <c r="G91" s="202">
        <v>1349</v>
      </c>
      <c r="H91" s="104">
        <v>1149</v>
      </c>
      <c r="I91" s="104">
        <v>956</v>
      </c>
      <c r="J91" s="104">
        <v>0</v>
      </c>
      <c r="K91" s="141">
        <f t="shared" si="15"/>
        <v>956</v>
      </c>
      <c r="L91" s="151">
        <f t="shared" si="16"/>
        <v>0.29132690882134915</v>
      </c>
      <c r="M91" s="166">
        <v>999</v>
      </c>
      <c r="N91" s="162">
        <v>124</v>
      </c>
      <c r="O91" s="65">
        <f t="shared" si="18"/>
        <v>832</v>
      </c>
      <c r="P91" s="17">
        <f t="shared" si="17"/>
        <v>0.16716716716716717</v>
      </c>
      <c r="Q91" s="166">
        <v>1149</v>
      </c>
      <c r="R91" s="61">
        <v>0</v>
      </c>
      <c r="S91" s="62">
        <f t="shared" si="19"/>
        <v>956</v>
      </c>
      <c r="T91" s="15">
        <f t="shared" si="20"/>
        <v>0.16797214969538729</v>
      </c>
      <c r="U91" s="166">
        <v>1110</v>
      </c>
      <c r="V91" s="340">
        <f t="shared" si="21"/>
        <v>999</v>
      </c>
      <c r="W91" s="162">
        <v>98</v>
      </c>
      <c r="X91" s="65">
        <v>861</v>
      </c>
      <c r="Y91" s="17">
        <f t="shared" si="23"/>
        <v>0.13813813813813813</v>
      </c>
      <c r="Z91" s="166">
        <v>1149</v>
      </c>
      <c r="AA91" s="61">
        <v>0</v>
      </c>
      <c r="AB91" s="62">
        <v>959</v>
      </c>
      <c r="AC91" s="15">
        <f t="shared" si="22"/>
        <v>0.16536118363794605</v>
      </c>
    </row>
    <row r="92" spans="1:29" s="4" customFormat="1" ht="12.75" customHeight="1">
      <c r="A92" s="225" t="s">
        <v>311</v>
      </c>
      <c r="B92" s="253" t="s">
        <v>53</v>
      </c>
      <c r="C92" s="250"/>
      <c r="D92" s="255" t="s">
        <v>242</v>
      </c>
      <c r="E92" s="256" t="s">
        <v>312</v>
      </c>
      <c r="F92" s="194">
        <v>2749</v>
      </c>
      <c r="G92" s="112">
        <v>2499</v>
      </c>
      <c r="H92" s="193">
        <v>2199</v>
      </c>
      <c r="I92" s="193">
        <v>1804</v>
      </c>
      <c r="J92" s="193">
        <v>23</v>
      </c>
      <c r="K92" s="194">
        <f t="shared" si="15"/>
        <v>1781</v>
      </c>
      <c r="L92" s="154">
        <f t="shared" si="16"/>
        <v>0.28731492597038816</v>
      </c>
      <c r="M92" s="201">
        <v>1799</v>
      </c>
      <c r="N92" s="221">
        <v>330</v>
      </c>
      <c r="O92" s="136">
        <f t="shared" si="18"/>
        <v>1451</v>
      </c>
      <c r="P92" s="212">
        <f t="shared" si="17"/>
        <v>0.1934408004446915</v>
      </c>
      <c r="Q92" s="201">
        <v>1799</v>
      </c>
      <c r="R92" s="221">
        <v>328</v>
      </c>
      <c r="S92" s="135">
        <f t="shared" si="19"/>
        <v>1453</v>
      </c>
      <c r="T92" s="209">
        <f t="shared" si="20"/>
        <v>0.19232907170650362</v>
      </c>
      <c r="U92" s="201">
        <v>1999</v>
      </c>
      <c r="V92" s="377">
        <f t="shared" si="21"/>
        <v>1799.1</v>
      </c>
      <c r="W92" s="221">
        <v>282</v>
      </c>
      <c r="X92" s="136">
        <v>1505</v>
      </c>
      <c r="Y92" s="212">
        <f t="shared" si="23"/>
        <v>0.16347062420098935</v>
      </c>
      <c r="Z92" s="201">
        <v>2199</v>
      </c>
      <c r="AA92" s="195">
        <v>0</v>
      </c>
      <c r="AB92" s="135">
        <v>1787</v>
      </c>
      <c r="AC92" s="209">
        <f t="shared" si="22"/>
        <v>0.18735788994997726</v>
      </c>
    </row>
    <row r="93" spans="1:29" s="4" customFormat="1" ht="12.75" customHeight="1">
      <c r="A93" s="226" t="s">
        <v>313</v>
      </c>
      <c r="B93" s="263" t="s">
        <v>53</v>
      </c>
      <c r="C93" s="234"/>
      <c r="D93" s="235" t="s">
        <v>242</v>
      </c>
      <c r="E93" s="236" t="s">
        <v>312</v>
      </c>
      <c r="F93" s="174">
        <v>2529</v>
      </c>
      <c r="G93" s="111">
        <v>2299</v>
      </c>
      <c r="H93" s="177">
        <v>2099</v>
      </c>
      <c r="I93" s="177">
        <v>1722</v>
      </c>
      <c r="J93" s="177">
        <v>22</v>
      </c>
      <c r="K93" s="174">
        <f t="shared" si="15"/>
        <v>1700</v>
      </c>
      <c r="L93" s="175">
        <f t="shared" si="16"/>
        <v>0.26054806437581557</v>
      </c>
      <c r="M93" s="286">
        <v>1799</v>
      </c>
      <c r="N93" s="284">
        <v>250</v>
      </c>
      <c r="O93" s="277">
        <f t="shared" si="18"/>
        <v>1450</v>
      </c>
      <c r="P93" s="278">
        <f t="shared" si="17"/>
        <v>0.19399666481378544</v>
      </c>
      <c r="Q93" s="286">
        <v>1799</v>
      </c>
      <c r="R93" s="284">
        <v>246</v>
      </c>
      <c r="S93" s="281">
        <f t="shared" si="19"/>
        <v>1454</v>
      </c>
      <c r="T93" s="282">
        <f t="shared" si="20"/>
        <v>0.19177320733740968</v>
      </c>
      <c r="U93" s="286">
        <v>1999</v>
      </c>
      <c r="V93" s="329">
        <f t="shared" si="21"/>
        <v>1799.1</v>
      </c>
      <c r="W93" s="284">
        <v>199</v>
      </c>
      <c r="X93" s="277">
        <v>1507</v>
      </c>
      <c r="Y93" s="278">
        <f t="shared" si="23"/>
        <v>0.16235895725640595</v>
      </c>
      <c r="Z93" s="286">
        <v>2099</v>
      </c>
      <c r="AA93" s="280">
        <v>0</v>
      </c>
      <c r="AB93" s="281">
        <v>1706</v>
      </c>
      <c r="AC93" s="282">
        <f t="shared" si="22"/>
        <v>0.18723201524535493</v>
      </c>
    </row>
    <row r="94" spans="1:29" s="4" customFormat="1" ht="12.75" customHeight="1">
      <c r="A94" s="226" t="s">
        <v>314</v>
      </c>
      <c r="B94" s="263" t="s">
        <v>53</v>
      </c>
      <c r="C94" s="234"/>
      <c r="D94" s="235" t="s">
        <v>242</v>
      </c>
      <c r="E94" s="236" t="s">
        <v>315</v>
      </c>
      <c r="F94" s="174">
        <v>2859</v>
      </c>
      <c r="G94" s="111">
        <v>2599</v>
      </c>
      <c r="H94" s="177">
        <v>2299</v>
      </c>
      <c r="I94" s="177">
        <v>1886</v>
      </c>
      <c r="J94" s="177">
        <v>24</v>
      </c>
      <c r="K94" s="174">
        <f t="shared" si="15"/>
        <v>1862</v>
      </c>
      <c r="L94" s="175">
        <f t="shared" si="16"/>
        <v>0.28357060407849172</v>
      </c>
      <c r="M94" s="286">
        <v>1899</v>
      </c>
      <c r="N94" s="284">
        <v>330</v>
      </c>
      <c r="O94" s="277">
        <f t="shared" si="18"/>
        <v>1532</v>
      </c>
      <c r="P94" s="278">
        <f t="shared" si="17"/>
        <v>0.19325961032122169</v>
      </c>
      <c r="Q94" s="286">
        <v>1899</v>
      </c>
      <c r="R94" s="284">
        <v>327</v>
      </c>
      <c r="S94" s="281">
        <f t="shared" si="19"/>
        <v>1535</v>
      </c>
      <c r="T94" s="282">
        <f t="shared" si="20"/>
        <v>0.19167983149025802</v>
      </c>
      <c r="U94" s="286">
        <v>2110</v>
      </c>
      <c r="V94" s="329">
        <f t="shared" si="21"/>
        <v>1899</v>
      </c>
      <c r="W94" s="284">
        <v>279</v>
      </c>
      <c r="X94" s="277">
        <v>1589</v>
      </c>
      <c r="Y94" s="278">
        <f t="shared" si="23"/>
        <v>0.16324381253291206</v>
      </c>
      <c r="Z94" s="286">
        <v>2299</v>
      </c>
      <c r="AA94" s="280">
        <v>0</v>
      </c>
      <c r="AB94" s="281">
        <v>1868</v>
      </c>
      <c r="AC94" s="282">
        <f t="shared" si="22"/>
        <v>0.18747281426707263</v>
      </c>
    </row>
    <row r="95" spans="1:29" s="4" customFormat="1" ht="12.75" customHeight="1">
      <c r="A95" s="226" t="s">
        <v>316</v>
      </c>
      <c r="B95" s="263" t="s">
        <v>53</v>
      </c>
      <c r="C95" s="234"/>
      <c r="D95" s="235" t="s">
        <v>242</v>
      </c>
      <c r="E95" s="236" t="s">
        <v>315</v>
      </c>
      <c r="F95" s="174">
        <v>2639</v>
      </c>
      <c r="G95" s="112">
        <v>2399</v>
      </c>
      <c r="H95" s="177">
        <v>2199</v>
      </c>
      <c r="I95" s="177">
        <v>1804</v>
      </c>
      <c r="J95" s="177">
        <v>23</v>
      </c>
      <c r="K95" s="174">
        <f t="shared" si="15"/>
        <v>1781</v>
      </c>
      <c r="L95" s="175">
        <f t="shared" si="16"/>
        <v>0.25760733639016259</v>
      </c>
      <c r="M95" s="286">
        <v>1899</v>
      </c>
      <c r="N95" s="284">
        <v>250</v>
      </c>
      <c r="O95" s="277">
        <f t="shared" si="18"/>
        <v>1531</v>
      </c>
      <c r="P95" s="278">
        <f t="shared" si="17"/>
        <v>0.19378620326487625</v>
      </c>
      <c r="Q95" s="286">
        <v>1899</v>
      </c>
      <c r="R95" s="284">
        <v>246</v>
      </c>
      <c r="S95" s="281">
        <f t="shared" si="19"/>
        <v>1535</v>
      </c>
      <c r="T95" s="282">
        <f t="shared" si="20"/>
        <v>0.19167983149025802</v>
      </c>
      <c r="U95" s="286">
        <v>2110</v>
      </c>
      <c r="V95" s="329">
        <f t="shared" si="21"/>
        <v>1899</v>
      </c>
      <c r="W95" s="284">
        <v>196</v>
      </c>
      <c r="X95" s="277">
        <v>1591</v>
      </c>
      <c r="Y95" s="278">
        <f t="shared" si="23"/>
        <v>0.16219062664560294</v>
      </c>
      <c r="Z95" s="286">
        <v>2199</v>
      </c>
      <c r="AA95" s="280">
        <v>0</v>
      </c>
      <c r="AB95" s="281">
        <v>1787</v>
      </c>
      <c r="AC95" s="282">
        <f t="shared" si="22"/>
        <v>0.18735788994997726</v>
      </c>
    </row>
    <row r="96" spans="1:29" s="4" customFormat="1" ht="12.75" customHeight="1">
      <c r="A96" s="339" t="s">
        <v>969</v>
      </c>
      <c r="B96" s="320" t="s">
        <v>53</v>
      </c>
      <c r="C96" s="234" t="s">
        <v>887</v>
      </c>
      <c r="D96" s="322" t="s">
        <v>242</v>
      </c>
      <c r="E96" s="323" t="s">
        <v>970</v>
      </c>
      <c r="F96" s="324">
        <v>2859</v>
      </c>
      <c r="G96" s="112">
        <v>2599</v>
      </c>
      <c r="H96" s="325">
        <v>2299</v>
      </c>
      <c r="I96" s="325">
        <v>1874</v>
      </c>
      <c r="J96" s="325">
        <v>0</v>
      </c>
      <c r="K96" s="324">
        <f t="shared" si="15"/>
        <v>1874</v>
      </c>
      <c r="L96" s="326">
        <f t="shared" si="16"/>
        <v>0.27895344363216623</v>
      </c>
      <c r="M96" s="283">
        <v>2599</v>
      </c>
      <c r="N96" s="276">
        <v>0</v>
      </c>
      <c r="O96" s="277">
        <f t="shared" si="18"/>
        <v>1874</v>
      </c>
      <c r="P96" s="278">
        <f t="shared" si="17"/>
        <v>0.27895344363216623</v>
      </c>
      <c r="Q96" s="287">
        <v>2599</v>
      </c>
      <c r="R96" s="280">
        <v>0</v>
      </c>
      <c r="S96" s="281">
        <f t="shared" si="19"/>
        <v>1874</v>
      </c>
      <c r="T96" s="282">
        <f t="shared" si="20"/>
        <v>0.27895344363216623</v>
      </c>
      <c r="U96" s="283">
        <v>2599</v>
      </c>
      <c r="V96" s="375">
        <f t="shared" si="21"/>
        <v>2339.1</v>
      </c>
      <c r="W96" s="276">
        <v>0</v>
      </c>
      <c r="X96" s="277">
        <v>1874</v>
      </c>
      <c r="Y96" s="278">
        <f t="shared" si="23"/>
        <v>0.19883715959129578</v>
      </c>
      <c r="Z96" s="287">
        <v>2599</v>
      </c>
      <c r="AA96" s="280">
        <v>0</v>
      </c>
      <c r="AB96" s="281">
        <v>1874</v>
      </c>
      <c r="AC96" s="282">
        <f t="shared" si="22"/>
        <v>0.27895344363216623</v>
      </c>
    </row>
    <row r="97" spans="1:29" s="4" customFormat="1" ht="12.75" customHeight="1">
      <c r="A97" s="227" t="s">
        <v>278</v>
      </c>
      <c r="B97" s="126" t="s">
        <v>53</v>
      </c>
      <c r="C97" s="268"/>
      <c r="D97" s="128" t="s">
        <v>242</v>
      </c>
      <c r="E97" s="269" t="s">
        <v>282</v>
      </c>
      <c r="F97" s="174">
        <v>2969</v>
      </c>
      <c r="G97" s="111">
        <v>2699</v>
      </c>
      <c r="H97" s="270">
        <v>2299</v>
      </c>
      <c r="I97" s="177">
        <v>1890</v>
      </c>
      <c r="J97" s="177">
        <v>24</v>
      </c>
      <c r="K97" s="140">
        <f t="shared" si="15"/>
        <v>1866</v>
      </c>
      <c r="L97" s="160">
        <f t="shared" si="16"/>
        <v>0.30863282697295297</v>
      </c>
      <c r="M97" s="286">
        <v>1999</v>
      </c>
      <c r="N97" s="284">
        <v>250</v>
      </c>
      <c r="O97" s="277">
        <f t="shared" si="18"/>
        <v>1616</v>
      </c>
      <c r="P97" s="278">
        <f t="shared" si="17"/>
        <v>0.19159579789894948</v>
      </c>
      <c r="Q97" s="286">
        <v>1999</v>
      </c>
      <c r="R97" s="284">
        <v>246</v>
      </c>
      <c r="S97" s="281">
        <f t="shared" si="19"/>
        <v>1620</v>
      </c>
      <c r="T97" s="282">
        <f t="shared" si="20"/>
        <v>0.18959479739869936</v>
      </c>
      <c r="U97" s="286">
        <v>2221</v>
      </c>
      <c r="V97" s="329">
        <f t="shared" si="21"/>
        <v>1998.9</v>
      </c>
      <c r="W97" s="284">
        <v>195</v>
      </c>
      <c r="X97" s="277">
        <v>1677</v>
      </c>
      <c r="Y97" s="278">
        <f t="shared" si="23"/>
        <v>0.16103857121416784</v>
      </c>
      <c r="Z97" s="286">
        <v>2299</v>
      </c>
      <c r="AA97" s="280">
        <v>0</v>
      </c>
      <c r="AB97" s="281">
        <v>1872</v>
      </c>
      <c r="AC97" s="282">
        <f t="shared" si="22"/>
        <v>0.18573292735972161</v>
      </c>
    </row>
    <row r="98" spans="1:29" s="4" customFormat="1" ht="12.75" customHeight="1">
      <c r="A98" s="227" t="s">
        <v>279</v>
      </c>
      <c r="B98" s="126" t="s">
        <v>53</v>
      </c>
      <c r="C98" s="268"/>
      <c r="D98" s="128" t="s">
        <v>242</v>
      </c>
      <c r="E98" s="269" t="s">
        <v>283</v>
      </c>
      <c r="F98" s="174">
        <v>3079</v>
      </c>
      <c r="G98" s="111">
        <v>2799</v>
      </c>
      <c r="H98" s="270">
        <v>2399</v>
      </c>
      <c r="I98" s="177">
        <v>1973</v>
      </c>
      <c r="J98" s="177">
        <v>25</v>
      </c>
      <c r="K98" s="140">
        <f t="shared" si="15"/>
        <v>1948</v>
      </c>
      <c r="L98" s="160">
        <f t="shared" si="16"/>
        <v>0.30403715612718829</v>
      </c>
      <c r="M98" s="286">
        <v>2099</v>
      </c>
      <c r="N98" s="284">
        <v>250</v>
      </c>
      <c r="O98" s="277">
        <f t="shared" si="18"/>
        <v>1698</v>
      </c>
      <c r="P98" s="278">
        <f t="shared" si="17"/>
        <v>0.19104335397808481</v>
      </c>
      <c r="Q98" s="286">
        <v>2099</v>
      </c>
      <c r="R98" s="284">
        <v>246</v>
      </c>
      <c r="S98" s="281">
        <f t="shared" si="19"/>
        <v>1702</v>
      </c>
      <c r="T98" s="282">
        <f t="shared" si="20"/>
        <v>0.18913768461171987</v>
      </c>
      <c r="U98" s="286">
        <v>2332</v>
      </c>
      <c r="V98" s="329">
        <f t="shared" si="21"/>
        <v>2098.8000000000002</v>
      </c>
      <c r="W98" s="284">
        <v>193</v>
      </c>
      <c r="X98" s="277">
        <v>1761</v>
      </c>
      <c r="Y98" s="278">
        <f t="shared" si="23"/>
        <v>0.16094911377930254</v>
      </c>
      <c r="Z98" s="286">
        <v>2399</v>
      </c>
      <c r="AA98" s="280">
        <v>0</v>
      </c>
      <c r="AB98" s="281">
        <v>1954</v>
      </c>
      <c r="AC98" s="282">
        <f t="shared" si="22"/>
        <v>0.1854939558149229</v>
      </c>
    </row>
    <row r="99" spans="1:29" s="4" customFormat="1" ht="12.75" customHeight="1">
      <c r="A99" s="187" t="s">
        <v>522</v>
      </c>
      <c r="B99" s="126" t="s">
        <v>53</v>
      </c>
      <c r="C99" s="234"/>
      <c r="D99" s="128" t="s">
        <v>242</v>
      </c>
      <c r="E99" s="236" t="s">
        <v>312</v>
      </c>
      <c r="F99" s="174">
        <v>2969</v>
      </c>
      <c r="G99" s="111">
        <v>2699</v>
      </c>
      <c r="H99" s="177">
        <v>2299</v>
      </c>
      <c r="I99" s="177">
        <v>1890</v>
      </c>
      <c r="J99" s="177">
        <v>24</v>
      </c>
      <c r="K99" s="140">
        <f t="shared" si="15"/>
        <v>1866</v>
      </c>
      <c r="L99" s="175">
        <f t="shared" si="16"/>
        <v>0.30863282697295297</v>
      </c>
      <c r="M99" s="286">
        <v>1999</v>
      </c>
      <c r="N99" s="284">
        <v>250</v>
      </c>
      <c r="O99" s="277">
        <f t="shared" si="18"/>
        <v>1616</v>
      </c>
      <c r="P99" s="278">
        <f t="shared" si="17"/>
        <v>0.19159579789894948</v>
      </c>
      <c r="Q99" s="286">
        <v>1999</v>
      </c>
      <c r="R99" s="284">
        <v>246</v>
      </c>
      <c r="S99" s="281">
        <f t="shared" si="19"/>
        <v>1620</v>
      </c>
      <c r="T99" s="282">
        <f t="shared" si="20"/>
        <v>0.18959479739869936</v>
      </c>
      <c r="U99" s="286">
        <v>2221</v>
      </c>
      <c r="V99" s="329">
        <f t="shared" si="21"/>
        <v>1998.9</v>
      </c>
      <c r="W99" s="284">
        <v>196</v>
      </c>
      <c r="X99" s="277">
        <v>1676</v>
      </c>
      <c r="Y99" s="278">
        <f t="shared" si="23"/>
        <v>0.16153884636550106</v>
      </c>
      <c r="Z99" s="286">
        <v>2299</v>
      </c>
      <c r="AA99" s="280">
        <v>0</v>
      </c>
      <c r="AB99" s="281">
        <v>1872</v>
      </c>
      <c r="AC99" s="282">
        <f t="shared" si="22"/>
        <v>0.18573292735972161</v>
      </c>
    </row>
    <row r="100" spans="1:29" s="4" customFormat="1" ht="12.75" customHeight="1">
      <c r="A100" s="187" t="s">
        <v>523</v>
      </c>
      <c r="B100" s="126" t="s">
        <v>53</v>
      </c>
      <c r="C100" s="234"/>
      <c r="D100" s="128" t="s">
        <v>242</v>
      </c>
      <c r="E100" s="236" t="s">
        <v>312</v>
      </c>
      <c r="F100" s="174">
        <v>3079</v>
      </c>
      <c r="G100" s="111">
        <v>2799</v>
      </c>
      <c r="H100" s="177">
        <v>2399</v>
      </c>
      <c r="I100" s="177">
        <v>1973</v>
      </c>
      <c r="J100" s="177">
        <v>25</v>
      </c>
      <c r="K100" s="140">
        <f t="shared" si="15"/>
        <v>1948</v>
      </c>
      <c r="L100" s="175">
        <f t="shared" si="16"/>
        <v>0.30403715612718829</v>
      </c>
      <c r="M100" s="286">
        <v>2099</v>
      </c>
      <c r="N100" s="284">
        <v>250</v>
      </c>
      <c r="O100" s="277">
        <f t="shared" si="18"/>
        <v>1698</v>
      </c>
      <c r="P100" s="278">
        <f t="shared" si="17"/>
        <v>0.19104335397808481</v>
      </c>
      <c r="Q100" s="286">
        <v>2099</v>
      </c>
      <c r="R100" s="284">
        <v>246</v>
      </c>
      <c r="S100" s="281">
        <f t="shared" si="19"/>
        <v>1702</v>
      </c>
      <c r="T100" s="282">
        <f t="shared" si="20"/>
        <v>0.18913768461171987</v>
      </c>
      <c r="U100" s="286">
        <v>2332</v>
      </c>
      <c r="V100" s="329">
        <f t="shared" si="21"/>
        <v>2098.8000000000002</v>
      </c>
      <c r="W100" s="284">
        <v>193</v>
      </c>
      <c r="X100" s="277">
        <v>1761</v>
      </c>
      <c r="Y100" s="278">
        <f t="shared" si="23"/>
        <v>0.16094911377930254</v>
      </c>
      <c r="Z100" s="286">
        <v>2399</v>
      </c>
      <c r="AA100" s="280">
        <v>0</v>
      </c>
      <c r="AB100" s="281">
        <v>1954</v>
      </c>
      <c r="AC100" s="282">
        <f t="shared" si="22"/>
        <v>0.1854939558149229</v>
      </c>
    </row>
    <row r="101" spans="1:29" s="4" customFormat="1" ht="12.75" customHeight="1">
      <c r="A101" s="187" t="s">
        <v>524</v>
      </c>
      <c r="B101" s="126" t="s">
        <v>53</v>
      </c>
      <c r="C101" s="234"/>
      <c r="D101" s="128" t="s">
        <v>242</v>
      </c>
      <c r="E101" s="236" t="s">
        <v>312</v>
      </c>
      <c r="F101" s="174">
        <v>2969</v>
      </c>
      <c r="G101" s="111">
        <v>2699</v>
      </c>
      <c r="H101" s="177">
        <v>2299</v>
      </c>
      <c r="I101" s="177">
        <v>1890</v>
      </c>
      <c r="J101" s="177">
        <v>24</v>
      </c>
      <c r="K101" s="140">
        <f t="shared" si="15"/>
        <v>1866</v>
      </c>
      <c r="L101" s="175">
        <f t="shared" si="16"/>
        <v>0.30863282697295297</v>
      </c>
      <c r="M101" s="286">
        <v>1999</v>
      </c>
      <c r="N101" s="284">
        <v>250</v>
      </c>
      <c r="O101" s="277">
        <f t="shared" si="18"/>
        <v>1616</v>
      </c>
      <c r="P101" s="278">
        <f t="shared" si="17"/>
        <v>0.19159579789894948</v>
      </c>
      <c r="Q101" s="286">
        <v>1999</v>
      </c>
      <c r="R101" s="284">
        <v>246</v>
      </c>
      <c r="S101" s="281">
        <f t="shared" si="19"/>
        <v>1620</v>
      </c>
      <c r="T101" s="282">
        <f t="shared" si="20"/>
        <v>0.18959479739869936</v>
      </c>
      <c r="U101" s="286">
        <v>2221</v>
      </c>
      <c r="V101" s="329">
        <f t="shared" si="21"/>
        <v>1998.9</v>
      </c>
      <c r="W101" s="284">
        <v>195</v>
      </c>
      <c r="X101" s="277">
        <v>1677</v>
      </c>
      <c r="Y101" s="278">
        <f t="shared" si="23"/>
        <v>0.16103857121416784</v>
      </c>
      <c r="Z101" s="286">
        <v>2299</v>
      </c>
      <c r="AA101" s="280">
        <v>0</v>
      </c>
      <c r="AB101" s="281">
        <v>1872</v>
      </c>
      <c r="AC101" s="282">
        <f t="shared" si="22"/>
        <v>0.18573292735972161</v>
      </c>
    </row>
    <row r="102" spans="1:29" s="4" customFormat="1" ht="12.75" customHeight="1">
      <c r="A102" s="187" t="s">
        <v>525</v>
      </c>
      <c r="B102" s="126" t="s">
        <v>53</v>
      </c>
      <c r="C102" s="234"/>
      <c r="D102" s="128" t="s">
        <v>242</v>
      </c>
      <c r="E102" s="236" t="s">
        <v>312</v>
      </c>
      <c r="F102" s="174">
        <v>3079</v>
      </c>
      <c r="G102" s="111">
        <v>2799</v>
      </c>
      <c r="H102" s="177">
        <v>2399</v>
      </c>
      <c r="I102" s="177">
        <v>1973</v>
      </c>
      <c r="J102" s="177">
        <v>25</v>
      </c>
      <c r="K102" s="140">
        <f t="shared" si="15"/>
        <v>1948</v>
      </c>
      <c r="L102" s="175">
        <f t="shared" si="16"/>
        <v>0.30403715612718829</v>
      </c>
      <c r="M102" s="286">
        <v>2099</v>
      </c>
      <c r="N102" s="284">
        <v>250</v>
      </c>
      <c r="O102" s="277">
        <f t="shared" si="18"/>
        <v>1698</v>
      </c>
      <c r="P102" s="278">
        <f t="shared" si="17"/>
        <v>0.19104335397808481</v>
      </c>
      <c r="Q102" s="286">
        <v>2099</v>
      </c>
      <c r="R102" s="284">
        <v>246</v>
      </c>
      <c r="S102" s="281">
        <f t="shared" si="19"/>
        <v>1702</v>
      </c>
      <c r="T102" s="282">
        <f t="shared" si="20"/>
        <v>0.18913768461171987</v>
      </c>
      <c r="U102" s="286">
        <v>2332</v>
      </c>
      <c r="V102" s="329">
        <f t="shared" si="21"/>
        <v>2098.8000000000002</v>
      </c>
      <c r="W102" s="284">
        <v>194</v>
      </c>
      <c r="X102" s="277">
        <v>1760</v>
      </c>
      <c r="Y102" s="278">
        <f t="shared" si="23"/>
        <v>0.16142557651991621</v>
      </c>
      <c r="Z102" s="286">
        <v>2399</v>
      </c>
      <c r="AA102" s="280">
        <v>0</v>
      </c>
      <c r="AB102" s="281">
        <v>1954</v>
      </c>
      <c r="AC102" s="282">
        <f t="shared" si="22"/>
        <v>0.1854939558149229</v>
      </c>
    </row>
    <row r="103" spans="1:29" s="4" customFormat="1" ht="12.75" customHeight="1">
      <c r="A103" s="227" t="s">
        <v>280</v>
      </c>
      <c r="B103" s="126" t="s">
        <v>53</v>
      </c>
      <c r="C103" s="268"/>
      <c r="D103" s="128" t="s">
        <v>242</v>
      </c>
      <c r="E103" s="269" t="s">
        <v>284</v>
      </c>
      <c r="F103" s="174">
        <v>2749</v>
      </c>
      <c r="G103" s="111">
        <v>2499</v>
      </c>
      <c r="H103" s="270">
        <v>2199</v>
      </c>
      <c r="I103" s="177">
        <v>1808</v>
      </c>
      <c r="J103" s="177">
        <v>23</v>
      </c>
      <c r="K103" s="140">
        <f t="shared" si="15"/>
        <v>1785</v>
      </c>
      <c r="L103" s="160">
        <f t="shared" si="16"/>
        <v>0.2857142857142857</v>
      </c>
      <c r="M103" s="286">
        <v>1899</v>
      </c>
      <c r="N103" s="284">
        <v>250</v>
      </c>
      <c r="O103" s="277">
        <f t="shared" si="18"/>
        <v>1535</v>
      </c>
      <c r="P103" s="278">
        <f t="shared" si="17"/>
        <v>0.19167983149025802</v>
      </c>
      <c r="Q103" s="286">
        <v>1899</v>
      </c>
      <c r="R103" s="284">
        <v>246</v>
      </c>
      <c r="S103" s="281">
        <f t="shared" si="19"/>
        <v>1539</v>
      </c>
      <c r="T103" s="282">
        <f t="shared" si="20"/>
        <v>0.1895734597156398</v>
      </c>
      <c r="U103" s="286">
        <v>2110</v>
      </c>
      <c r="V103" s="329">
        <f t="shared" si="21"/>
        <v>1899</v>
      </c>
      <c r="W103" s="284">
        <v>197</v>
      </c>
      <c r="X103" s="277">
        <v>1594</v>
      </c>
      <c r="Y103" s="278">
        <f t="shared" si="23"/>
        <v>0.16061084781463927</v>
      </c>
      <c r="Z103" s="286">
        <v>2199</v>
      </c>
      <c r="AA103" s="280">
        <v>0</v>
      </c>
      <c r="AB103" s="281">
        <v>1791</v>
      </c>
      <c r="AC103" s="282">
        <f t="shared" si="22"/>
        <v>0.18553888130968621</v>
      </c>
    </row>
    <row r="104" spans="1:29" s="4" customFormat="1" ht="12.75" customHeight="1">
      <c r="A104" s="319" t="s">
        <v>281</v>
      </c>
      <c r="B104" s="320" t="s">
        <v>53</v>
      </c>
      <c r="C104" s="321"/>
      <c r="D104" s="322" t="s">
        <v>242</v>
      </c>
      <c r="E104" s="323" t="s">
        <v>285</v>
      </c>
      <c r="F104" s="324">
        <v>2859</v>
      </c>
      <c r="G104" s="285">
        <v>2599</v>
      </c>
      <c r="H104" s="325">
        <v>2299</v>
      </c>
      <c r="I104" s="325">
        <v>1891</v>
      </c>
      <c r="J104" s="325">
        <v>24</v>
      </c>
      <c r="K104" s="324">
        <f t="shared" si="15"/>
        <v>1867</v>
      </c>
      <c r="L104" s="326">
        <f t="shared" si="16"/>
        <v>0.28164678722585612</v>
      </c>
      <c r="M104" s="286">
        <v>1999</v>
      </c>
      <c r="N104" s="284">
        <v>250</v>
      </c>
      <c r="O104" s="277">
        <f t="shared" si="18"/>
        <v>1617</v>
      </c>
      <c r="P104" s="278">
        <f t="shared" si="17"/>
        <v>0.19109554777388693</v>
      </c>
      <c r="Q104" s="286">
        <v>1999</v>
      </c>
      <c r="R104" s="284">
        <v>246</v>
      </c>
      <c r="S104" s="281">
        <f t="shared" si="19"/>
        <v>1621</v>
      </c>
      <c r="T104" s="282">
        <f t="shared" si="20"/>
        <v>0.18909454727363681</v>
      </c>
      <c r="U104" s="286">
        <v>2221</v>
      </c>
      <c r="V104" s="329">
        <f t="shared" si="21"/>
        <v>1998.9</v>
      </c>
      <c r="W104" s="284">
        <v>195</v>
      </c>
      <c r="X104" s="277">
        <v>1678</v>
      </c>
      <c r="Y104" s="278">
        <f t="shared" si="23"/>
        <v>0.1605382960628346</v>
      </c>
      <c r="Z104" s="286">
        <v>2299</v>
      </c>
      <c r="AA104" s="280">
        <v>0</v>
      </c>
      <c r="AB104" s="281">
        <v>1873</v>
      </c>
      <c r="AC104" s="282">
        <f t="shared" si="22"/>
        <v>0.18529795563288387</v>
      </c>
    </row>
    <row r="105" spans="1:29" s="4" customFormat="1" ht="12.75" customHeight="1">
      <c r="A105" s="185" t="s">
        <v>971</v>
      </c>
      <c r="B105" s="126" t="s">
        <v>53</v>
      </c>
      <c r="C105" s="234" t="s">
        <v>887</v>
      </c>
      <c r="D105" s="128" t="s">
        <v>242</v>
      </c>
      <c r="E105" s="129" t="s">
        <v>974</v>
      </c>
      <c r="F105" s="111">
        <v>3409</v>
      </c>
      <c r="G105" s="111">
        <v>3099</v>
      </c>
      <c r="H105" s="111">
        <v>2699</v>
      </c>
      <c r="I105" s="111">
        <v>2199</v>
      </c>
      <c r="J105" s="111">
        <v>25</v>
      </c>
      <c r="K105" s="111">
        <f t="shared" si="15"/>
        <v>2174</v>
      </c>
      <c r="L105" s="150">
        <f t="shared" si="16"/>
        <v>0.29848338173604388</v>
      </c>
      <c r="M105" s="283">
        <v>3099</v>
      </c>
      <c r="N105" s="276">
        <v>0</v>
      </c>
      <c r="O105" s="277">
        <f t="shared" si="18"/>
        <v>2174</v>
      </c>
      <c r="P105" s="278">
        <f t="shared" si="17"/>
        <v>0.29848338173604388</v>
      </c>
      <c r="Q105" s="287">
        <v>3099</v>
      </c>
      <c r="R105" s="280">
        <v>0</v>
      </c>
      <c r="S105" s="281">
        <f t="shared" si="19"/>
        <v>2174</v>
      </c>
      <c r="T105" s="282">
        <f t="shared" si="20"/>
        <v>0.29848338173604388</v>
      </c>
      <c r="U105" s="283">
        <v>3099</v>
      </c>
      <c r="V105" s="375">
        <f t="shared" si="21"/>
        <v>2789.1</v>
      </c>
      <c r="W105" s="276">
        <v>0</v>
      </c>
      <c r="X105" s="277">
        <v>2174</v>
      </c>
      <c r="Y105" s="278">
        <f t="shared" si="23"/>
        <v>0.22053709081782652</v>
      </c>
      <c r="Z105" s="287">
        <v>3099</v>
      </c>
      <c r="AA105" s="280">
        <v>0</v>
      </c>
      <c r="AB105" s="281">
        <v>2174</v>
      </c>
      <c r="AC105" s="282">
        <f t="shared" si="22"/>
        <v>0.29848338173604388</v>
      </c>
    </row>
    <row r="106" spans="1:29" s="4" customFormat="1" ht="12.75" customHeight="1">
      <c r="A106" s="185" t="s">
        <v>972</v>
      </c>
      <c r="B106" s="126" t="s">
        <v>53</v>
      </c>
      <c r="C106" s="234" t="s">
        <v>887</v>
      </c>
      <c r="D106" s="128" t="s">
        <v>242</v>
      </c>
      <c r="E106" s="129" t="s">
        <v>975</v>
      </c>
      <c r="F106" s="111">
        <v>3189</v>
      </c>
      <c r="G106" s="111">
        <v>2899</v>
      </c>
      <c r="H106" s="111">
        <v>2499</v>
      </c>
      <c r="I106" s="111">
        <v>2061</v>
      </c>
      <c r="J106" s="111">
        <v>25</v>
      </c>
      <c r="K106" s="111">
        <f t="shared" si="15"/>
        <v>2036</v>
      </c>
      <c r="L106" s="150">
        <f t="shared" si="16"/>
        <v>0.29768885822697483</v>
      </c>
      <c r="M106" s="283">
        <v>2899</v>
      </c>
      <c r="N106" s="276">
        <v>0</v>
      </c>
      <c r="O106" s="277">
        <f t="shared" si="18"/>
        <v>2036</v>
      </c>
      <c r="P106" s="278">
        <f t="shared" si="17"/>
        <v>0.29768885822697483</v>
      </c>
      <c r="Q106" s="287">
        <v>2899</v>
      </c>
      <c r="R106" s="280">
        <v>0</v>
      </c>
      <c r="S106" s="281">
        <f t="shared" si="19"/>
        <v>2036</v>
      </c>
      <c r="T106" s="282">
        <f t="shared" si="20"/>
        <v>0.29768885822697483</v>
      </c>
      <c r="U106" s="283">
        <v>2899</v>
      </c>
      <c r="V106" s="375">
        <f t="shared" si="21"/>
        <v>2609.1</v>
      </c>
      <c r="W106" s="276">
        <v>0</v>
      </c>
      <c r="X106" s="277">
        <v>2036</v>
      </c>
      <c r="Y106" s="278">
        <f t="shared" si="23"/>
        <v>0.21965428691886088</v>
      </c>
      <c r="Z106" s="287">
        <v>2899</v>
      </c>
      <c r="AA106" s="280">
        <v>0</v>
      </c>
      <c r="AB106" s="281">
        <v>2036</v>
      </c>
      <c r="AC106" s="282">
        <f t="shared" si="22"/>
        <v>0.29768885822697483</v>
      </c>
    </row>
    <row r="107" spans="1:29" s="4" customFormat="1" ht="12.75" customHeight="1" thickBot="1">
      <c r="A107" s="184" t="s">
        <v>973</v>
      </c>
      <c r="B107" s="130" t="s">
        <v>53</v>
      </c>
      <c r="C107" s="134" t="s">
        <v>887</v>
      </c>
      <c r="D107" s="131" t="s">
        <v>242</v>
      </c>
      <c r="E107" s="132" t="s">
        <v>976</v>
      </c>
      <c r="F107" s="59">
        <v>3299</v>
      </c>
      <c r="G107" s="59">
        <v>2999</v>
      </c>
      <c r="H107" s="59">
        <v>2599</v>
      </c>
      <c r="I107" s="59">
        <v>2143</v>
      </c>
      <c r="J107" s="59">
        <v>25</v>
      </c>
      <c r="K107" s="59">
        <f t="shared" si="15"/>
        <v>2118</v>
      </c>
      <c r="L107" s="151">
        <f t="shared" si="16"/>
        <v>0.29376458819606538</v>
      </c>
      <c r="M107" s="63">
        <v>2999</v>
      </c>
      <c r="N107" s="64">
        <v>0</v>
      </c>
      <c r="O107" s="65">
        <f t="shared" si="18"/>
        <v>2118</v>
      </c>
      <c r="P107" s="17">
        <f t="shared" si="17"/>
        <v>0.29376458819606538</v>
      </c>
      <c r="Q107" s="216">
        <v>2999</v>
      </c>
      <c r="R107" s="61">
        <v>0</v>
      </c>
      <c r="S107" s="62">
        <f t="shared" si="19"/>
        <v>2118</v>
      </c>
      <c r="T107" s="15">
        <f t="shared" si="20"/>
        <v>0.29376458819606538</v>
      </c>
      <c r="U107" s="63">
        <v>2999</v>
      </c>
      <c r="V107" s="378">
        <f t="shared" si="21"/>
        <v>2699.1</v>
      </c>
      <c r="W107" s="64">
        <v>0</v>
      </c>
      <c r="X107" s="65">
        <v>2118</v>
      </c>
      <c r="Y107" s="17">
        <f t="shared" si="23"/>
        <v>0.21529398688451704</v>
      </c>
      <c r="Z107" s="216">
        <v>2999</v>
      </c>
      <c r="AA107" s="61">
        <v>0</v>
      </c>
      <c r="AB107" s="62">
        <v>2118</v>
      </c>
      <c r="AC107" s="15">
        <f t="shared" si="22"/>
        <v>0.29376458819606538</v>
      </c>
    </row>
    <row r="108" spans="1:29" s="4" customFormat="1" ht="12.75" customHeight="1">
      <c r="A108" s="183" t="s">
        <v>382</v>
      </c>
      <c r="B108" s="237" t="s">
        <v>53</v>
      </c>
      <c r="C108" s="250"/>
      <c r="D108" s="240" t="s">
        <v>242</v>
      </c>
      <c r="E108" s="239" t="s">
        <v>383</v>
      </c>
      <c r="F108" s="142">
        <v>1429</v>
      </c>
      <c r="G108" s="112">
        <v>1299</v>
      </c>
      <c r="H108" s="105">
        <v>999</v>
      </c>
      <c r="I108" s="105">
        <v>824</v>
      </c>
      <c r="J108" s="105">
        <v>0</v>
      </c>
      <c r="K108" s="142">
        <f t="shared" si="15"/>
        <v>824</v>
      </c>
      <c r="L108" s="152">
        <f t="shared" si="16"/>
        <v>0.36566589684372597</v>
      </c>
      <c r="M108" s="168">
        <v>999</v>
      </c>
      <c r="N108" s="82">
        <v>0</v>
      </c>
      <c r="O108" s="84">
        <f t="shared" si="18"/>
        <v>824</v>
      </c>
      <c r="P108" s="18">
        <f t="shared" si="17"/>
        <v>0.17517517517517517</v>
      </c>
      <c r="Q108" s="168">
        <v>999</v>
      </c>
      <c r="R108" s="80">
        <v>0</v>
      </c>
      <c r="S108" s="83">
        <f t="shared" si="19"/>
        <v>824</v>
      </c>
      <c r="T108" s="13">
        <f t="shared" si="20"/>
        <v>0.17517517517517517</v>
      </c>
      <c r="U108" s="168">
        <v>1110</v>
      </c>
      <c r="V108" s="328">
        <f t="shared" si="21"/>
        <v>999</v>
      </c>
      <c r="W108" s="82">
        <v>0</v>
      </c>
      <c r="X108" s="84">
        <v>827</v>
      </c>
      <c r="Y108" s="18">
        <f t="shared" si="23"/>
        <v>0.17217217217217218</v>
      </c>
      <c r="Z108" s="168">
        <v>999</v>
      </c>
      <c r="AA108" s="80">
        <v>0</v>
      </c>
      <c r="AB108" s="83">
        <v>827</v>
      </c>
      <c r="AC108" s="13">
        <f t="shared" si="22"/>
        <v>0.17217217217217218</v>
      </c>
    </row>
    <row r="109" spans="1:29" s="4" customFormat="1" ht="12.75" customHeight="1">
      <c r="A109" s="183" t="s">
        <v>97</v>
      </c>
      <c r="B109" s="237" t="s">
        <v>53</v>
      </c>
      <c r="C109" s="238"/>
      <c r="D109" s="240" t="s">
        <v>242</v>
      </c>
      <c r="E109" s="239" t="s">
        <v>210</v>
      </c>
      <c r="F109" s="142">
        <v>1649</v>
      </c>
      <c r="G109" s="112">
        <v>1499</v>
      </c>
      <c r="H109" s="105">
        <v>0</v>
      </c>
      <c r="I109" s="105">
        <v>1094</v>
      </c>
      <c r="J109" s="105">
        <v>0</v>
      </c>
      <c r="K109" s="142">
        <f t="shared" si="15"/>
        <v>1094</v>
      </c>
      <c r="L109" s="152">
        <f t="shared" si="16"/>
        <v>0.27018012008005338</v>
      </c>
      <c r="M109" s="168">
        <v>1299</v>
      </c>
      <c r="N109" s="163">
        <v>40</v>
      </c>
      <c r="O109" s="84">
        <f t="shared" si="18"/>
        <v>1054</v>
      </c>
      <c r="P109" s="18">
        <f t="shared" si="17"/>
        <v>0.18860662047729021</v>
      </c>
      <c r="Q109" s="168">
        <v>1299</v>
      </c>
      <c r="R109" s="163">
        <v>39</v>
      </c>
      <c r="S109" s="83">
        <f t="shared" si="19"/>
        <v>1055</v>
      </c>
      <c r="T109" s="13">
        <f t="shared" si="20"/>
        <v>0.1878367975365666</v>
      </c>
      <c r="U109" s="168">
        <v>1221</v>
      </c>
      <c r="V109" s="328">
        <f t="shared" si="21"/>
        <v>1098.9000000000001</v>
      </c>
      <c r="W109" s="163">
        <v>196</v>
      </c>
      <c r="X109" s="84">
        <v>901</v>
      </c>
      <c r="Y109" s="18">
        <f t="shared" si="23"/>
        <v>0.18008918008918015</v>
      </c>
      <c r="Z109" s="168">
        <v>1299</v>
      </c>
      <c r="AA109" s="163">
        <v>39</v>
      </c>
      <c r="AB109" s="83">
        <v>1058</v>
      </c>
      <c r="AC109" s="13">
        <f t="shared" si="22"/>
        <v>0.1855273287143957</v>
      </c>
    </row>
    <row r="110" spans="1:29" s="4" customFormat="1" ht="12.75" customHeight="1">
      <c r="A110" s="185" t="s">
        <v>134</v>
      </c>
      <c r="B110" s="126" t="s">
        <v>53</v>
      </c>
      <c r="C110" s="249"/>
      <c r="D110" s="128" t="s">
        <v>242</v>
      </c>
      <c r="E110" s="129" t="s">
        <v>210</v>
      </c>
      <c r="F110" s="140">
        <v>1869</v>
      </c>
      <c r="G110" s="112">
        <v>1699</v>
      </c>
      <c r="H110" s="103">
        <v>0</v>
      </c>
      <c r="I110" s="103">
        <v>1239</v>
      </c>
      <c r="J110" s="103">
        <v>0</v>
      </c>
      <c r="K110" s="140">
        <f t="shared" si="15"/>
        <v>1239</v>
      </c>
      <c r="L110" s="150">
        <f t="shared" si="16"/>
        <v>0.27074749852854618</v>
      </c>
      <c r="M110" s="167">
        <v>1499</v>
      </c>
      <c r="N110" s="164">
        <v>22</v>
      </c>
      <c r="O110" s="58">
        <f t="shared" si="18"/>
        <v>1217</v>
      </c>
      <c r="P110" s="16">
        <f t="shared" si="17"/>
        <v>0.18812541694462975</v>
      </c>
      <c r="Q110" s="167">
        <v>1499</v>
      </c>
      <c r="R110" s="164">
        <v>22</v>
      </c>
      <c r="S110" s="55">
        <f t="shared" si="19"/>
        <v>1217</v>
      </c>
      <c r="T110" s="14">
        <f t="shared" si="20"/>
        <v>0.18812541694462975</v>
      </c>
      <c r="U110" s="167">
        <v>1666</v>
      </c>
      <c r="V110" s="327">
        <f t="shared" si="21"/>
        <v>1499.4</v>
      </c>
      <c r="W110" s="164">
        <v>20</v>
      </c>
      <c r="X110" s="58">
        <v>1223</v>
      </c>
      <c r="Y110" s="16">
        <f t="shared" si="23"/>
        <v>0.18434040282779784</v>
      </c>
      <c r="Z110" s="167">
        <v>1499</v>
      </c>
      <c r="AA110" s="164">
        <v>21</v>
      </c>
      <c r="AB110" s="55">
        <v>1222</v>
      </c>
      <c r="AC110" s="14">
        <f t="shared" si="22"/>
        <v>0.1847898599066044</v>
      </c>
    </row>
    <row r="111" spans="1:29" s="4" customFormat="1" ht="12.75" customHeight="1" thickBot="1">
      <c r="A111" s="184" t="s">
        <v>110</v>
      </c>
      <c r="B111" s="130" t="s">
        <v>53</v>
      </c>
      <c r="C111" s="36"/>
      <c r="D111" s="131" t="s">
        <v>242</v>
      </c>
      <c r="E111" s="132" t="s">
        <v>210</v>
      </c>
      <c r="F111" s="141">
        <v>1649</v>
      </c>
      <c r="G111" s="59">
        <v>1499</v>
      </c>
      <c r="H111" s="104">
        <v>0</v>
      </c>
      <c r="I111" s="104">
        <v>1094</v>
      </c>
      <c r="J111" s="104">
        <v>0</v>
      </c>
      <c r="K111" s="141">
        <f t="shared" si="15"/>
        <v>1094</v>
      </c>
      <c r="L111" s="151">
        <f t="shared" si="16"/>
        <v>0.27018012008005338</v>
      </c>
      <c r="M111" s="166">
        <v>1299</v>
      </c>
      <c r="N111" s="162">
        <v>40</v>
      </c>
      <c r="O111" s="65">
        <f t="shared" si="18"/>
        <v>1054</v>
      </c>
      <c r="P111" s="17">
        <f t="shared" si="17"/>
        <v>0.18860662047729021</v>
      </c>
      <c r="Q111" s="166">
        <v>1299</v>
      </c>
      <c r="R111" s="162">
        <v>39</v>
      </c>
      <c r="S111" s="62">
        <f t="shared" si="19"/>
        <v>1055</v>
      </c>
      <c r="T111" s="15">
        <f t="shared" si="20"/>
        <v>0.1878367975365666</v>
      </c>
      <c r="U111" s="166">
        <v>1221</v>
      </c>
      <c r="V111" s="340">
        <f t="shared" si="21"/>
        <v>1098.9000000000001</v>
      </c>
      <c r="W111" s="162">
        <v>196</v>
      </c>
      <c r="X111" s="65">
        <v>901</v>
      </c>
      <c r="Y111" s="17">
        <f t="shared" si="23"/>
        <v>0.18008918008918015</v>
      </c>
      <c r="Z111" s="166">
        <v>1299</v>
      </c>
      <c r="AA111" s="162">
        <v>39</v>
      </c>
      <c r="AB111" s="62">
        <v>1058</v>
      </c>
      <c r="AC111" s="15">
        <f t="shared" si="22"/>
        <v>0.1855273287143957</v>
      </c>
    </row>
    <row r="112" spans="1:29" s="4" customFormat="1" ht="12.75" customHeight="1">
      <c r="A112" s="183" t="s">
        <v>126</v>
      </c>
      <c r="B112" s="237" t="s">
        <v>53</v>
      </c>
      <c r="C112" s="238"/>
      <c r="D112" s="240" t="s">
        <v>242</v>
      </c>
      <c r="E112" s="239" t="s">
        <v>47</v>
      </c>
      <c r="F112" s="142">
        <v>802</v>
      </c>
      <c r="G112" s="112">
        <v>729</v>
      </c>
      <c r="H112" s="105">
        <v>649</v>
      </c>
      <c r="I112" s="105">
        <v>548</v>
      </c>
      <c r="J112" s="105">
        <v>0</v>
      </c>
      <c r="K112" s="142">
        <f t="shared" ref="K112:K131" si="24">IFERROR(I112-J112,I112)</f>
        <v>548</v>
      </c>
      <c r="L112" s="152">
        <f t="shared" si="16"/>
        <v>0.24828532235939643</v>
      </c>
      <c r="M112" s="168">
        <v>649</v>
      </c>
      <c r="N112" s="82">
        <v>0</v>
      </c>
      <c r="O112" s="84">
        <f t="shared" si="18"/>
        <v>548</v>
      </c>
      <c r="P112" s="18">
        <f t="shared" si="17"/>
        <v>0.15562403697996918</v>
      </c>
      <c r="Q112" s="168">
        <v>649</v>
      </c>
      <c r="R112" s="80">
        <v>0</v>
      </c>
      <c r="S112" s="83">
        <f t="shared" si="19"/>
        <v>548</v>
      </c>
      <c r="T112" s="13">
        <f t="shared" si="20"/>
        <v>0.15562403697996918</v>
      </c>
      <c r="U112" s="168">
        <v>721</v>
      </c>
      <c r="V112" s="328">
        <f t="shared" si="21"/>
        <v>648.9</v>
      </c>
      <c r="W112" s="82">
        <v>0</v>
      </c>
      <c r="X112" s="84">
        <v>549</v>
      </c>
      <c r="Y112" s="18">
        <f t="shared" si="23"/>
        <v>0.15395284327323158</v>
      </c>
      <c r="Z112" s="168">
        <v>649</v>
      </c>
      <c r="AA112" s="80">
        <v>0</v>
      </c>
      <c r="AB112" s="83">
        <v>549</v>
      </c>
      <c r="AC112" s="13">
        <f t="shared" si="22"/>
        <v>0.15408320493066255</v>
      </c>
    </row>
    <row r="113" spans="1:29" s="4" customFormat="1" ht="12.75" customHeight="1">
      <c r="A113" s="185" t="s">
        <v>27</v>
      </c>
      <c r="B113" s="126" t="s">
        <v>53</v>
      </c>
      <c r="C113" s="249"/>
      <c r="D113" s="128">
        <v>0.47</v>
      </c>
      <c r="E113" s="129" t="s">
        <v>47</v>
      </c>
      <c r="F113" s="140">
        <v>802</v>
      </c>
      <c r="G113" s="111">
        <v>729</v>
      </c>
      <c r="H113" s="103">
        <v>649</v>
      </c>
      <c r="I113" s="103">
        <v>548</v>
      </c>
      <c r="J113" s="103">
        <v>0</v>
      </c>
      <c r="K113" s="140">
        <f t="shared" si="24"/>
        <v>548</v>
      </c>
      <c r="L113" s="150">
        <f t="shared" si="16"/>
        <v>0.24828532235939643</v>
      </c>
      <c r="M113" s="167">
        <v>649</v>
      </c>
      <c r="N113" s="57">
        <v>0</v>
      </c>
      <c r="O113" s="58">
        <f t="shared" si="18"/>
        <v>548</v>
      </c>
      <c r="P113" s="16">
        <f t="shared" si="17"/>
        <v>0.15562403697996918</v>
      </c>
      <c r="Q113" s="167">
        <v>649</v>
      </c>
      <c r="R113" s="54">
        <v>0</v>
      </c>
      <c r="S113" s="55">
        <f t="shared" si="19"/>
        <v>548</v>
      </c>
      <c r="T113" s="14">
        <f t="shared" si="20"/>
        <v>0.15562403697996918</v>
      </c>
      <c r="U113" s="167">
        <v>721</v>
      </c>
      <c r="V113" s="327">
        <f t="shared" si="21"/>
        <v>648.9</v>
      </c>
      <c r="W113" s="57">
        <v>0</v>
      </c>
      <c r="X113" s="58">
        <v>549</v>
      </c>
      <c r="Y113" s="16">
        <f t="shared" si="23"/>
        <v>0.15395284327323158</v>
      </c>
      <c r="Z113" s="167">
        <v>649</v>
      </c>
      <c r="AA113" s="54">
        <v>0</v>
      </c>
      <c r="AB113" s="55">
        <v>549</v>
      </c>
      <c r="AC113" s="14">
        <f t="shared" si="22"/>
        <v>0.15408320493066255</v>
      </c>
    </row>
    <row r="114" spans="1:29" s="4" customFormat="1" ht="12.75" customHeight="1">
      <c r="A114" s="185" t="s">
        <v>26</v>
      </c>
      <c r="B114" s="126" t="s">
        <v>53</v>
      </c>
      <c r="C114" s="249"/>
      <c r="D114" s="128">
        <v>0.47</v>
      </c>
      <c r="E114" s="129" t="s">
        <v>47</v>
      </c>
      <c r="F114" s="140">
        <v>769</v>
      </c>
      <c r="G114" s="111">
        <v>699</v>
      </c>
      <c r="H114" s="103">
        <v>599</v>
      </c>
      <c r="I114" s="103">
        <v>505</v>
      </c>
      <c r="J114" s="103">
        <v>0</v>
      </c>
      <c r="K114" s="140">
        <f t="shared" si="24"/>
        <v>505</v>
      </c>
      <c r="L114" s="150">
        <f t="shared" si="16"/>
        <v>0.27753934191702434</v>
      </c>
      <c r="M114" s="167">
        <v>599</v>
      </c>
      <c r="N114" s="57">
        <v>0</v>
      </c>
      <c r="O114" s="58">
        <f t="shared" si="18"/>
        <v>505</v>
      </c>
      <c r="P114" s="16">
        <f t="shared" si="17"/>
        <v>0.15692821368948248</v>
      </c>
      <c r="Q114" s="167">
        <v>599</v>
      </c>
      <c r="R114" s="54">
        <v>0</v>
      </c>
      <c r="S114" s="55">
        <f t="shared" si="19"/>
        <v>505</v>
      </c>
      <c r="T114" s="14">
        <f t="shared" si="20"/>
        <v>0.15692821368948248</v>
      </c>
      <c r="U114" s="167">
        <v>666</v>
      </c>
      <c r="V114" s="327">
        <f t="shared" si="21"/>
        <v>599.4</v>
      </c>
      <c r="W114" s="57">
        <v>0</v>
      </c>
      <c r="X114" s="58">
        <v>506</v>
      </c>
      <c r="Y114" s="16">
        <f t="shared" si="23"/>
        <v>0.15582248915582245</v>
      </c>
      <c r="Z114" s="167">
        <v>599</v>
      </c>
      <c r="AA114" s="54">
        <v>0</v>
      </c>
      <c r="AB114" s="55">
        <v>506</v>
      </c>
      <c r="AC114" s="14">
        <f t="shared" si="22"/>
        <v>0.15525876460767946</v>
      </c>
    </row>
    <row r="115" spans="1:29" s="4" customFormat="1" ht="12.75" customHeight="1">
      <c r="A115" s="187" t="s">
        <v>526</v>
      </c>
      <c r="B115" s="126" t="s">
        <v>53</v>
      </c>
      <c r="C115" s="234"/>
      <c r="D115" s="235">
        <v>0.71</v>
      </c>
      <c r="E115" s="236" t="s">
        <v>529</v>
      </c>
      <c r="F115" s="174">
        <v>857</v>
      </c>
      <c r="G115" s="173">
        <v>779</v>
      </c>
      <c r="H115" s="177">
        <v>699</v>
      </c>
      <c r="I115" s="177">
        <v>585</v>
      </c>
      <c r="J115" s="177">
        <v>0</v>
      </c>
      <c r="K115" s="174">
        <f t="shared" si="24"/>
        <v>585</v>
      </c>
      <c r="L115" s="175">
        <f t="shared" si="16"/>
        <v>0.2490372272143774</v>
      </c>
      <c r="M115" s="286">
        <v>699</v>
      </c>
      <c r="N115" s="276">
        <v>0</v>
      </c>
      <c r="O115" s="277">
        <f t="shared" si="18"/>
        <v>585</v>
      </c>
      <c r="P115" s="278">
        <f t="shared" si="17"/>
        <v>0.1630901287553648</v>
      </c>
      <c r="Q115" s="286">
        <v>699</v>
      </c>
      <c r="R115" s="280">
        <v>0</v>
      </c>
      <c r="S115" s="281">
        <f t="shared" si="19"/>
        <v>585</v>
      </c>
      <c r="T115" s="282">
        <f t="shared" si="20"/>
        <v>0.1630901287553648</v>
      </c>
      <c r="U115" s="286">
        <v>777</v>
      </c>
      <c r="V115" s="329">
        <f t="shared" si="21"/>
        <v>699.3</v>
      </c>
      <c r="W115" s="276">
        <v>0</v>
      </c>
      <c r="X115" s="277">
        <v>586</v>
      </c>
      <c r="Y115" s="278">
        <f t="shared" si="23"/>
        <v>0.16201916201916197</v>
      </c>
      <c r="Z115" s="286">
        <v>699</v>
      </c>
      <c r="AA115" s="280">
        <v>0</v>
      </c>
      <c r="AB115" s="281">
        <v>586</v>
      </c>
      <c r="AC115" s="282">
        <f t="shared" si="22"/>
        <v>0.16165951359084407</v>
      </c>
    </row>
    <row r="116" spans="1:29" s="4" customFormat="1" ht="12.75" customHeight="1">
      <c r="A116" s="185" t="s">
        <v>28</v>
      </c>
      <c r="B116" s="126" t="s">
        <v>53</v>
      </c>
      <c r="C116" s="249"/>
      <c r="D116" s="128">
        <v>0.71</v>
      </c>
      <c r="E116" s="129" t="s">
        <v>48</v>
      </c>
      <c r="F116" s="140">
        <v>857</v>
      </c>
      <c r="G116" s="111">
        <v>779</v>
      </c>
      <c r="H116" s="103">
        <v>699</v>
      </c>
      <c r="I116" s="103">
        <v>584</v>
      </c>
      <c r="J116" s="103">
        <v>0</v>
      </c>
      <c r="K116" s="140">
        <f t="shared" si="24"/>
        <v>584</v>
      </c>
      <c r="L116" s="150">
        <f t="shared" si="16"/>
        <v>0.25032092426187419</v>
      </c>
      <c r="M116" s="167">
        <v>699</v>
      </c>
      <c r="N116" s="57">
        <v>0</v>
      </c>
      <c r="O116" s="58">
        <f t="shared" si="18"/>
        <v>584</v>
      </c>
      <c r="P116" s="16">
        <f t="shared" si="17"/>
        <v>0.16452074391988555</v>
      </c>
      <c r="Q116" s="167">
        <v>699</v>
      </c>
      <c r="R116" s="54">
        <v>0</v>
      </c>
      <c r="S116" s="55">
        <f t="shared" si="19"/>
        <v>584</v>
      </c>
      <c r="T116" s="14">
        <f t="shared" si="20"/>
        <v>0.16452074391988555</v>
      </c>
      <c r="U116" s="167">
        <v>777</v>
      </c>
      <c r="V116" s="327">
        <f t="shared" si="21"/>
        <v>699.3</v>
      </c>
      <c r="W116" s="57">
        <v>0</v>
      </c>
      <c r="X116" s="58">
        <v>584</v>
      </c>
      <c r="Y116" s="16">
        <f t="shared" si="23"/>
        <v>0.16487916487916482</v>
      </c>
      <c r="Z116" s="167">
        <v>699</v>
      </c>
      <c r="AA116" s="54">
        <v>0</v>
      </c>
      <c r="AB116" s="55">
        <v>584</v>
      </c>
      <c r="AC116" s="14">
        <f t="shared" si="22"/>
        <v>0.16452074391988555</v>
      </c>
    </row>
    <row r="117" spans="1:29" s="4" customFormat="1" ht="12.75" customHeight="1">
      <c r="A117" s="185" t="s">
        <v>977</v>
      </c>
      <c r="B117" s="126" t="s">
        <v>53</v>
      </c>
      <c r="C117" s="234" t="s">
        <v>887</v>
      </c>
      <c r="D117" s="128">
        <v>0.71</v>
      </c>
      <c r="E117" s="129" t="s">
        <v>980</v>
      </c>
      <c r="F117" s="111">
        <v>857</v>
      </c>
      <c r="G117" s="111">
        <v>779</v>
      </c>
      <c r="H117" s="111">
        <v>649</v>
      </c>
      <c r="I117" s="111">
        <v>571</v>
      </c>
      <c r="J117" s="111">
        <v>0</v>
      </c>
      <c r="K117" s="111">
        <f t="shared" si="24"/>
        <v>571</v>
      </c>
      <c r="L117" s="150">
        <f t="shared" si="16"/>
        <v>0.26700898587933247</v>
      </c>
      <c r="M117" s="56">
        <v>779</v>
      </c>
      <c r="N117" s="57">
        <v>0</v>
      </c>
      <c r="O117" s="58">
        <f t="shared" si="18"/>
        <v>571</v>
      </c>
      <c r="P117" s="16">
        <f t="shared" si="17"/>
        <v>0.26700898587933247</v>
      </c>
      <c r="Q117" s="217">
        <v>779</v>
      </c>
      <c r="R117" s="54">
        <v>0</v>
      </c>
      <c r="S117" s="55">
        <f t="shared" si="19"/>
        <v>571</v>
      </c>
      <c r="T117" s="14">
        <f t="shared" si="20"/>
        <v>0.26700898587933247</v>
      </c>
      <c r="U117" s="56">
        <v>779</v>
      </c>
      <c r="V117" s="341">
        <f t="shared" si="21"/>
        <v>701.1</v>
      </c>
      <c r="W117" s="57">
        <v>0</v>
      </c>
      <c r="X117" s="58">
        <v>549</v>
      </c>
      <c r="Y117" s="16">
        <f t="shared" si="23"/>
        <v>0.21694480102695765</v>
      </c>
      <c r="Z117" s="217">
        <v>779</v>
      </c>
      <c r="AA117" s="54">
        <v>0</v>
      </c>
      <c r="AB117" s="55">
        <v>549</v>
      </c>
      <c r="AC117" s="14">
        <f t="shared" si="22"/>
        <v>0.2952503209242619</v>
      </c>
    </row>
    <row r="118" spans="1:29" s="4" customFormat="1" ht="12.75" customHeight="1">
      <c r="A118" s="185" t="s">
        <v>978</v>
      </c>
      <c r="B118" s="126" t="s">
        <v>53</v>
      </c>
      <c r="C118" s="234" t="s">
        <v>887</v>
      </c>
      <c r="D118" s="128">
        <v>0.71</v>
      </c>
      <c r="E118" s="129" t="s">
        <v>980</v>
      </c>
      <c r="F118" s="111">
        <v>802</v>
      </c>
      <c r="G118" s="111">
        <v>729</v>
      </c>
      <c r="H118" s="111">
        <v>649</v>
      </c>
      <c r="I118" s="111">
        <v>571</v>
      </c>
      <c r="J118" s="111">
        <v>0</v>
      </c>
      <c r="K118" s="111">
        <f t="shared" si="24"/>
        <v>571</v>
      </c>
      <c r="L118" s="150">
        <f t="shared" si="16"/>
        <v>0.2167352537722908</v>
      </c>
      <c r="M118" s="56">
        <v>759</v>
      </c>
      <c r="N118" s="57">
        <v>0</v>
      </c>
      <c r="O118" s="58">
        <f t="shared" si="18"/>
        <v>571</v>
      </c>
      <c r="P118" s="16">
        <f t="shared" si="17"/>
        <v>0.24769433465085638</v>
      </c>
      <c r="Q118" s="217">
        <v>729</v>
      </c>
      <c r="R118" s="54">
        <v>0</v>
      </c>
      <c r="S118" s="55">
        <f t="shared" si="19"/>
        <v>571</v>
      </c>
      <c r="T118" s="14">
        <f t="shared" si="20"/>
        <v>0.2167352537722908</v>
      </c>
      <c r="U118" s="56">
        <v>729</v>
      </c>
      <c r="V118" s="341">
        <f t="shared" si="21"/>
        <v>656.1</v>
      </c>
      <c r="W118" s="57">
        <v>0</v>
      </c>
      <c r="X118" s="58">
        <v>549</v>
      </c>
      <c r="Y118" s="16">
        <f t="shared" si="23"/>
        <v>0.16323731138545955</v>
      </c>
      <c r="Z118" s="217">
        <v>729</v>
      </c>
      <c r="AA118" s="54">
        <v>0</v>
      </c>
      <c r="AB118" s="55">
        <v>549</v>
      </c>
      <c r="AC118" s="14">
        <f t="shared" si="22"/>
        <v>0.24691358024691357</v>
      </c>
    </row>
    <row r="119" spans="1:29" s="4" customFormat="1" ht="12.75" customHeight="1" thickBot="1">
      <c r="A119" s="184" t="s">
        <v>979</v>
      </c>
      <c r="B119" s="130" t="s">
        <v>53</v>
      </c>
      <c r="C119" s="134" t="s">
        <v>887</v>
      </c>
      <c r="D119" s="131">
        <v>0.71</v>
      </c>
      <c r="E119" s="132" t="s">
        <v>980</v>
      </c>
      <c r="F119" s="59">
        <v>769</v>
      </c>
      <c r="G119" s="59">
        <v>699</v>
      </c>
      <c r="H119" s="59">
        <v>599</v>
      </c>
      <c r="I119" s="59">
        <v>526</v>
      </c>
      <c r="J119" s="59">
        <v>0</v>
      </c>
      <c r="K119" s="59">
        <f t="shared" si="24"/>
        <v>526</v>
      </c>
      <c r="L119" s="151">
        <f t="shared" si="16"/>
        <v>0.24749642346208869</v>
      </c>
      <c r="M119" s="63">
        <v>699</v>
      </c>
      <c r="N119" s="64">
        <v>0</v>
      </c>
      <c r="O119" s="65">
        <f t="shared" si="18"/>
        <v>526</v>
      </c>
      <c r="P119" s="17">
        <f t="shared" si="17"/>
        <v>0.24749642346208869</v>
      </c>
      <c r="Q119" s="216">
        <v>699</v>
      </c>
      <c r="R119" s="61">
        <v>0</v>
      </c>
      <c r="S119" s="62">
        <f t="shared" si="19"/>
        <v>526</v>
      </c>
      <c r="T119" s="15">
        <f t="shared" si="20"/>
        <v>0.24749642346208869</v>
      </c>
      <c r="U119" s="63">
        <v>699</v>
      </c>
      <c r="V119" s="378">
        <f t="shared" si="21"/>
        <v>629.1</v>
      </c>
      <c r="W119" s="64">
        <v>0</v>
      </c>
      <c r="X119" s="65">
        <v>506</v>
      </c>
      <c r="Y119" s="17">
        <f t="shared" si="23"/>
        <v>0.19567636305833733</v>
      </c>
      <c r="Z119" s="216">
        <v>699</v>
      </c>
      <c r="AA119" s="61">
        <v>0</v>
      </c>
      <c r="AB119" s="62">
        <v>506</v>
      </c>
      <c r="AC119" s="15">
        <f t="shared" si="22"/>
        <v>0.27610872675250359</v>
      </c>
    </row>
    <row r="120" spans="1:29" s="4" customFormat="1" ht="12.75" customHeight="1">
      <c r="A120" s="183" t="s">
        <v>527</v>
      </c>
      <c r="B120" s="237" t="s">
        <v>53</v>
      </c>
      <c r="C120" s="238"/>
      <c r="D120" s="240">
        <v>0.37</v>
      </c>
      <c r="E120" s="239" t="s">
        <v>530</v>
      </c>
      <c r="F120" s="142">
        <v>197</v>
      </c>
      <c r="G120" s="112">
        <v>179</v>
      </c>
      <c r="H120" s="105">
        <v>0</v>
      </c>
      <c r="I120" s="105">
        <v>133</v>
      </c>
      <c r="J120" s="105">
        <v>0</v>
      </c>
      <c r="K120" s="142">
        <f t="shared" si="24"/>
        <v>133</v>
      </c>
      <c r="L120" s="152">
        <f t="shared" si="16"/>
        <v>0.25698324022346369</v>
      </c>
      <c r="M120" s="81">
        <v>179</v>
      </c>
      <c r="N120" s="82">
        <v>0</v>
      </c>
      <c r="O120" s="84">
        <f t="shared" si="18"/>
        <v>133</v>
      </c>
      <c r="P120" s="18">
        <f t="shared" si="17"/>
        <v>0.25698324022346369</v>
      </c>
      <c r="Q120" s="79">
        <v>179</v>
      </c>
      <c r="R120" s="80">
        <v>0</v>
      </c>
      <c r="S120" s="83">
        <f t="shared" si="19"/>
        <v>133</v>
      </c>
      <c r="T120" s="13">
        <f t="shared" si="20"/>
        <v>0.25698324022346369</v>
      </c>
      <c r="U120" s="81">
        <v>179</v>
      </c>
      <c r="V120" s="373">
        <f t="shared" si="21"/>
        <v>161.1</v>
      </c>
      <c r="W120" s="82">
        <v>0</v>
      </c>
      <c r="X120" s="84">
        <v>133</v>
      </c>
      <c r="Y120" s="18">
        <f t="shared" si="23"/>
        <v>0.17442582247051519</v>
      </c>
      <c r="Z120" s="79">
        <v>179</v>
      </c>
      <c r="AA120" s="80">
        <v>0</v>
      </c>
      <c r="AB120" s="83">
        <v>133</v>
      </c>
      <c r="AC120" s="13">
        <f t="shared" si="22"/>
        <v>0.25698324022346369</v>
      </c>
    </row>
    <row r="121" spans="1:29" s="4" customFormat="1" ht="12.75" customHeight="1">
      <c r="A121" s="185" t="s">
        <v>528</v>
      </c>
      <c r="B121" s="126" t="s">
        <v>53</v>
      </c>
      <c r="C121" s="249"/>
      <c r="D121" s="128">
        <v>0.37</v>
      </c>
      <c r="E121" s="129" t="s">
        <v>530</v>
      </c>
      <c r="F121" s="140">
        <v>164</v>
      </c>
      <c r="G121" s="111">
        <v>149</v>
      </c>
      <c r="H121" s="103">
        <v>0</v>
      </c>
      <c r="I121" s="103">
        <v>111</v>
      </c>
      <c r="J121" s="103">
        <v>0</v>
      </c>
      <c r="K121" s="140">
        <f t="shared" si="24"/>
        <v>111</v>
      </c>
      <c r="L121" s="150">
        <f t="shared" si="16"/>
        <v>0.25503355704697989</v>
      </c>
      <c r="M121" s="56">
        <v>149</v>
      </c>
      <c r="N121" s="57">
        <v>0</v>
      </c>
      <c r="O121" s="58">
        <f t="shared" si="18"/>
        <v>111</v>
      </c>
      <c r="P121" s="16">
        <f t="shared" si="17"/>
        <v>0.25503355704697989</v>
      </c>
      <c r="Q121" s="53">
        <v>149</v>
      </c>
      <c r="R121" s="54">
        <v>0</v>
      </c>
      <c r="S121" s="55">
        <f t="shared" si="19"/>
        <v>111</v>
      </c>
      <c r="T121" s="14">
        <f t="shared" si="20"/>
        <v>0.25503355704697989</v>
      </c>
      <c r="U121" s="56">
        <v>149</v>
      </c>
      <c r="V121" s="341">
        <f t="shared" si="21"/>
        <v>134.1</v>
      </c>
      <c r="W121" s="57">
        <v>0</v>
      </c>
      <c r="X121" s="58">
        <v>111</v>
      </c>
      <c r="Y121" s="16">
        <f t="shared" si="23"/>
        <v>0.17225950782997759</v>
      </c>
      <c r="Z121" s="53">
        <v>149</v>
      </c>
      <c r="AA121" s="54">
        <v>0</v>
      </c>
      <c r="AB121" s="55">
        <v>111</v>
      </c>
      <c r="AC121" s="14">
        <f t="shared" si="22"/>
        <v>0.25503355704697989</v>
      </c>
    </row>
    <row r="122" spans="1:29" s="4" customFormat="1" ht="12.75" customHeight="1">
      <c r="A122" s="183" t="s">
        <v>981</v>
      </c>
      <c r="B122" s="126" t="s">
        <v>53</v>
      </c>
      <c r="C122" s="234" t="s">
        <v>887</v>
      </c>
      <c r="D122" s="128">
        <v>0.37</v>
      </c>
      <c r="E122" s="129" t="s">
        <v>530</v>
      </c>
      <c r="F122" s="142">
        <v>197</v>
      </c>
      <c r="G122" s="112">
        <v>179</v>
      </c>
      <c r="H122" s="105">
        <v>0</v>
      </c>
      <c r="I122" s="105">
        <v>133</v>
      </c>
      <c r="J122" s="105">
        <v>0</v>
      </c>
      <c r="K122" s="142">
        <f t="shared" si="24"/>
        <v>133</v>
      </c>
      <c r="L122" s="152">
        <f t="shared" si="16"/>
        <v>0.25698324022346369</v>
      </c>
      <c r="M122" s="81">
        <v>179</v>
      </c>
      <c r="N122" s="82">
        <v>0</v>
      </c>
      <c r="O122" s="84">
        <f t="shared" si="18"/>
        <v>133</v>
      </c>
      <c r="P122" s="18">
        <f t="shared" si="17"/>
        <v>0.25698324022346369</v>
      </c>
      <c r="Q122" s="79">
        <v>179</v>
      </c>
      <c r="R122" s="80">
        <v>0</v>
      </c>
      <c r="S122" s="83">
        <f t="shared" si="19"/>
        <v>133</v>
      </c>
      <c r="T122" s="13">
        <f t="shared" si="20"/>
        <v>0.25698324022346369</v>
      </c>
      <c r="U122" s="81">
        <v>179</v>
      </c>
      <c r="V122" s="373">
        <f t="shared" si="21"/>
        <v>161.1</v>
      </c>
      <c r="W122" s="82">
        <v>0</v>
      </c>
      <c r="X122" s="84">
        <v>133</v>
      </c>
      <c r="Y122" s="18">
        <f t="shared" si="23"/>
        <v>0.17442582247051519</v>
      </c>
      <c r="Z122" s="79">
        <v>179</v>
      </c>
      <c r="AA122" s="80">
        <v>0</v>
      </c>
      <c r="AB122" s="83">
        <v>133</v>
      </c>
      <c r="AC122" s="13">
        <f t="shared" si="22"/>
        <v>0.25698324022346369</v>
      </c>
    </row>
    <row r="123" spans="1:29" s="4" customFormat="1" ht="12.75" customHeight="1">
      <c r="A123" s="183" t="s">
        <v>982</v>
      </c>
      <c r="B123" s="126" t="s">
        <v>53</v>
      </c>
      <c r="C123" s="234" t="s">
        <v>887</v>
      </c>
      <c r="D123" s="128">
        <v>0.37</v>
      </c>
      <c r="E123" s="129" t="s">
        <v>530</v>
      </c>
      <c r="F123" s="142">
        <v>164</v>
      </c>
      <c r="G123" s="112">
        <v>149</v>
      </c>
      <c r="H123" s="105">
        <v>0</v>
      </c>
      <c r="I123" s="105">
        <v>113</v>
      </c>
      <c r="J123" s="105">
        <v>0</v>
      </c>
      <c r="K123" s="142">
        <f t="shared" si="24"/>
        <v>113</v>
      </c>
      <c r="L123" s="152">
        <f t="shared" si="16"/>
        <v>0.24161073825503357</v>
      </c>
      <c r="M123" s="81">
        <v>149</v>
      </c>
      <c r="N123" s="82">
        <v>0</v>
      </c>
      <c r="O123" s="84">
        <f t="shared" si="18"/>
        <v>113</v>
      </c>
      <c r="P123" s="18">
        <f t="shared" si="17"/>
        <v>0.24161073825503357</v>
      </c>
      <c r="Q123" s="79">
        <v>149</v>
      </c>
      <c r="R123" s="80">
        <v>0</v>
      </c>
      <c r="S123" s="83">
        <f t="shared" si="19"/>
        <v>113</v>
      </c>
      <c r="T123" s="13">
        <f t="shared" si="20"/>
        <v>0.24161073825503357</v>
      </c>
      <c r="U123" s="81">
        <v>149</v>
      </c>
      <c r="V123" s="373">
        <f t="shared" si="21"/>
        <v>134.1</v>
      </c>
      <c r="W123" s="82">
        <v>0</v>
      </c>
      <c r="X123" s="84">
        <v>113</v>
      </c>
      <c r="Y123" s="18">
        <f t="shared" si="23"/>
        <v>0.15734526472781502</v>
      </c>
      <c r="Z123" s="79">
        <v>149</v>
      </c>
      <c r="AA123" s="80">
        <v>0</v>
      </c>
      <c r="AB123" s="83">
        <v>113</v>
      </c>
      <c r="AC123" s="13">
        <f t="shared" si="22"/>
        <v>0.24161073825503357</v>
      </c>
    </row>
    <row r="124" spans="1:29" s="4" customFormat="1" ht="12.75" customHeight="1">
      <c r="A124" s="183" t="s">
        <v>127</v>
      </c>
      <c r="B124" s="237" t="s">
        <v>53</v>
      </c>
      <c r="C124" s="238"/>
      <c r="D124" s="240">
        <v>0.37</v>
      </c>
      <c r="E124" s="239" t="s">
        <v>62</v>
      </c>
      <c r="F124" s="142">
        <v>329</v>
      </c>
      <c r="G124" s="112">
        <v>299</v>
      </c>
      <c r="H124" s="105">
        <v>0</v>
      </c>
      <c r="I124" s="105">
        <v>222</v>
      </c>
      <c r="J124" s="105">
        <v>0</v>
      </c>
      <c r="K124" s="142">
        <f t="shared" si="24"/>
        <v>222</v>
      </c>
      <c r="L124" s="152">
        <f t="shared" si="16"/>
        <v>0.25752508361204013</v>
      </c>
      <c r="M124" s="81">
        <v>299</v>
      </c>
      <c r="N124" s="82">
        <v>0</v>
      </c>
      <c r="O124" s="84">
        <f t="shared" si="18"/>
        <v>222</v>
      </c>
      <c r="P124" s="18">
        <f t="shared" si="17"/>
        <v>0.25752508361204013</v>
      </c>
      <c r="Q124" s="79">
        <v>299</v>
      </c>
      <c r="R124" s="80">
        <v>0</v>
      </c>
      <c r="S124" s="83">
        <f t="shared" si="19"/>
        <v>222</v>
      </c>
      <c r="T124" s="13">
        <f t="shared" si="20"/>
        <v>0.25752508361204013</v>
      </c>
      <c r="U124" s="81">
        <v>299</v>
      </c>
      <c r="V124" s="373">
        <f t="shared" si="21"/>
        <v>269.10000000000002</v>
      </c>
      <c r="W124" s="82">
        <v>0</v>
      </c>
      <c r="X124" s="84">
        <v>223</v>
      </c>
      <c r="Y124" s="18">
        <f t="shared" si="23"/>
        <v>0.17131178000743225</v>
      </c>
      <c r="Z124" s="79">
        <v>299</v>
      </c>
      <c r="AA124" s="80">
        <v>0</v>
      </c>
      <c r="AB124" s="83">
        <v>223</v>
      </c>
      <c r="AC124" s="13">
        <f t="shared" si="22"/>
        <v>0.25418060200668896</v>
      </c>
    </row>
    <row r="125" spans="1:29" s="4" customFormat="1" ht="12.75" customHeight="1">
      <c r="A125" s="185" t="s">
        <v>32</v>
      </c>
      <c r="B125" s="126" t="s">
        <v>53</v>
      </c>
      <c r="C125" s="249"/>
      <c r="D125" s="128">
        <v>0.37</v>
      </c>
      <c r="E125" s="129" t="s">
        <v>62</v>
      </c>
      <c r="F125" s="140">
        <v>329</v>
      </c>
      <c r="G125" s="111">
        <v>299</v>
      </c>
      <c r="H125" s="103">
        <v>0</v>
      </c>
      <c r="I125" s="103">
        <v>222</v>
      </c>
      <c r="J125" s="103">
        <v>0</v>
      </c>
      <c r="K125" s="140">
        <f t="shared" si="24"/>
        <v>222</v>
      </c>
      <c r="L125" s="150">
        <f t="shared" si="16"/>
        <v>0.25752508361204013</v>
      </c>
      <c r="M125" s="56">
        <v>299</v>
      </c>
      <c r="N125" s="57">
        <v>0</v>
      </c>
      <c r="O125" s="58">
        <f t="shared" si="18"/>
        <v>222</v>
      </c>
      <c r="P125" s="16">
        <f t="shared" si="17"/>
        <v>0.25752508361204013</v>
      </c>
      <c r="Q125" s="53">
        <v>299</v>
      </c>
      <c r="R125" s="54">
        <v>0</v>
      </c>
      <c r="S125" s="55">
        <f t="shared" si="19"/>
        <v>222</v>
      </c>
      <c r="T125" s="14">
        <f t="shared" si="20"/>
        <v>0.25752508361204013</v>
      </c>
      <c r="U125" s="56">
        <v>299</v>
      </c>
      <c r="V125" s="341">
        <f t="shared" si="21"/>
        <v>269.10000000000002</v>
      </c>
      <c r="W125" s="57">
        <v>0</v>
      </c>
      <c r="X125" s="58">
        <v>223</v>
      </c>
      <c r="Y125" s="16">
        <f t="shared" si="23"/>
        <v>0.17131178000743225</v>
      </c>
      <c r="Z125" s="53">
        <v>299</v>
      </c>
      <c r="AA125" s="54">
        <v>0</v>
      </c>
      <c r="AB125" s="55">
        <v>223</v>
      </c>
      <c r="AC125" s="14">
        <f t="shared" si="22"/>
        <v>0.25418060200668896</v>
      </c>
    </row>
    <row r="126" spans="1:29" s="4" customFormat="1" ht="12.75" customHeight="1">
      <c r="A126" s="185" t="s">
        <v>31</v>
      </c>
      <c r="B126" s="126" t="s">
        <v>53</v>
      </c>
      <c r="C126" s="249"/>
      <c r="D126" s="128">
        <v>0.37</v>
      </c>
      <c r="E126" s="129" t="s">
        <v>62</v>
      </c>
      <c r="F126" s="140">
        <v>307</v>
      </c>
      <c r="G126" s="112">
        <v>279</v>
      </c>
      <c r="H126" s="103">
        <v>0</v>
      </c>
      <c r="I126" s="103">
        <v>207</v>
      </c>
      <c r="J126" s="103">
        <v>0</v>
      </c>
      <c r="K126" s="140">
        <f t="shared" si="24"/>
        <v>207</v>
      </c>
      <c r="L126" s="150">
        <f t="shared" ref="L126:L131" si="25">IFERROR((G126-K126)/G126, " ")</f>
        <v>0.25806451612903225</v>
      </c>
      <c r="M126" s="56">
        <v>279</v>
      </c>
      <c r="N126" s="57">
        <v>0</v>
      </c>
      <c r="O126" s="58">
        <f t="shared" si="18"/>
        <v>207</v>
      </c>
      <c r="P126" s="16">
        <f t="shared" si="17"/>
        <v>0.25806451612903225</v>
      </c>
      <c r="Q126" s="53">
        <v>279</v>
      </c>
      <c r="R126" s="54">
        <v>0</v>
      </c>
      <c r="S126" s="55">
        <f t="shared" si="19"/>
        <v>207</v>
      </c>
      <c r="T126" s="14">
        <f t="shared" si="20"/>
        <v>0.25806451612903225</v>
      </c>
      <c r="U126" s="56">
        <v>279</v>
      </c>
      <c r="V126" s="341">
        <f t="shared" si="21"/>
        <v>251.1</v>
      </c>
      <c r="W126" s="57">
        <v>0</v>
      </c>
      <c r="X126" s="58">
        <v>208</v>
      </c>
      <c r="Y126" s="16">
        <f t="shared" si="23"/>
        <v>0.17164476304261247</v>
      </c>
      <c r="Z126" s="53">
        <v>279</v>
      </c>
      <c r="AA126" s="54">
        <v>0</v>
      </c>
      <c r="AB126" s="55">
        <v>208</v>
      </c>
      <c r="AC126" s="14">
        <f t="shared" si="22"/>
        <v>0.25448028673835127</v>
      </c>
    </row>
    <row r="127" spans="1:29" s="4" customFormat="1" ht="12.75" customHeight="1">
      <c r="A127" s="185" t="s">
        <v>33</v>
      </c>
      <c r="B127" s="126" t="s">
        <v>53</v>
      </c>
      <c r="C127" s="249"/>
      <c r="D127" s="128">
        <v>0.59</v>
      </c>
      <c r="E127" s="129" t="s">
        <v>40</v>
      </c>
      <c r="F127" s="140">
        <v>384</v>
      </c>
      <c r="G127" s="111">
        <v>349</v>
      </c>
      <c r="H127" s="103">
        <v>0</v>
      </c>
      <c r="I127" s="103">
        <v>260</v>
      </c>
      <c r="J127" s="103">
        <v>0</v>
      </c>
      <c r="K127" s="140">
        <f t="shared" si="24"/>
        <v>260</v>
      </c>
      <c r="L127" s="150">
        <f t="shared" si="25"/>
        <v>0.25501432664756446</v>
      </c>
      <c r="M127" s="56">
        <v>349</v>
      </c>
      <c r="N127" s="57">
        <v>0</v>
      </c>
      <c r="O127" s="58">
        <f t="shared" si="18"/>
        <v>260</v>
      </c>
      <c r="P127" s="16">
        <f t="shared" ref="P127:P131" si="26">(M127-O127)/M127</f>
        <v>0.25501432664756446</v>
      </c>
      <c r="Q127" s="53">
        <v>349</v>
      </c>
      <c r="R127" s="54">
        <v>0</v>
      </c>
      <c r="S127" s="55">
        <f t="shared" si="19"/>
        <v>260</v>
      </c>
      <c r="T127" s="14">
        <f t="shared" si="20"/>
        <v>0.25501432664756446</v>
      </c>
      <c r="U127" s="56">
        <v>349</v>
      </c>
      <c r="V127" s="341">
        <f t="shared" si="21"/>
        <v>314.10000000000002</v>
      </c>
      <c r="W127" s="57">
        <v>0</v>
      </c>
      <c r="X127" s="58">
        <v>260</v>
      </c>
      <c r="Y127" s="16">
        <f t="shared" si="23"/>
        <v>0.17223814071951613</v>
      </c>
      <c r="Z127" s="53">
        <v>349</v>
      </c>
      <c r="AA127" s="54">
        <v>0</v>
      </c>
      <c r="AB127" s="55">
        <v>260</v>
      </c>
      <c r="AC127" s="14">
        <f t="shared" si="22"/>
        <v>0.25501432664756446</v>
      </c>
    </row>
    <row r="128" spans="1:29" s="4" customFormat="1" ht="12.75" customHeight="1">
      <c r="A128" s="185" t="s">
        <v>879</v>
      </c>
      <c r="B128" s="126" t="s">
        <v>53</v>
      </c>
      <c r="C128" s="342"/>
      <c r="D128" s="128">
        <v>0.59</v>
      </c>
      <c r="E128" s="129" t="s">
        <v>880</v>
      </c>
      <c r="F128" s="140">
        <v>329</v>
      </c>
      <c r="G128" s="111">
        <v>299</v>
      </c>
      <c r="H128" s="103">
        <v>0</v>
      </c>
      <c r="I128" s="103">
        <v>222</v>
      </c>
      <c r="J128" s="103">
        <v>0</v>
      </c>
      <c r="K128" s="140">
        <f t="shared" si="24"/>
        <v>222</v>
      </c>
      <c r="L128" s="150">
        <f t="shared" si="25"/>
        <v>0.25752508361204013</v>
      </c>
      <c r="M128" s="56">
        <v>299</v>
      </c>
      <c r="N128" s="57">
        <v>0</v>
      </c>
      <c r="O128" s="58">
        <f t="shared" si="18"/>
        <v>222</v>
      </c>
      <c r="P128" s="16">
        <f t="shared" si="26"/>
        <v>0.25752508361204013</v>
      </c>
      <c r="Q128" s="53">
        <v>299</v>
      </c>
      <c r="R128" s="54">
        <v>0</v>
      </c>
      <c r="S128" s="55">
        <f t="shared" si="19"/>
        <v>222</v>
      </c>
      <c r="T128" s="14">
        <f t="shared" si="20"/>
        <v>0.25752508361204013</v>
      </c>
      <c r="U128" s="56">
        <v>299</v>
      </c>
      <c r="V128" s="341">
        <f t="shared" si="21"/>
        <v>269.10000000000002</v>
      </c>
      <c r="W128" s="57">
        <v>0</v>
      </c>
      <c r="X128" s="58">
        <v>223</v>
      </c>
      <c r="Y128" s="16">
        <f t="shared" si="23"/>
        <v>0.17131178000743225</v>
      </c>
      <c r="Z128" s="53">
        <v>299</v>
      </c>
      <c r="AA128" s="54">
        <v>0</v>
      </c>
      <c r="AB128" s="55">
        <v>223</v>
      </c>
      <c r="AC128" s="14">
        <f t="shared" si="22"/>
        <v>0.25418060200668896</v>
      </c>
    </row>
    <row r="129" spans="1:29" s="4" customFormat="1" ht="12.75" customHeight="1">
      <c r="A129" s="185" t="s">
        <v>983</v>
      </c>
      <c r="B129" s="126" t="s">
        <v>53</v>
      </c>
      <c r="C129" s="342" t="s">
        <v>887</v>
      </c>
      <c r="D129" s="128">
        <v>0.59</v>
      </c>
      <c r="E129" s="129" t="s">
        <v>880</v>
      </c>
      <c r="F129" s="140">
        <v>329</v>
      </c>
      <c r="G129" s="111">
        <v>299</v>
      </c>
      <c r="H129" s="103">
        <v>0</v>
      </c>
      <c r="I129" s="103">
        <v>223</v>
      </c>
      <c r="J129" s="103">
        <v>0</v>
      </c>
      <c r="K129" s="140">
        <f t="shared" si="24"/>
        <v>223</v>
      </c>
      <c r="L129" s="150">
        <f t="shared" si="25"/>
        <v>0.25418060200668896</v>
      </c>
      <c r="M129" s="56">
        <v>299</v>
      </c>
      <c r="N129" s="57">
        <v>0</v>
      </c>
      <c r="O129" s="58">
        <f t="shared" si="18"/>
        <v>223</v>
      </c>
      <c r="P129" s="16">
        <f t="shared" si="26"/>
        <v>0.25418060200668896</v>
      </c>
      <c r="Q129" s="53">
        <v>299</v>
      </c>
      <c r="R129" s="54">
        <v>0</v>
      </c>
      <c r="S129" s="55">
        <f t="shared" si="19"/>
        <v>223</v>
      </c>
      <c r="T129" s="14">
        <f t="shared" si="20"/>
        <v>0.25418060200668896</v>
      </c>
      <c r="U129" s="56">
        <v>299</v>
      </c>
      <c r="V129" s="341">
        <f t="shared" si="21"/>
        <v>269.10000000000002</v>
      </c>
      <c r="W129" s="57">
        <v>0</v>
      </c>
      <c r="X129" s="58">
        <v>223</v>
      </c>
      <c r="Y129" s="16">
        <f t="shared" si="23"/>
        <v>0.17131178000743225</v>
      </c>
      <c r="Z129" s="53">
        <v>299</v>
      </c>
      <c r="AA129" s="54">
        <v>0</v>
      </c>
      <c r="AB129" s="55">
        <v>223</v>
      </c>
      <c r="AC129" s="14">
        <f t="shared" si="22"/>
        <v>0.25418060200668896</v>
      </c>
    </row>
    <row r="130" spans="1:29" s="4" customFormat="1" ht="12.75" customHeight="1">
      <c r="A130" s="185" t="s">
        <v>984</v>
      </c>
      <c r="B130" s="126" t="s">
        <v>53</v>
      </c>
      <c r="C130" s="342" t="s">
        <v>887</v>
      </c>
      <c r="D130" s="128">
        <v>0.59</v>
      </c>
      <c r="E130" s="129" t="s">
        <v>880</v>
      </c>
      <c r="F130" s="140">
        <v>329</v>
      </c>
      <c r="G130" s="111">
        <v>299</v>
      </c>
      <c r="H130" s="103">
        <v>0</v>
      </c>
      <c r="I130" s="103">
        <v>223</v>
      </c>
      <c r="J130" s="103">
        <v>0</v>
      </c>
      <c r="K130" s="140">
        <f t="shared" si="24"/>
        <v>223</v>
      </c>
      <c r="L130" s="150">
        <f t="shared" si="25"/>
        <v>0.25418060200668896</v>
      </c>
      <c r="M130" s="56">
        <v>299</v>
      </c>
      <c r="N130" s="57">
        <v>0</v>
      </c>
      <c r="O130" s="58">
        <f t="shared" si="18"/>
        <v>223</v>
      </c>
      <c r="P130" s="16">
        <f t="shared" si="26"/>
        <v>0.25418060200668896</v>
      </c>
      <c r="Q130" s="53">
        <v>299</v>
      </c>
      <c r="R130" s="54">
        <v>0</v>
      </c>
      <c r="S130" s="55">
        <f t="shared" si="19"/>
        <v>223</v>
      </c>
      <c r="T130" s="14">
        <f t="shared" si="20"/>
        <v>0.25418060200668896</v>
      </c>
      <c r="U130" s="56">
        <v>299</v>
      </c>
      <c r="V130" s="341">
        <f t="shared" si="21"/>
        <v>269.10000000000002</v>
      </c>
      <c r="W130" s="57">
        <v>0</v>
      </c>
      <c r="X130" s="58">
        <v>223</v>
      </c>
      <c r="Y130" s="16">
        <f t="shared" si="23"/>
        <v>0.17131178000743225</v>
      </c>
      <c r="Z130" s="53">
        <v>299</v>
      </c>
      <c r="AA130" s="54">
        <v>0</v>
      </c>
      <c r="AB130" s="55">
        <v>223</v>
      </c>
      <c r="AC130" s="14">
        <f t="shared" si="22"/>
        <v>0.25418060200668896</v>
      </c>
    </row>
    <row r="131" spans="1:29" s="4" customFormat="1" ht="12.75" customHeight="1" thickBot="1">
      <c r="A131" s="184" t="s">
        <v>985</v>
      </c>
      <c r="B131" s="130" t="s">
        <v>53</v>
      </c>
      <c r="C131" s="302" t="s">
        <v>887</v>
      </c>
      <c r="D131" s="131">
        <v>0.59</v>
      </c>
      <c r="E131" s="132" t="s">
        <v>880</v>
      </c>
      <c r="F131" s="141">
        <v>307</v>
      </c>
      <c r="G131" s="59">
        <v>279</v>
      </c>
      <c r="H131" s="104">
        <v>0</v>
      </c>
      <c r="I131" s="104">
        <v>208</v>
      </c>
      <c r="J131" s="104">
        <v>0</v>
      </c>
      <c r="K131" s="141">
        <f t="shared" si="24"/>
        <v>208</v>
      </c>
      <c r="L131" s="151">
        <f t="shared" si="25"/>
        <v>0.25448028673835127</v>
      </c>
      <c r="M131" s="63">
        <v>279</v>
      </c>
      <c r="N131" s="64">
        <v>0</v>
      </c>
      <c r="O131" s="65">
        <f t="shared" si="18"/>
        <v>208</v>
      </c>
      <c r="P131" s="17">
        <f t="shared" si="26"/>
        <v>0.25448028673835127</v>
      </c>
      <c r="Q131" s="60">
        <v>279</v>
      </c>
      <c r="R131" s="61">
        <v>0</v>
      </c>
      <c r="S131" s="62">
        <f t="shared" si="19"/>
        <v>208</v>
      </c>
      <c r="T131" s="15">
        <f t="shared" si="20"/>
        <v>0.25448028673835127</v>
      </c>
      <c r="U131" s="63">
        <v>279</v>
      </c>
      <c r="V131" s="378">
        <f t="shared" si="21"/>
        <v>251.1</v>
      </c>
      <c r="W131" s="64">
        <v>0</v>
      </c>
      <c r="X131" s="65">
        <v>208</v>
      </c>
      <c r="Y131" s="17">
        <f t="shared" si="23"/>
        <v>0.17164476304261247</v>
      </c>
      <c r="Z131" s="60">
        <v>279</v>
      </c>
      <c r="AA131" s="61">
        <v>0</v>
      </c>
      <c r="AB131" s="62">
        <v>208</v>
      </c>
      <c r="AC131" s="15">
        <f t="shared" si="22"/>
        <v>0.25448028673835127</v>
      </c>
    </row>
    <row r="132" spans="1:29" s="4" customFormat="1" ht="12.75" customHeight="1">
      <c r="A132" s="183" t="s">
        <v>34</v>
      </c>
      <c r="B132" s="237" t="s">
        <v>55</v>
      </c>
      <c r="C132" s="238"/>
      <c r="D132" s="240" t="s">
        <v>242</v>
      </c>
      <c r="E132" s="239" t="s">
        <v>75</v>
      </c>
      <c r="F132" s="142">
        <v>39</v>
      </c>
      <c r="G132" s="112">
        <v>35</v>
      </c>
      <c r="H132" s="105">
        <v>0</v>
      </c>
      <c r="I132" s="105">
        <v>27</v>
      </c>
      <c r="J132" s="105">
        <v>0</v>
      </c>
      <c r="K132" s="142">
        <f t="shared" ref="K132:K134" si="27">IFERROR(I132-J132,I132)</f>
        <v>27</v>
      </c>
      <c r="L132" s="152">
        <f t="shared" ref="L132:L134" si="28">IFERROR((G132-K132)/G132, " ")</f>
        <v>0.22857142857142856</v>
      </c>
      <c r="M132" s="81">
        <v>35</v>
      </c>
      <c r="N132" s="82">
        <v>0</v>
      </c>
      <c r="O132" s="84">
        <f t="shared" ref="O132:O134" si="29">K132-N132</f>
        <v>27</v>
      </c>
      <c r="P132" s="18">
        <f t="shared" ref="P132:P134" si="30">(M132-O132)/M132</f>
        <v>0.22857142857142856</v>
      </c>
      <c r="Q132" s="79">
        <v>35</v>
      </c>
      <c r="R132" s="80">
        <v>0</v>
      </c>
      <c r="S132" s="83">
        <f t="shared" ref="S132:S134" si="31">K132-R132</f>
        <v>27</v>
      </c>
      <c r="T132" s="13">
        <f t="shared" ref="T132:T134" si="32">(Q132-S132)/Q132</f>
        <v>0.22857142857142856</v>
      </c>
      <c r="U132" s="81">
        <v>35</v>
      </c>
      <c r="V132" s="373">
        <f t="shared" ref="V132:V134" si="33">U132-(U132*10%)</f>
        <v>31.5</v>
      </c>
      <c r="W132" s="82">
        <v>0</v>
      </c>
      <c r="X132" s="84">
        <v>27</v>
      </c>
      <c r="Y132" s="18">
        <f t="shared" ref="Y132:Y134" si="34">(V132-X132)/V132</f>
        <v>0.14285714285714285</v>
      </c>
      <c r="Z132" s="79">
        <v>35</v>
      </c>
      <c r="AA132" s="80">
        <v>0</v>
      </c>
      <c r="AB132" s="83">
        <v>27</v>
      </c>
      <c r="AC132" s="13">
        <f t="shared" ref="AC132:AC134" si="35">(Z132-AB132)/Z132</f>
        <v>0.22857142857142856</v>
      </c>
    </row>
    <row r="133" spans="1:29" s="4" customFormat="1" ht="12.75" customHeight="1">
      <c r="A133" s="185" t="s">
        <v>36</v>
      </c>
      <c r="B133" s="126" t="s">
        <v>55</v>
      </c>
      <c r="C133" s="249"/>
      <c r="D133" s="128" t="s">
        <v>242</v>
      </c>
      <c r="E133" s="129" t="s">
        <v>76</v>
      </c>
      <c r="F133" s="140">
        <v>44</v>
      </c>
      <c r="G133" s="111">
        <v>40</v>
      </c>
      <c r="H133" s="103">
        <v>0</v>
      </c>
      <c r="I133" s="103">
        <v>31</v>
      </c>
      <c r="J133" s="103">
        <v>0</v>
      </c>
      <c r="K133" s="140">
        <f t="shared" si="27"/>
        <v>31</v>
      </c>
      <c r="L133" s="150">
        <f t="shared" si="28"/>
        <v>0.22500000000000001</v>
      </c>
      <c r="M133" s="56">
        <v>40</v>
      </c>
      <c r="N133" s="57">
        <v>0</v>
      </c>
      <c r="O133" s="58">
        <f t="shared" si="29"/>
        <v>31</v>
      </c>
      <c r="P133" s="16">
        <f t="shared" si="30"/>
        <v>0.22500000000000001</v>
      </c>
      <c r="Q133" s="53">
        <v>40</v>
      </c>
      <c r="R133" s="54">
        <v>0</v>
      </c>
      <c r="S133" s="55">
        <f t="shared" si="31"/>
        <v>31</v>
      </c>
      <c r="T133" s="14">
        <f t="shared" si="32"/>
        <v>0.22500000000000001</v>
      </c>
      <c r="U133" s="56">
        <v>40</v>
      </c>
      <c r="V133" s="341">
        <f t="shared" si="33"/>
        <v>36</v>
      </c>
      <c r="W133" s="57">
        <v>0</v>
      </c>
      <c r="X133" s="58">
        <v>31</v>
      </c>
      <c r="Y133" s="16">
        <f t="shared" si="34"/>
        <v>0.1388888888888889</v>
      </c>
      <c r="Z133" s="53">
        <v>40</v>
      </c>
      <c r="AA133" s="54">
        <v>0</v>
      </c>
      <c r="AB133" s="55">
        <v>31</v>
      </c>
      <c r="AC133" s="14">
        <f t="shared" si="35"/>
        <v>0.22500000000000001</v>
      </c>
    </row>
    <row r="134" spans="1:29" s="4" customFormat="1" ht="12.75" customHeight="1" thickBot="1">
      <c r="A134" s="184" t="s">
        <v>35</v>
      </c>
      <c r="B134" s="130" t="s">
        <v>55</v>
      </c>
      <c r="C134" s="36"/>
      <c r="D134" s="131" t="s">
        <v>242</v>
      </c>
      <c r="E134" s="132" t="s">
        <v>74</v>
      </c>
      <c r="F134" s="141">
        <v>39</v>
      </c>
      <c r="G134" s="59">
        <v>35</v>
      </c>
      <c r="H134" s="104">
        <v>0</v>
      </c>
      <c r="I134" s="104">
        <v>27</v>
      </c>
      <c r="J134" s="104">
        <v>0</v>
      </c>
      <c r="K134" s="141">
        <f t="shared" si="27"/>
        <v>27</v>
      </c>
      <c r="L134" s="151">
        <f t="shared" si="28"/>
        <v>0.22857142857142856</v>
      </c>
      <c r="M134" s="63">
        <v>35</v>
      </c>
      <c r="N134" s="64">
        <v>0</v>
      </c>
      <c r="O134" s="65">
        <f t="shared" si="29"/>
        <v>27</v>
      </c>
      <c r="P134" s="17">
        <f t="shared" si="30"/>
        <v>0.22857142857142856</v>
      </c>
      <c r="Q134" s="60">
        <v>35</v>
      </c>
      <c r="R134" s="61">
        <v>0</v>
      </c>
      <c r="S134" s="62">
        <f t="shared" si="31"/>
        <v>27</v>
      </c>
      <c r="T134" s="15">
        <f t="shared" si="32"/>
        <v>0.22857142857142856</v>
      </c>
      <c r="U134" s="63">
        <v>35</v>
      </c>
      <c r="V134" s="378">
        <f t="shared" si="33"/>
        <v>31.5</v>
      </c>
      <c r="W134" s="64">
        <v>0</v>
      </c>
      <c r="X134" s="65">
        <v>27</v>
      </c>
      <c r="Y134" s="17">
        <f t="shared" si="34"/>
        <v>0.14285714285714285</v>
      </c>
      <c r="Z134" s="60">
        <v>35</v>
      </c>
      <c r="AA134" s="61">
        <v>0</v>
      </c>
      <c r="AB134" s="62">
        <v>27</v>
      </c>
      <c r="AC134" s="15">
        <f t="shared" si="35"/>
        <v>0.22857142857142856</v>
      </c>
    </row>
  </sheetData>
  <mergeCells count="5">
    <mergeCell ref="F2:G2"/>
    <mergeCell ref="M3:P3"/>
    <mergeCell ref="Q3:T3"/>
    <mergeCell ref="U3:Y3"/>
    <mergeCell ref="Z3:AC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C98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4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16384" width="9.140625" style="26"/>
  </cols>
  <sheetData>
    <row r="2" spans="1:29">
      <c r="F2" s="392">
        <v>44949</v>
      </c>
      <c r="G2" s="392"/>
      <c r="H2" s="390"/>
    </row>
    <row r="3" spans="1:29" ht="37.5" customHeight="1" thickBot="1">
      <c r="M3" s="391" t="s">
        <v>299</v>
      </c>
      <c r="N3" s="391"/>
      <c r="O3" s="391"/>
      <c r="P3" s="391"/>
      <c r="Q3" s="391" t="s">
        <v>299</v>
      </c>
      <c r="R3" s="391"/>
      <c r="S3" s="391"/>
      <c r="T3" s="391"/>
      <c r="U3" s="393" t="s">
        <v>1028</v>
      </c>
      <c r="V3" s="393"/>
      <c r="W3" s="393"/>
      <c r="X3" s="393"/>
      <c r="Y3" s="393"/>
      <c r="Z3" s="391" t="s">
        <v>299</v>
      </c>
      <c r="AA3" s="391"/>
      <c r="AB3" s="391"/>
      <c r="AC3" s="391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7"/>
      <c r="M4" s="304" t="s">
        <v>881</v>
      </c>
      <c r="N4" s="305"/>
      <c r="O4" s="300"/>
      <c r="P4" s="301"/>
      <c r="Q4" s="311" t="s">
        <v>1026</v>
      </c>
      <c r="R4" s="312"/>
      <c r="S4" s="313"/>
      <c r="T4" s="314"/>
      <c r="U4" s="304" t="s">
        <v>1029</v>
      </c>
      <c r="V4" s="305"/>
      <c r="W4" s="305"/>
      <c r="X4" s="300"/>
      <c r="Y4" s="301"/>
      <c r="Z4" s="311" t="s">
        <v>1032</v>
      </c>
      <c r="AA4" s="312"/>
      <c r="AB4" s="313"/>
      <c r="AC4" s="314"/>
    </row>
    <row r="5" spans="1:29" s="27" customFormat="1" ht="15" customHeight="1" thickBot="1">
      <c r="A5" s="20"/>
      <c r="B5" s="30"/>
      <c r="C5" s="20"/>
      <c r="D5" s="39"/>
      <c r="E5" s="182"/>
      <c r="F5" s="3"/>
      <c r="G5" s="3"/>
      <c r="H5" s="3"/>
      <c r="I5" s="3"/>
      <c r="J5" s="3"/>
      <c r="K5" s="3"/>
      <c r="L5" s="147"/>
      <c r="M5" s="306" t="s">
        <v>44</v>
      </c>
      <c r="N5" s="52">
        <v>44566</v>
      </c>
      <c r="O5" s="52"/>
      <c r="P5" s="307"/>
      <c r="Q5" s="315" t="s">
        <v>44</v>
      </c>
      <c r="R5" s="50">
        <v>44952</v>
      </c>
      <c r="S5" s="50"/>
      <c r="T5" s="316"/>
      <c r="U5" s="306" t="s">
        <v>44</v>
      </c>
      <c r="V5" s="52">
        <v>44966</v>
      </c>
      <c r="W5" s="52"/>
      <c r="X5" s="52"/>
      <c r="Y5" s="307"/>
      <c r="Z5" s="315" t="s">
        <v>44</v>
      </c>
      <c r="AA5" s="50">
        <v>44987</v>
      </c>
      <c r="AB5" s="50"/>
      <c r="AC5" s="316"/>
    </row>
    <row r="6" spans="1:29" s="29" customFormat="1" ht="15" customHeight="1" thickBot="1">
      <c r="A6" s="113"/>
      <c r="B6" s="113"/>
      <c r="C6" s="113"/>
      <c r="D6" s="114"/>
      <c r="E6" s="115"/>
      <c r="F6" s="12"/>
      <c r="G6" s="12"/>
      <c r="H6" s="12"/>
      <c r="I6" s="12"/>
      <c r="J6" s="12"/>
      <c r="K6" s="12"/>
      <c r="L6" s="148"/>
      <c r="M6" s="308" t="s">
        <v>45</v>
      </c>
      <c r="N6" s="309">
        <v>44586</v>
      </c>
      <c r="O6" s="309"/>
      <c r="P6" s="310"/>
      <c r="Q6" s="317" t="s">
        <v>45</v>
      </c>
      <c r="R6" s="303">
        <v>44965</v>
      </c>
      <c r="S6" s="303"/>
      <c r="T6" s="318"/>
      <c r="U6" s="308" t="s">
        <v>45</v>
      </c>
      <c r="V6" s="309">
        <v>44986</v>
      </c>
      <c r="W6" s="309"/>
      <c r="X6" s="309"/>
      <c r="Y6" s="310"/>
      <c r="Z6" s="317" t="s">
        <v>45</v>
      </c>
      <c r="AA6" s="303">
        <v>45000</v>
      </c>
      <c r="AB6" s="303"/>
      <c r="AC6" s="318"/>
    </row>
    <row r="7" spans="1:29" s="22" customFormat="1" ht="24.95" customHeight="1">
      <c r="A7" s="69" t="s">
        <v>0</v>
      </c>
      <c r="B7" s="69" t="s">
        <v>64</v>
      </c>
      <c r="C7" s="69" t="s">
        <v>1</v>
      </c>
      <c r="D7" s="69" t="s">
        <v>80</v>
      </c>
      <c r="E7" s="69" t="s">
        <v>2</v>
      </c>
      <c r="F7" s="69" t="s">
        <v>3</v>
      </c>
      <c r="G7" s="69" t="s">
        <v>4</v>
      </c>
      <c r="H7" s="69" t="s">
        <v>296</v>
      </c>
      <c r="I7" s="69" t="s">
        <v>37</v>
      </c>
      <c r="J7" s="69" t="s">
        <v>531</v>
      </c>
      <c r="K7" s="69" t="s">
        <v>135</v>
      </c>
      <c r="L7" s="149" t="s">
        <v>298</v>
      </c>
      <c r="M7" s="204" t="s">
        <v>367</v>
      </c>
      <c r="N7" s="205" t="s">
        <v>43</v>
      </c>
      <c r="O7" s="205" t="s">
        <v>51</v>
      </c>
      <c r="P7" s="206" t="s">
        <v>297</v>
      </c>
      <c r="Q7" s="204" t="s">
        <v>367</v>
      </c>
      <c r="R7" s="205" t="s">
        <v>43</v>
      </c>
      <c r="S7" s="205" t="s">
        <v>51</v>
      </c>
      <c r="T7" s="206" t="s">
        <v>297</v>
      </c>
      <c r="U7" s="204" t="s">
        <v>367</v>
      </c>
      <c r="V7" s="372" t="s">
        <v>1027</v>
      </c>
      <c r="W7" s="205" t="s">
        <v>43</v>
      </c>
      <c r="X7" s="205" t="s">
        <v>51</v>
      </c>
      <c r="Y7" s="206" t="s">
        <v>297</v>
      </c>
      <c r="Z7" s="204" t="s">
        <v>367</v>
      </c>
      <c r="AA7" s="205" t="s">
        <v>43</v>
      </c>
      <c r="AB7" s="205" t="s">
        <v>51</v>
      </c>
      <c r="AC7" s="206" t="s">
        <v>297</v>
      </c>
    </row>
    <row r="8" spans="1:29" s="4" customFormat="1" ht="12.75" customHeight="1">
      <c r="A8" s="183" t="s">
        <v>13</v>
      </c>
      <c r="B8" s="237" t="s">
        <v>54</v>
      </c>
      <c r="C8" s="238"/>
      <c r="D8" s="240">
        <v>1.19</v>
      </c>
      <c r="E8" s="239" t="s">
        <v>70</v>
      </c>
      <c r="F8" s="142">
        <v>1869</v>
      </c>
      <c r="G8" s="112">
        <v>1699</v>
      </c>
      <c r="H8" s="105">
        <v>1499</v>
      </c>
      <c r="I8" s="105">
        <v>1211</v>
      </c>
      <c r="J8" s="105">
        <v>15</v>
      </c>
      <c r="K8" s="142">
        <f t="shared" ref="K8:K51" si="0">IFERROR(I8-J8,I8)</f>
        <v>1196</v>
      </c>
      <c r="L8" s="152">
        <f t="shared" ref="L8:L83" si="1">IFERROR((G8-K8)/G8, " ")</f>
        <v>0.29605650382577986</v>
      </c>
      <c r="M8" s="201">
        <v>1299</v>
      </c>
      <c r="N8" s="221">
        <v>161</v>
      </c>
      <c r="O8" s="136">
        <f t="shared" ref="O8:O24" si="2">K8-N8</f>
        <v>1035</v>
      </c>
      <c r="P8" s="212">
        <f t="shared" ref="P8:P83" si="3">(M8-O8)/M8</f>
        <v>0.20323325635103925</v>
      </c>
      <c r="Q8" s="211">
        <v>1699</v>
      </c>
      <c r="R8" s="195">
        <v>0</v>
      </c>
      <c r="S8" s="135">
        <f t="shared" ref="S8:S25" si="4">K8-R8</f>
        <v>1196</v>
      </c>
      <c r="T8" s="209">
        <f t="shared" ref="T8:T25" si="5">(Q8-S8)/Q8</f>
        <v>0.29605650382577986</v>
      </c>
      <c r="U8" s="201">
        <v>1443</v>
      </c>
      <c r="V8" s="377">
        <f t="shared" ref="V8:V25" si="6">U8-(U8*10%)</f>
        <v>1298.7</v>
      </c>
      <c r="W8" s="221">
        <v>129</v>
      </c>
      <c r="X8" s="136">
        <v>1071</v>
      </c>
      <c r="Y8" s="212">
        <f t="shared" ref="Y8:Y27" si="7">(V8-X8)/V8</f>
        <v>0.17532917532917536</v>
      </c>
      <c r="Z8" s="211">
        <v>1699</v>
      </c>
      <c r="AA8" s="195">
        <v>0</v>
      </c>
      <c r="AB8" s="135">
        <v>1200</v>
      </c>
      <c r="AC8" s="209">
        <f t="shared" ref="AC8:AC25" si="8">(Z8-AB8)/Z8</f>
        <v>0.29370217775161861</v>
      </c>
    </row>
    <row r="9" spans="1:29" s="4" customFormat="1" ht="12.75" customHeight="1">
      <c r="A9" s="183" t="s">
        <v>174</v>
      </c>
      <c r="B9" s="237" t="s">
        <v>54</v>
      </c>
      <c r="C9" s="238"/>
      <c r="D9" s="128">
        <v>0.83</v>
      </c>
      <c r="E9" s="129" t="s">
        <v>211</v>
      </c>
      <c r="F9" s="142">
        <v>934</v>
      </c>
      <c r="G9" s="111">
        <v>849</v>
      </c>
      <c r="H9" s="105">
        <v>0</v>
      </c>
      <c r="I9" s="105">
        <v>664</v>
      </c>
      <c r="J9" s="105">
        <v>0</v>
      </c>
      <c r="K9" s="142">
        <f t="shared" si="0"/>
        <v>664</v>
      </c>
      <c r="L9" s="152">
        <f t="shared" si="1"/>
        <v>0.21790341578327443</v>
      </c>
      <c r="M9" s="167">
        <v>699</v>
      </c>
      <c r="N9" s="164">
        <v>56</v>
      </c>
      <c r="O9" s="58">
        <f t="shared" si="2"/>
        <v>608</v>
      </c>
      <c r="P9" s="16">
        <f t="shared" si="3"/>
        <v>0.1301859799713877</v>
      </c>
      <c r="Q9" s="167">
        <v>699</v>
      </c>
      <c r="R9" s="164">
        <v>55</v>
      </c>
      <c r="S9" s="55">
        <f t="shared" si="4"/>
        <v>609</v>
      </c>
      <c r="T9" s="14">
        <f t="shared" si="5"/>
        <v>0.12875536480686695</v>
      </c>
      <c r="U9" s="167">
        <v>777</v>
      </c>
      <c r="V9" s="327">
        <f t="shared" si="6"/>
        <v>699.3</v>
      </c>
      <c r="W9" s="164">
        <v>55</v>
      </c>
      <c r="X9" s="58">
        <v>610</v>
      </c>
      <c r="Y9" s="16">
        <f t="shared" si="7"/>
        <v>0.12769912769912764</v>
      </c>
      <c r="Z9" s="53">
        <v>849</v>
      </c>
      <c r="AA9" s="54">
        <v>0</v>
      </c>
      <c r="AB9" s="55">
        <v>665</v>
      </c>
      <c r="AC9" s="14">
        <f t="shared" si="8"/>
        <v>0.21672555948174324</v>
      </c>
    </row>
    <row r="10" spans="1:29" s="4" customFormat="1" ht="12.75" customHeight="1">
      <c r="A10" s="183" t="s">
        <v>176</v>
      </c>
      <c r="B10" s="237" t="s">
        <v>54</v>
      </c>
      <c r="C10" s="238"/>
      <c r="D10" s="128">
        <v>0.83</v>
      </c>
      <c r="E10" s="239" t="s">
        <v>212</v>
      </c>
      <c r="F10" s="142">
        <v>1264</v>
      </c>
      <c r="G10" s="111">
        <v>1149</v>
      </c>
      <c r="H10" s="105">
        <v>1049</v>
      </c>
      <c r="I10" s="105">
        <v>881</v>
      </c>
      <c r="J10" s="105">
        <v>11</v>
      </c>
      <c r="K10" s="142">
        <f t="shared" si="0"/>
        <v>870</v>
      </c>
      <c r="L10" s="152">
        <f t="shared" si="1"/>
        <v>0.24281984334203655</v>
      </c>
      <c r="M10" s="168">
        <v>949</v>
      </c>
      <c r="N10" s="163">
        <v>85</v>
      </c>
      <c r="O10" s="84">
        <f t="shared" si="2"/>
        <v>785</v>
      </c>
      <c r="P10" s="18">
        <f t="shared" si="3"/>
        <v>0.17281348788198103</v>
      </c>
      <c r="Q10" s="168">
        <v>949</v>
      </c>
      <c r="R10" s="163">
        <v>83</v>
      </c>
      <c r="S10" s="83">
        <f t="shared" si="4"/>
        <v>787</v>
      </c>
      <c r="T10" s="13">
        <f t="shared" si="5"/>
        <v>0.17070600632244468</v>
      </c>
      <c r="U10" s="168">
        <v>1054</v>
      </c>
      <c r="V10" s="328">
        <f t="shared" si="6"/>
        <v>948.6</v>
      </c>
      <c r="W10" s="163">
        <v>57</v>
      </c>
      <c r="X10" s="84">
        <v>816</v>
      </c>
      <c r="Y10" s="18">
        <f t="shared" si="7"/>
        <v>0.13978494623655915</v>
      </c>
      <c r="Z10" s="79">
        <v>1149</v>
      </c>
      <c r="AA10" s="80">
        <v>0</v>
      </c>
      <c r="AB10" s="83">
        <v>873</v>
      </c>
      <c r="AC10" s="13">
        <f t="shared" si="8"/>
        <v>0.24020887728459531</v>
      </c>
    </row>
    <row r="11" spans="1:29" s="4" customFormat="1" ht="12.75" customHeight="1">
      <c r="A11" s="185" t="s">
        <v>175</v>
      </c>
      <c r="B11" s="237" t="s">
        <v>54</v>
      </c>
      <c r="C11" s="238"/>
      <c r="D11" s="128">
        <v>0.83</v>
      </c>
      <c r="E11" s="129" t="s">
        <v>212</v>
      </c>
      <c r="F11" s="142">
        <v>1154</v>
      </c>
      <c r="G11" s="111">
        <v>1049</v>
      </c>
      <c r="H11" s="105">
        <v>949</v>
      </c>
      <c r="I11" s="105">
        <v>797</v>
      </c>
      <c r="J11" s="105">
        <v>10</v>
      </c>
      <c r="K11" s="142">
        <f t="shared" si="0"/>
        <v>787</v>
      </c>
      <c r="L11" s="152">
        <f t="shared" si="1"/>
        <v>0.24976167778836988</v>
      </c>
      <c r="M11" s="168">
        <v>849</v>
      </c>
      <c r="N11" s="163">
        <v>85</v>
      </c>
      <c r="O11" s="84">
        <f t="shared" si="2"/>
        <v>702</v>
      </c>
      <c r="P11" s="18">
        <f t="shared" si="3"/>
        <v>0.17314487632508835</v>
      </c>
      <c r="Q11" s="168">
        <v>849</v>
      </c>
      <c r="R11" s="163">
        <v>83</v>
      </c>
      <c r="S11" s="83">
        <f t="shared" si="4"/>
        <v>704</v>
      </c>
      <c r="T11" s="13">
        <f t="shared" si="5"/>
        <v>0.17078916372202591</v>
      </c>
      <c r="U11" s="168">
        <v>943</v>
      </c>
      <c r="V11" s="328">
        <f t="shared" si="6"/>
        <v>848.7</v>
      </c>
      <c r="W11" s="163">
        <v>60</v>
      </c>
      <c r="X11" s="84">
        <v>730</v>
      </c>
      <c r="Y11" s="18">
        <f t="shared" si="7"/>
        <v>0.13986096382702962</v>
      </c>
      <c r="Z11" s="79">
        <v>1049</v>
      </c>
      <c r="AA11" s="80">
        <v>0</v>
      </c>
      <c r="AB11" s="83">
        <v>790</v>
      </c>
      <c r="AC11" s="13">
        <f t="shared" si="8"/>
        <v>0.24690181124880839</v>
      </c>
    </row>
    <row r="12" spans="1:29" s="4" customFormat="1" ht="12.75" customHeight="1">
      <c r="A12" s="185" t="s">
        <v>178</v>
      </c>
      <c r="B12" s="237" t="s">
        <v>54</v>
      </c>
      <c r="C12" s="238"/>
      <c r="D12" s="128">
        <v>0.83</v>
      </c>
      <c r="E12" s="129" t="s">
        <v>213</v>
      </c>
      <c r="F12" s="142">
        <v>1484</v>
      </c>
      <c r="G12" s="111">
        <v>1349</v>
      </c>
      <c r="H12" s="105">
        <v>1249</v>
      </c>
      <c r="I12" s="105">
        <v>1038</v>
      </c>
      <c r="J12" s="105">
        <v>13</v>
      </c>
      <c r="K12" s="142">
        <f t="shared" si="0"/>
        <v>1025</v>
      </c>
      <c r="L12" s="152">
        <f t="shared" si="1"/>
        <v>0.24017790956263899</v>
      </c>
      <c r="M12" s="168">
        <v>1199</v>
      </c>
      <c r="N12" s="163">
        <v>41</v>
      </c>
      <c r="O12" s="84">
        <f t="shared" si="2"/>
        <v>984</v>
      </c>
      <c r="P12" s="18">
        <f t="shared" si="3"/>
        <v>0.17931609674728941</v>
      </c>
      <c r="Q12" s="79">
        <v>1349</v>
      </c>
      <c r="R12" s="80">
        <v>0</v>
      </c>
      <c r="S12" s="83">
        <f t="shared" si="4"/>
        <v>1025</v>
      </c>
      <c r="T12" s="13">
        <f t="shared" si="5"/>
        <v>0.24017790956263899</v>
      </c>
      <c r="U12" s="168">
        <v>1277</v>
      </c>
      <c r="V12" s="328">
        <f t="shared" si="6"/>
        <v>1149.3</v>
      </c>
      <c r="W12" s="163">
        <v>52</v>
      </c>
      <c r="X12" s="84">
        <v>976</v>
      </c>
      <c r="Y12" s="18">
        <f t="shared" si="7"/>
        <v>0.1507874358305055</v>
      </c>
      <c r="Z12" s="168">
        <v>1199</v>
      </c>
      <c r="AA12" s="163">
        <v>41</v>
      </c>
      <c r="AB12" s="83">
        <v>987</v>
      </c>
      <c r="AC12" s="13">
        <f t="shared" si="8"/>
        <v>0.17681401167639699</v>
      </c>
    </row>
    <row r="13" spans="1:29" s="4" customFormat="1" ht="12.75" customHeight="1" thickBot="1">
      <c r="A13" s="184" t="s">
        <v>177</v>
      </c>
      <c r="B13" s="130" t="s">
        <v>54</v>
      </c>
      <c r="C13" s="36"/>
      <c r="D13" s="131">
        <v>0.83</v>
      </c>
      <c r="E13" s="132" t="s">
        <v>213</v>
      </c>
      <c r="F13" s="141">
        <v>1374</v>
      </c>
      <c r="G13" s="59">
        <v>1249</v>
      </c>
      <c r="H13" s="104">
        <v>1149</v>
      </c>
      <c r="I13" s="104">
        <v>955</v>
      </c>
      <c r="J13" s="104">
        <v>12</v>
      </c>
      <c r="K13" s="141">
        <f t="shared" si="0"/>
        <v>943</v>
      </c>
      <c r="L13" s="151">
        <f t="shared" si="1"/>
        <v>0.24499599679743794</v>
      </c>
      <c r="M13" s="166">
        <v>1099</v>
      </c>
      <c r="N13" s="162">
        <v>41</v>
      </c>
      <c r="O13" s="65">
        <f t="shared" si="2"/>
        <v>902</v>
      </c>
      <c r="P13" s="17">
        <f t="shared" si="3"/>
        <v>0.17925386715195632</v>
      </c>
      <c r="Q13" s="60">
        <v>1249</v>
      </c>
      <c r="R13" s="61">
        <v>0</v>
      </c>
      <c r="S13" s="62">
        <f t="shared" si="4"/>
        <v>943</v>
      </c>
      <c r="T13" s="15">
        <f t="shared" si="5"/>
        <v>0.24499599679743794</v>
      </c>
      <c r="U13" s="166">
        <v>1166</v>
      </c>
      <c r="V13" s="340">
        <f t="shared" si="6"/>
        <v>1049.4000000000001</v>
      </c>
      <c r="W13" s="162">
        <v>54</v>
      </c>
      <c r="X13" s="65">
        <v>892</v>
      </c>
      <c r="Y13" s="17">
        <f t="shared" si="7"/>
        <v>0.14999047074518779</v>
      </c>
      <c r="Z13" s="166">
        <v>1099</v>
      </c>
      <c r="AA13" s="162">
        <v>41</v>
      </c>
      <c r="AB13" s="62">
        <v>905</v>
      </c>
      <c r="AC13" s="15">
        <f t="shared" si="8"/>
        <v>0.17652411282984531</v>
      </c>
    </row>
    <row r="14" spans="1:29" s="4" customFormat="1" ht="12.75" customHeight="1">
      <c r="A14" s="183" t="s">
        <v>14</v>
      </c>
      <c r="B14" s="237" t="s">
        <v>54</v>
      </c>
      <c r="C14" s="238"/>
      <c r="D14" s="240">
        <v>1.19</v>
      </c>
      <c r="E14" s="239" t="s">
        <v>71</v>
      </c>
      <c r="F14" s="142">
        <v>1979</v>
      </c>
      <c r="G14" s="112">
        <v>1799</v>
      </c>
      <c r="H14" s="105">
        <v>1599</v>
      </c>
      <c r="I14" s="105">
        <v>1256</v>
      </c>
      <c r="J14" s="105">
        <v>16</v>
      </c>
      <c r="K14" s="142">
        <f t="shared" si="0"/>
        <v>1240</v>
      </c>
      <c r="L14" s="154">
        <f t="shared" si="1"/>
        <v>0.31072818232351307</v>
      </c>
      <c r="M14" s="179">
        <v>1299</v>
      </c>
      <c r="N14" s="180">
        <v>235</v>
      </c>
      <c r="O14" s="136">
        <f t="shared" si="2"/>
        <v>1005</v>
      </c>
      <c r="P14" s="212">
        <f t="shared" si="3"/>
        <v>0.22632794457274827</v>
      </c>
      <c r="Q14" s="369">
        <v>1799</v>
      </c>
      <c r="R14" s="370">
        <v>0</v>
      </c>
      <c r="S14" s="135">
        <f t="shared" si="4"/>
        <v>1240</v>
      </c>
      <c r="T14" s="209">
        <f t="shared" si="5"/>
        <v>0.31072818232351307</v>
      </c>
      <c r="U14" s="179">
        <v>1443</v>
      </c>
      <c r="V14" s="379">
        <f t="shared" si="6"/>
        <v>1298.7</v>
      </c>
      <c r="W14" s="180">
        <v>207</v>
      </c>
      <c r="X14" s="136">
        <v>1036</v>
      </c>
      <c r="Y14" s="212">
        <f t="shared" si="7"/>
        <v>0.20227920227920232</v>
      </c>
      <c r="Z14" s="369">
        <v>1799</v>
      </c>
      <c r="AA14" s="370">
        <v>0</v>
      </c>
      <c r="AB14" s="135">
        <v>1243</v>
      </c>
      <c r="AC14" s="209">
        <f t="shared" si="8"/>
        <v>0.30906058921623125</v>
      </c>
    </row>
    <row r="15" spans="1:29" s="4" customFormat="1" ht="12.75" customHeight="1">
      <c r="A15" s="183" t="s">
        <v>181</v>
      </c>
      <c r="B15" s="237" t="s">
        <v>54</v>
      </c>
      <c r="C15" s="238"/>
      <c r="D15" s="128">
        <v>0.83</v>
      </c>
      <c r="E15" s="239" t="s">
        <v>214</v>
      </c>
      <c r="F15" s="140">
        <v>1374</v>
      </c>
      <c r="G15" s="111">
        <v>1249</v>
      </c>
      <c r="H15" s="103">
        <v>1149</v>
      </c>
      <c r="I15" s="103">
        <v>965</v>
      </c>
      <c r="J15" s="103">
        <v>12</v>
      </c>
      <c r="K15" s="140">
        <f t="shared" si="0"/>
        <v>953</v>
      </c>
      <c r="L15" s="150">
        <f t="shared" si="1"/>
        <v>0.23698959167333866</v>
      </c>
      <c r="M15" s="167">
        <v>1049</v>
      </c>
      <c r="N15" s="164">
        <v>85</v>
      </c>
      <c r="O15" s="58">
        <f t="shared" si="2"/>
        <v>868</v>
      </c>
      <c r="P15" s="16">
        <f t="shared" si="3"/>
        <v>0.17254528122020973</v>
      </c>
      <c r="Q15" s="167">
        <v>1049</v>
      </c>
      <c r="R15" s="164">
        <v>84</v>
      </c>
      <c r="S15" s="55">
        <f t="shared" si="4"/>
        <v>869</v>
      </c>
      <c r="T15" s="14">
        <f t="shared" si="5"/>
        <v>0.17159199237368922</v>
      </c>
      <c r="U15" s="167">
        <v>1166</v>
      </c>
      <c r="V15" s="327">
        <f t="shared" si="6"/>
        <v>1049.4000000000001</v>
      </c>
      <c r="W15" s="164">
        <v>54</v>
      </c>
      <c r="X15" s="58">
        <v>902</v>
      </c>
      <c r="Y15" s="16">
        <f t="shared" si="7"/>
        <v>0.14046121593291411</v>
      </c>
      <c r="Z15" s="53">
        <v>1249</v>
      </c>
      <c r="AA15" s="54">
        <v>0</v>
      </c>
      <c r="AB15" s="55">
        <v>956</v>
      </c>
      <c r="AC15" s="14">
        <f t="shared" si="8"/>
        <v>0.2345876701361089</v>
      </c>
    </row>
    <row r="16" spans="1:29" s="4" customFormat="1" ht="12.75" customHeight="1">
      <c r="A16" s="183" t="s">
        <v>179</v>
      </c>
      <c r="B16" s="237" t="s">
        <v>54</v>
      </c>
      <c r="C16" s="238"/>
      <c r="D16" s="128">
        <v>0.83</v>
      </c>
      <c r="E16" s="129" t="s">
        <v>215</v>
      </c>
      <c r="F16" s="140">
        <v>1044</v>
      </c>
      <c r="G16" s="111">
        <v>949</v>
      </c>
      <c r="H16" s="103">
        <v>0</v>
      </c>
      <c r="I16" s="103">
        <v>742</v>
      </c>
      <c r="J16" s="103">
        <v>9</v>
      </c>
      <c r="K16" s="140">
        <f t="shared" si="0"/>
        <v>733</v>
      </c>
      <c r="L16" s="150">
        <f t="shared" si="1"/>
        <v>0.22760800842992623</v>
      </c>
      <c r="M16" s="167">
        <v>799</v>
      </c>
      <c r="N16" s="57">
        <v>48</v>
      </c>
      <c r="O16" s="58">
        <f t="shared" si="2"/>
        <v>685</v>
      </c>
      <c r="P16" s="16">
        <f t="shared" si="3"/>
        <v>0.14267834793491865</v>
      </c>
      <c r="Q16" s="167">
        <v>799</v>
      </c>
      <c r="R16" s="164">
        <v>47</v>
      </c>
      <c r="S16" s="55">
        <f t="shared" si="4"/>
        <v>686</v>
      </c>
      <c r="T16" s="14">
        <f t="shared" si="5"/>
        <v>0.1414267834793492</v>
      </c>
      <c r="U16" s="167">
        <v>888</v>
      </c>
      <c r="V16" s="327">
        <f t="shared" si="6"/>
        <v>799.2</v>
      </c>
      <c r="W16" s="164">
        <v>47</v>
      </c>
      <c r="X16" s="58">
        <v>688</v>
      </c>
      <c r="Y16" s="16">
        <f t="shared" si="7"/>
        <v>0.1391391391391392</v>
      </c>
      <c r="Z16" s="53">
        <v>949</v>
      </c>
      <c r="AA16" s="54">
        <v>0</v>
      </c>
      <c r="AB16" s="55">
        <v>735</v>
      </c>
      <c r="AC16" s="14">
        <f t="shared" si="8"/>
        <v>0.22550052687038988</v>
      </c>
    </row>
    <row r="17" spans="1:29" s="4" customFormat="1" ht="12.75" customHeight="1">
      <c r="A17" s="185" t="s">
        <v>180</v>
      </c>
      <c r="B17" s="237" t="s">
        <v>54</v>
      </c>
      <c r="C17" s="238"/>
      <c r="D17" s="128">
        <v>0.83</v>
      </c>
      <c r="E17" s="129" t="s">
        <v>214</v>
      </c>
      <c r="F17" s="140">
        <v>1264</v>
      </c>
      <c r="G17" s="111">
        <v>1149</v>
      </c>
      <c r="H17" s="103">
        <v>1049</v>
      </c>
      <c r="I17" s="103">
        <v>881</v>
      </c>
      <c r="J17" s="103">
        <v>11</v>
      </c>
      <c r="K17" s="140">
        <f t="shared" si="0"/>
        <v>870</v>
      </c>
      <c r="L17" s="150">
        <f t="shared" si="1"/>
        <v>0.24281984334203655</v>
      </c>
      <c r="M17" s="167">
        <v>949</v>
      </c>
      <c r="N17" s="164">
        <v>85</v>
      </c>
      <c r="O17" s="58">
        <f t="shared" si="2"/>
        <v>785</v>
      </c>
      <c r="P17" s="16">
        <f t="shared" si="3"/>
        <v>0.17281348788198103</v>
      </c>
      <c r="Q17" s="167">
        <v>949</v>
      </c>
      <c r="R17" s="164">
        <v>84</v>
      </c>
      <c r="S17" s="55">
        <f t="shared" si="4"/>
        <v>786</v>
      </c>
      <c r="T17" s="14">
        <f t="shared" si="5"/>
        <v>0.17175974710221287</v>
      </c>
      <c r="U17" s="167">
        <v>1054</v>
      </c>
      <c r="V17" s="327">
        <f t="shared" si="6"/>
        <v>948.6</v>
      </c>
      <c r="W17" s="164">
        <v>56</v>
      </c>
      <c r="X17" s="58">
        <v>817</v>
      </c>
      <c r="Y17" s="16">
        <f t="shared" si="7"/>
        <v>0.13873076112165297</v>
      </c>
      <c r="Z17" s="53">
        <v>1149</v>
      </c>
      <c r="AA17" s="54">
        <v>0</v>
      </c>
      <c r="AB17" s="55">
        <v>873</v>
      </c>
      <c r="AC17" s="14">
        <f t="shared" si="8"/>
        <v>0.24020887728459531</v>
      </c>
    </row>
    <row r="18" spans="1:29" s="4" customFormat="1" ht="12.75" customHeight="1">
      <c r="A18" s="185" t="s">
        <v>183</v>
      </c>
      <c r="B18" s="237" t="s">
        <v>54</v>
      </c>
      <c r="C18" s="238"/>
      <c r="D18" s="128">
        <v>0.83</v>
      </c>
      <c r="E18" s="129" t="s">
        <v>216</v>
      </c>
      <c r="F18" s="140">
        <v>1594</v>
      </c>
      <c r="G18" s="112">
        <v>1449</v>
      </c>
      <c r="H18" s="103">
        <v>1349</v>
      </c>
      <c r="I18" s="103">
        <v>1122</v>
      </c>
      <c r="J18" s="103">
        <v>14</v>
      </c>
      <c r="K18" s="140">
        <f t="shared" si="0"/>
        <v>1108</v>
      </c>
      <c r="L18" s="150">
        <f t="shared" si="1"/>
        <v>0.23533471359558317</v>
      </c>
      <c r="M18" s="167">
        <v>1299</v>
      </c>
      <c r="N18" s="164">
        <v>41</v>
      </c>
      <c r="O18" s="58">
        <f t="shared" si="2"/>
        <v>1067</v>
      </c>
      <c r="P18" s="16">
        <f t="shared" si="3"/>
        <v>0.17859892224788299</v>
      </c>
      <c r="Q18" s="53">
        <v>1449</v>
      </c>
      <c r="R18" s="54">
        <v>0</v>
      </c>
      <c r="S18" s="55">
        <f t="shared" si="4"/>
        <v>1108</v>
      </c>
      <c r="T18" s="14">
        <f t="shared" si="5"/>
        <v>0.23533471359558317</v>
      </c>
      <c r="U18" s="167">
        <v>1388</v>
      </c>
      <c r="V18" s="327">
        <f t="shared" si="6"/>
        <v>1249.2</v>
      </c>
      <c r="W18" s="164">
        <v>48</v>
      </c>
      <c r="X18" s="58">
        <v>1064</v>
      </c>
      <c r="Y18" s="16">
        <f t="shared" si="7"/>
        <v>0.14825488312520016</v>
      </c>
      <c r="Z18" s="167">
        <v>1299</v>
      </c>
      <c r="AA18" s="164">
        <v>41</v>
      </c>
      <c r="AB18" s="55">
        <v>1071</v>
      </c>
      <c r="AC18" s="14">
        <f t="shared" si="8"/>
        <v>0.17551963048498845</v>
      </c>
    </row>
    <row r="19" spans="1:29" s="4" customFormat="1" ht="12.75" customHeight="1" thickBot="1">
      <c r="A19" s="185" t="s">
        <v>182</v>
      </c>
      <c r="B19" s="237" t="s">
        <v>54</v>
      </c>
      <c r="C19" s="238"/>
      <c r="D19" s="128">
        <v>0.83</v>
      </c>
      <c r="E19" s="129" t="s">
        <v>216</v>
      </c>
      <c r="F19" s="140">
        <v>1484</v>
      </c>
      <c r="G19" s="111">
        <v>1349</v>
      </c>
      <c r="H19" s="103">
        <v>1249</v>
      </c>
      <c r="I19" s="103">
        <v>1039</v>
      </c>
      <c r="J19" s="103">
        <v>13</v>
      </c>
      <c r="K19" s="140">
        <f t="shared" si="0"/>
        <v>1026</v>
      </c>
      <c r="L19" s="150">
        <f t="shared" si="1"/>
        <v>0.23943661971830985</v>
      </c>
      <c r="M19" s="167">
        <v>1199</v>
      </c>
      <c r="N19" s="164">
        <v>41</v>
      </c>
      <c r="O19" s="58">
        <f t="shared" si="2"/>
        <v>985</v>
      </c>
      <c r="P19" s="16">
        <f t="shared" si="3"/>
        <v>0.17848206839032527</v>
      </c>
      <c r="Q19" s="53">
        <v>1349</v>
      </c>
      <c r="R19" s="54">
        <v>0</v>
      </c>
      <c r="S19" s="55">
        <f t="shared" si="4"/>
        <v>1026</v>
      </c>
      <c r="T19" s="14">
        <f t="shared" si="5"/>
        <v>0.23943661971830985</v>
      </c>
      <c r="U19" s="167">
        <v>1277</v>
      </c>
      <c r="V19" s="327">
        <f t="shared" si="6"/>
        <v>1149.3</v>
      </c>
      <c r="W19" s="164">
        <v>52</v>
      </c>
      <c r="X19" s="58">
        <v>977</v>
      </c>
      <c r="Y19" s="16">
        <f t="shared" si="7"/>
        <v>0.1499173409901679</v>
      </c>
      <c r="Z19" s="167">
        <v>1199</v>
      </c>
      <c r="AA19" s="164">
        <v>41</v>
      </c>
      <c r="AB19" s="55">
        <v>988</v>
      </c>
      <c r="AC19" s="14">
        <f t="shared" si="8"/>
        <v>0.17597998331943285</v>
      </c>
    </row>
    <row r="20" spans="1:29" s="4" customFormat="1" ht="12.75" customHeight="1" thickBot="1">
      <c r="A20" s="208" t="s">
        <v>105</v>
      </c>
      <c r="B20" s="241" t="s">
        <v>67</v>
      </c>
      <c r="C20" s="242"/>
      <c r="D20" s="243">
        <v>1.19</v>
      </c>
      <c r="E20" s="244" t="s">
        <v>217</v>
      </c>
      <c r="F20" s="144">
        <v>2749</v>
      </c>
      <c r="G20" s="59">
        <v>2499</v>
      </c>
      <c r="H20" s="108">
        <v>2199</v>
      </c>
      <c r="I20" s="108">
        <v>1732</v>
      </c>
      <c r="J20" s="108">
        <v>22</v>
      </c>
      <c r="K20" s="144">
        <f t="shared" si="0"/>
        <v>1710</v>
      </c>
      <c r="L20" s="155">
        <f t="shared" si="1"/>
        <v>0.31572629051620649</v>
      </c>
      <c r="M20" s="228">
        <v>2499</v>
      </c>
      <c r="N20" s="101">
        <v>0</v>
      </c>
      <c r="O20" s="102">
        <f t="shared" si="2"/>
        <v>1710</v>
      </c>
      <c r="P20" s="213">
        <f t="shared" si="3"/>
        <v>0.31572629051620649</v>
      </c>
      <c r="Q20" s="94">
        <v>2499</v>
      </c>
      <c r="R20" s="95">
        <v>0</v>
      </c>
      <c r="S20" s="96">
        <f t="shared" si="4"/>
        <v>1710</v>
      </c>
      <c r="T20" s="210">
        <f t="shared" si="5"/>
        <v>0.31572629051620649</v>
      </c>
      <c r="U20" s="228">
        <v>2499</v>
      </c>
      <c r="V20" s="380">
        <f t="shared" si="6"/>
        <v>2249.1</v>
      </c>
      <c r="W20" s="101">
        <v>0</v>
      </c>
      <c r="X20" s="102">
        <v>1710</v>
      </c>
      <c r="Y20" s="213">
        <f t="shared" si="7"/>
        <v>0.23969587835134051</v>
      </c>
      <c r="Z20" s="94">
        <v>2499</v>
      </c>
      <c r="AA20" s="95">
        <v>0</v>
      </c>
      <c r="AB20" s="96">
        <v>1710</v>
      </c>
      <c r="AC20" s="210">
        <f t="shared" si="8"/>
        <v>0.31572629051620649</v>
      </c>
    </row>
    <row r="21" spans="1:29" s="4" customFormat="1" ht="12.75" customHeight="1">
      <c r="A21" s="186" t="s">
        <v>317</v>
      </c>
      <c r="B21" s="245" t="s">
        <v>67</v>
      </c>
      <c r="C21" s="234" t="s">
        <v>408</v>
      </c>
      <c r="D21" s="246">
        <v>1.19</v>
      </c>
      <c r="E21" s="247" t="s">
        <v>318</v>
      </c>
      <c r="F21" s="139">
        <v>1374</v>
      </c>
      <c r="G21" s="112">
        <v>1249</v>
      </c>
      <c r="H21" s="116">
        <v>1149</v>
      </c>
      <c r="I21" s="107">
        <v>903</v>
      </c>
      <c r="J21" s="116">
        <v>0</v>
      </c>
      <c r="K21" s="116">
        <f t="shared" si="0"/>
        <v>903</v>
      </c>
      <c r="L21" s="153">
        <f t="shared" si="1"/>
        <v>0.27702161729383507</v>
      </c>
      <c r="M21" s="165">
        <v>1099</v>
      </c>
      <c r="N21" s="229">
        <v>40</v>
      </c>
      <c r="O21" s="122">
        <f t="shared" si="2"/>
        <v>863</v>
      </c>
      <c r="P21" s="123">
        <f t="shared" si="3"/>
        <v>0.21474067333939945</v>
      </c>
      <c r="Q21" s="117">
        <v>1249</v>
      </c>
      <c r="R21" s="118">
        <v>0</v>
      </c>
      <c r="S21" s="119">
        <f t="shared" si="4"/>
        <v>903</v>
      </c>
      <c r="T21" s="181">
        <f t="shared" si="5"/>
        <v>0.27702161729383507</v>
      </c>
      <c r="U21" s="165">
        <v>999</v>
      </c>
      <c r="V21" s="376">
        <f t="shared" si="6"/>
        <v>899.1</v>
      </c>
      <c r="W21" s="229">
        <v>203</v>
      </c>
      <c r="X21" s="122">
        <v>702</v>
      </c>
      <c r="Y21" s="123">
        <f t="shared" si="7"/>
        <v>0.21921921921921925</v>
      </c>
      <c r="Z21" s="117">
        <v>1249</v>
      </c>
      <c r="AA21" s="118">
        <v>0</v>
      </c>
      <c r="AB21" s="119">
        <v>905</v>
      </c>
      <c r="AC21" s="181">
        <f t="shared" si="8"/>
        <v>0.27542033626901519</v>
      </c>
    </row>
    <row r="22" spans="1:29" s="4" customFormat="1" ht="12.75" customHeight="1">
      <c r="A22" s="185" t="s">
        <v>319</v>
      </c>
      <c r="B22" s="126" t="s">
        <v>67</v>
      </c>
      <c r="C22" s="234"/>
      <c r="D22" s="128">
        <v>1.19</v>
      </c>
      <c r="E22" s="129" t="s">
        <v>320</v>
      </c>
      <c r="F22" s="140">
        <v>1924</v>
      </c>
      <c r="G22" s="111">
        <v>1749</v>
      </c>
      <c r="H22" s="111">
        <v>1649</v>
      </c>
      <c r="I22" s="103">
        <v>1295</v>
      </c>
      <c r="J22" s="111">
        <v>0</v>
      </c>
      <c r="K22" s="111">
        <f t="shared" si="0"/>
        <v>1295</v>
      </c>
      <c r="L22" s="150">
        <f t="shared" si="1"/>
        <v>0.25957690108633502</v>
      </c>
      <c r="M22" s="167">
        <v>1399</v>
      </c>
      <c r="N22" s="164">
        <v>195</v>
      </c>
      <c r="O22" s="58">
        <f t="shared" si="2"/>
        <v>1100</v>
      </c>
      <c r="P22" s="16">
        <f t="shared" si="3"/>
        <v>0.2137240886347391</v>
      </c>
      <c r="Q22" s="167">
        <v>1399</v>
      </c>
      <c r="R22" s="164">
        <v>200</v>
      </c>
      <c r="S22" s="55">
        <f t="shared" si="4"/>
        <v>1095</v>
      </c>
      <c r="T22" s="14">
        <f t="shared" si="5"/>
        <v>0.21729807005003574</v>
      </c>
      <c r="U22" s="167">
        <v>1443</v>
      </c>
      <c r="V22" s="327">
        <f t="shared" si="6"/>
        <v>1298.7</v>
      </c>
      <c r="W22" s="164">
        <v>254</v>
      </c>
      <c r="X22" s="58">
        <v>1045</v>
      </c>
      <c r="Y22" s="16">
        <f t="shared" si="7"/>
        <v>0.19534919534919537</v>
      </c>
      <c r="Z22" s="53">
        <v>1749</v>
      </c>
      <c r="AA22" s="54">
        <v>0</v>
      </c>
      <c r="AB22" s="55">
        <v>1299</v>
      </c>
      <c r="AC22" s="14">
        <f t="shared" si="8"/>
        <v>0.25728987993138935</v>
      </c>
    </row>
    <row r="23" spans="1:29" s="4" customFormat="1" ht="12.75" customHeight="1">
      <c r="A23" s="185" t="s">
        <v>321</v>
      </c>
      <c r="B23" s="126" t="s">
        <v>67</v>
      </c>
      <c r="C23" s="234"/>
      <c r="D23" s="128">
        <v>1.19</v>
      </c>
      <c r="E23" s="129" t="s">
        <v>322</v>
      </c>
      <c r="F23" s="140">
        <v>1814</v>
      </c>
      <c r="G23" s="112">
        <v>1649</v>
      </c>
      <c r="H23" s="111">
        <v>1549</v>
      </c>
      <c r="I23" s="103">
        <v>1217</v>
      </c>
      <c r="J23" s="111">
        <v>0</v>
      </c>
      <c r="K23" s="111">
        <f t="shared" si="0"/>
        <v>1217</v>
      </c>
      <c r="L23" s="150">
        <f t="shared" si="1"/>
        <v>0.26197695573074592</v>
      </c>
      <c r="M23" s="167">
        <v>1299</v>
      </c>
      <c r="N23" s="164">
        <v>195</v>
      </c>
      <c r="O23" s="58">
        <f t="shared" si="2"/>
        <v>1022</v>
      </c>
      <c r="P23" s="16">
        <f t="shared" si="3"/>
        <v>0.21324095458044651</v>
      </c>
      <c r="Q23" s="167">
        <v>1299</v>
      </c>
      <c r="R23" s="164">
        <v>195</v>
      </c>
      <c r="S23" s="55">
        <f t="shared" si="4"/>
        <v>1022</v>
      </c>
      <c r="T23" s="14">
        <f t="shared" si="5"/>
        <v>0.21324095458044651</v>
      </c>
      <c r="U23" s="167">
        <v>1332</v>
      </c>
      <c r="V23" s="327">
        <f t="shared" si="6"/>
        <v>1198.8</v>
      </c>
      <c r="W23" s="164">
        <v>248</v>
      </c>
      <c r="X23" s="58">
        <v>973</v>
      </c>
      <c r="Y23" s="16">
        <f t="shared" si="7"/>
        <v>0.188355021688355</v>
      </c>
      <c r="Z23" s="53">
        <v>1649</v>
      </c>
      <c r="AA23" s="54">
        <v>0</v>
      </c>
      <c r="AB23" s="55">
        <v>1221</v>
      </c>
      <c r="AC23" s="14">
        <f t="shared" si="8"/>
        <v>0.25955124317768347</v>
      </c>
    </row>
    <row r="24" spans="1:29" s="4" customFormat="1" ht="12.75" customHeight="1">
      <c r="A24" s="185" t="s">
        <v>323</v>
      </c>
      <c r="B24" s="126" t="s">
        <v>67</v>
      </c>
      <c r="C24" s="234"/>
      <c r="D24" s="128">
        <v>1.19</v>
      </c>
      <c r="E24" s="129" t="s">
        <v>324</v>
      </c>
      <c r="F24" s="140">
        <v>2309</v>
      </c>
      <c r="G24" s="111">
        <v>2099</v>
      </c>
      <c r="H24" s="111">
        <v>1899</v>
      </c>
      <c r="I24" s="103">
        <v>1495</v>
      </c>
      <c r="J24" s="111">
        <v>0</v>
      </c>
      <c r="K24" s="111">
        <f t="shared" si="0"/>
        <v>1495</v>
      </c>
      <c r="L24" s="150">
        <f t="shared" si="1"/>
        <v>0.28775607432110528</v>
      </c>
      <c r="M24" s="167">
        <v>1699</v>
      </c>
      <c r="N24" s="164">
        <v>157</v>
      </c>
      <c r="O24" s="58">
        <f t="shared" si="2"/>
        <v>1338</v>
      </c>
      <c r="P24" s="16">
        <f t="shared" si="3"/>
        <v>0.21247792819305475</v>
      </c>
      <c r="Q24" s="53">
        <v>2099</v>
      </c>
      <c r="R24" s="54">
        <v>0</v>
      </c>
      <c r="S24" s="55">
        <f t="shared" si="4"/>
        <v>1495</v>
      </c>
      <c r="T24" s="14">
        <f t="shared" si="5"/>
        <v>0.28775607432110528</v>
      </c>
      <c r="U24" s="167">
        <v>1666</v>
      </c>
      <c r="V24" s="327">
        <f t="shared" si="6"/>
        <v>1499.4</v>
      </c>
      <c r="W24" s="164">
        <v>275</v>
      </c>
      <c r="X24" s="58">
        <v>1225</v>
      </c>
      <c r="Y24" s="16">
        <f t="shared" si="7"/>
        <v>0.18300653594771246</v>
      </c>
      <c r="Z24" s="167">
        <v>1699</v>
      </c>
      <c r="AA24" s="164">
        <v>153</v>
      </c>
      <c r="AB24" s="55">
        <v>1347</v>
      </c>
      <c r="AC24" s="14">
        <f t="shared" si="8"/>
        <v>0.20718069452619187</v>
      </c>
    </row>
    <row r="25" spans="1:29" s="4" customFormat="1" ht="12.75" customHeight="1">
      <c r="A25" s="185" t="s">
        <v>325</v>
      </c>
      <c r="B25" s="126" t="s">
        <v>67</v>
      </c>
      <c r="C25" s="234"/>
      <c r="D25" s="128">
        <v>1.19</v>
      </c>
      <c r="E25" s="129" t="s">
        <v>326</v>
      </c>
      <c r="F25" s="140">
        <v>2199</v>
      </c>
      <c r="G25" s="111">
        <v>1999</v>
      </c>
      <c r="H25" s="111">
        <v>1799</v>
      </c>
      <c r="I25" s="103">
        <v>1417</v>
      </c>
      <c r="J25" s="111">
        <v>0</v>
      </c>
      <c r="K25" s="111">
        <f t="shared" si="0"/>
        <v>1417</v>
      </c>
      <c r="L25" s="150">
        <f t="shared" si="1"/>
        <v>0.29114557278639319</v>
      </c>
      <c r="M25" s="167">
        <v>1599</v>
      </c>
      <c r="N25" s="164">
        <v>157</v>
      </c>
      <c r="O25" s="58">
        <f t="shared" ref="O25:O88" si="9">K25-N25</f>
        <v>1260</v>
      </c>
      <c r="P25" s="16">
        <f t="shared" si="3"/>
        <v>0.21200750469043153</v>
      </c>
      <c r="Q25" s="53">
        <v>1999</v>
      </c>
      <c r="R25" s="54">
        <v>0</v>
      </c>
      <c r="S25" s="55">
        <f t="shared" si="4"/>
        <v>1417</v>
      </c>
      <c r="T25" s="14">
        <f t="shared" si="5"/>
        <v>0.29114557278639319</v>
      </c>
      <c r="U25" s="167">
        <v>1554</v>
      </c>
      <c r="V25" s="327">
        <f t="shared" si="6"/>
        <v>1398.6</v>
      </c>
      <c r="W25" s="164">
        <v>276</v>
      </c>
      <c r="X25" s="58">
        <v>1145</v>
      </c>
      <c r="Y25" s="16">
        <f t="shared" si="7"/>
        <v>0.18132418132418127</v>
      </c>
      <c r="Z25" s="167">
        <v>1599</v>
      </c>
      <c r="AA25" s="164">
        <v>153</v>
      </c>
      <c r="AB25" s="55">
        <v>1268</v>
      </c>
      <c r="AC25" s="14">
        <f t="shared" si="8"/>
        <v>0.20700437773608504</v>
      </c>
    </row>
    <row r="26" spans="1:29" s="4" customFormat="1" ht="12.75" customHeight="1">
      <c r="A26" s="185" t="s">
        <v>87</v>
      </c>
      <c r="B26" s="126" t="s">
        <v>67</v>
      </c>
      <c r="C26" s="248" t="s">
        <v>345</v>
      </c>
      <c r="D26" s="128">
        <v>1.19</v>
      </c>
      <c r="E26" s="129" t="s">
        <v>218</v>
      </c>
      <c r="F26" s="140">
        <v>2529</v>
      </c>
      <c r="G26" s="111">
        <v>2299</v>
      </c>
      <c r="H26" s="111">
        <v>0</v>
      </c>
      <c r="I26" s="103">
        <v>1574</v>
      </c>
      <c r="J26" s="111">
        <v>0</v>
      </c>
      <c r="K26" s="111">
        <f t="shared" si="0"/>
        <v>1574</v>
      </c>
      <c r="L26" s="150">
        <f t="shared" si="1"/>
        <v>0.31535450195737275</v>
      </c>
      <c r="M26" s="56">
        <v>2299</v>
      </c>
      <c r="N26" s="57">
        <v>0</v>
      </c>
      <c r="O26" s="58">
        <f t="shared" si="9"/>
        <v>1574</v>
      </c>
      <c r="P26" s="16">
        <f t="shared" si="3"/>
        <v>0.31535450195737275</v>
      </c>
      <c r="Q26" s="53">
        <v>2299</v>
      </c>
      <c r="R26" s="54">
        <v>0</v>
      </c>
      <c r="S26" s="55">
        <f t="shared" ref="S26:S89" si="10">K26-R26</f>
        <v>1574</v>
      </c>
      <c r="T26" s="14">
        <f t="shared" ref="T26:T89" si="11">(Q26-S26)/Q26</f>
        <v>0.31535450195737275</v>
      </c>
      <c r="U26" s="56">
        <v>2299</v>
      </c>
      <c r="V26" s="341">
        <f t="shared" ref="V26:V89" si="12">U26-(U26*10%)</f>
        <v>2069.1</v>
      </c>
      <c r="W26" s="57">
        <v>0</v>
      </c>
      <c r="X26" s="58">
        <v>1574</v>
      </c>
      <c r="Y26" s="16">
        <f t="shared" si="7"/>
        <v>0.23928277995263639</v>
      </c>
      <c r="Z26" s="53">
        <v>2299</v>
      </c>
      <c r="AA26" s="54">
        <v>0</v>
      </c>
      <c r="AB26" s="55">
        <v>1574</v>
      </c>
      <c r="AC26" s="14">
        <f t="shared" ref="AC26:AC77" si="13">(Z26-AB26)/Z26</f>
        <v>0.31535450195737275</v>
      </c>
    </row>
    <row r="27" spans="1:29" s="4" customFormat="1" ht="12.75" customHeight="1">
      <c r="A27" s="185" t="s">
        <v>327</v>
      </c>
      <c r="B27" s="126" t="s">
        <v>67</v>
      </c>
      <c r="C27" s="234"/>
      <c r="D27" s="128">
        <v>1.19</v>
      </c>
      <c r="E27" s="129" t="s">
        <v>328</v>
      </c>
      <c r="F27" s="140">
        <v>2749</v>
      </c>
      <c r="G27" s="111">
        <v>2499</v>
      </c>
      <c r="H27" s="111">
        <v>2299</v>
      </c>
      <c r="I27" s="103">
        <v>1809</v>
      </c>
      <c r="J27" s="111">
        <v>0</v>
      </c>
      <c r="K27" s="111">
        <f t="shared" si="0"/>
        <v>1809</v>
      </c>
      <c r="L27" s="150">
        <f t="shared" si="1"/>
        <v>0.27611044417767105</v>
      </c>
      <c r="M27" s="167">
        <v>1999</v>
      </c>
      <c r="N27" s="164">
        <v>235</v>
      </c>
      <c r="O27" s="58">
        <f t="shared" si="9"/>
        <v>1574</v>
      </c>
      <c r="P27" s="16">
        <f t="shared" si="3"/>
        <v>0.21260630315157578</v>
      </c>
      <c r="Q27" s="53">
        <v>2499</v>
      </c>
      <c r="R27" s="54">
        <v>0</v>
      </c>
      <c r="S27" s="55">
        <f t="shared" si="10"/>
        <v>1809</v>
      </c>
      <c r="T27" s="14">
        <f t="shared" si="11"/>
        <v>0.27611044417767105</v>
      </c>
      <c r="U27" s="167">
        <v>1999</v>
      </c>
      <c r="V27" s="327">
        <f t="shared" si="12"/>
        <v>1799.1</v>
      </c>
      <c r="W27" s="164">
        <v>355</v>
      </c>
      <c r="X27" s="58">
        <v>1459</v>
      </c>
      <c r="Y27" s="16">
        <f t="shared" si="7"/>
        <v>0.18903896392640759</v>
      </c>
      <c r="Z27" s="53">
        <v>2499</v>
      </c>
      <c r="AA27" s="54">
        <v>0</v>
      </c>
      <c r="AB27" s="55">
        <v>1814</v>
      </c>
      <c r="AC27" s="14">
        <f t="shared" si="13"/>
        <v>0.27410964385754299</v>
      </c>
    </row>
    <row r="28" spans="1:29" s="4" customFormat="1" ht="12.75" customHeight="1" thickBot="1">
      <c r="A28" s="184" t="s">
        <v>329</v>
      </c>
      <c r="B28" s="130" t="s">
        <v>67</v>
      </c>
      <c r="C28" s="134"/>
      <c r="D28" s="131">
        <v>1.19</v>
      </c>
      <c r="E28" s="132" t="s">
        <v>330</v>
      </c>
      <c r="F28" s="141">
        <v>2639</v>
      </c>
      <c r="G28" s="59">
        <v>2399</v>
      </c>
      <c r="H28" s="59">
        <v>2199</v>
      </c>
      <c r="I28" s="104">
        <v>1731</v>
      </c>
      <c r="J28" s="59">
        <v>0</v>
      </c>
      <c r="K28" s="59">
        <f t="shared" si="0"/>
        <v>1731</v>
      </c>
      <c r="L28" s="151">
        <f t="shared" si="1"/>
        <v>0.27844935389745729</v>
      </c>
      <c r="M28" s="166">
        <v>1899</v>
      </c>
      <c r="N28" s="162">
        <v>235</v>
      </c>
      <c r="O28" s="65">
        <f t="shared" si="9"/>
        <v>1496</v>
      </c>
      <c r="P28" s="17">
        <f t="shared" si="3"/>
        <v>0.21221695629278567</v>
      </c>
      <c r="Q28" s="60">
        <v>2399</v>
      </c>
      <c r="R28" s="61">
        <v>0</v>
      </c>
      <c r="S28" s="62">
        <f t="shared" si="10"/>
        <v>1731</v>
      </c>
      <c r="T28" s="15">
        <f t="shared" si="11"/>
        <v>0.27844935389745729</v>
      </c>
      <c r="U28" s="166">
        <v>1888</v>
      </c>
      <c r="V28" s="340">
        <f t="shared" si="12"/>
        <v>1699.2</v>
      </c>
      <c r="W28" s="162">
        <v>357</v>
      </c>
      <c r="X28" s="65">
        <v>1380</v>
      </c>
      <c r="Y28" s="17">
        <f t="shared" ref="Y28:Y91" si="14">(V28-X28)/V28</f>
        <v>0.18785310734463279</v>
      </c>
      <c r="Z28" s="60">
        <v>2399</v>
      </c>
      <c r="AA28" s="61">
        <v>0</v>
      </c>
      <c r="AB28" s="62">
        <v>1737</v>
      </c>
      <c r="AC28" s="15">
        <f t="shared" si="13"/>
        <v>0.27594831179658191</v>
      </c>
    </row>
    <row r="29" spans="1:29" s="4" customFormat="1" ht="12.75" customHeight="1">
      <c r="A29" s="183" t="s">
        <v>86</v>
      </c>
      <c r="B29" s="237" t="s">
        <v>67</v>
      </c>
      <c r="C29" s="238"/>
      <c r="D29" s="240">
        <v>1.19</v>
      </c>
      <c r="E29" s="239" t="s">
        <v>219</v>
      </c>
      <c r="F29" s="142">
        <v>3409</v>
      </c>
      <c r="G29" s="112">
        <v>3099</v>
      </c>
      <c r="H29" s="105">
        <v>2699</v>
      </c>
      <c r="I29" s="105">
        <v>2125</v>
      </c>
      <c r="J29" s="105">
        <v>0</v>
      </c>
      <c r="K29" s="142">
        <f t="shared" si="0"/>
        <v>2125</v>
      </c>
      <c r="L29" s="152">
        <f t="shared" si="1"/>
        <v>0.31429493384962892</v>
      </c>
      <c r="M29" s="168">
        <v>2399</v>
      </c>
      <c r="N29" s="163">
        <v>235</v>
      </c>
      <c r="O29" s="84">
        <f t="shared" si="9"/>
        <v>1890</v>
      </c>
      <c r="P29" s="18">
        <f t="shared" si="3"/>
        <v>0.21217173822426011</v>
      </c>
      <c r="Q29" s="168">
        <v>2399</v>
      </c>
      <c r="R29" s="163">
        <v>235</v>
      </c>
      <c r="S29" s="83">
        <f t="shared" si="10"/>
        <v>1890</v>
      </c>
      <c r="T29" s="13">
        <f t="shared" si="11"/>
        <v>0.21217173822426011</v>
      </c>
      <c r="U29" s="168">
        <v>2666</v>
      </c>
      <c r="V29" s="328">
        <f t="shared" si="12"/>
        <v>2399.4</v>
      </c>
      <c r="W29" s="163">
        <v>183</v>
      </c>
      <c r="X29" s="84">
        <v>1949</v>
      </c>
      <c r="Y29" s="18">
        <f t="shared" si="14"/>
        <v>0.18771359506543306</v>
      </c>
      <c r="Z29" s="79">
        <v>3099</v>
      </c>
      <c r="AA29" s="80">
        <v>0</v>
      </c>
      <c r="AB29" s="83">
        <v>2132</v>
      </c>
      <c r="AC29" s="13">
        <f t="shared" si="13"/>
        <v>0.31203614069054536</v>
      </c>
    </row>
    <row r="30" spans="1:29" s="4" customFormat="1" ht="12.75" customHeight="1">
      <c r="A30" s="185" t="s">
        <v>85</v>
      </c>
      <c r="B30" s="126" t="s">
        <v>67</v>
      </c>
      <c r="C30" s="249"/>
      <c r="D30" s="128">
        <v>1.19</v>
      </c>
      <c r="E30" s="129" t="s">
        <v>219</v>
      </c>
      <c r="F30" s="140">
        <v>3299</v>
      </c>
      <c r="G30" s="111">
        <v>2999</v>
      </c>
      <c r="H30" s="103">
        <v>2599</v>
      </c>
      <c r="I30" s="103">
        <v>2048</v>
      </c>
      <c r="J30" s="103">
        <v>0</v>
      </c>
      <c r="K30" s="140">
        <f t="shared" si="0"/>
        <v>2048</v>
      </c>
      <c r="L30" s="150">
        <f t="shared" si="1"/>
        <v>0.31710570190063353</v>
      </c>
      <c r="M30" s="167">
        <v>2299</v>
      </c>
      <c r="N30" s="164">
        <v>235</v>
      </c>
      <c r="O30" s="58">
        <f t="shared" si="9"/>
        <v>1813</v>
      </c>
      <c r="P30" s="16">
        <f t="shared" si="3"/>
        <v>0.2113962592431492</v>
      </c>
      <c r="Q30" s="167">
        <v>2299</v>
      </c>
      <c r="R30" s="164">
        <v>236</v>
      </c>
      <c r="S30" s="55">
        <f t="shared" si="10"/>
        <v>1812</v>
      </c>
      <c r="T30" s="14">
        <f t="shared" si="11"/>
        <v>0.21183123096998696</v>
      </c>
      <c r="U30" s="167">
        <v>2554</v>
      </c>
      <c r="V30" s="327">
        <f t="shared" si="12"/>
        <v>2298.6</v>
      </c>
      <c r="W30" s="164">
        <v>187</v>
      </c>
      <c r="X30" s="58">
        <v>1866</v>
      </c>
      <c r="Y30" s="16">
        <f t="shared" si="14"/>
        <v>0.18820151396502216</v>
      </c>
      <c r="Z30" s="53">
        <v>2999</v>
      </c>
      <c r="AA30" s="54">
        <v>0</v>
      </c>
      <c r="AB30" s="55">
        <v>2053</v>
      </c>
      <c r="AC30" s="14">
        <f t="shared" si="13"/>
        <v>0.31543847949316439</v>
      </c>
    </row>
    <row r="31" spans="1:29" s="4" customFormat="1" ht="12.75" customHeight="1">
      <c r="A31" s="185" t="s">
        <v>15</v>
      </c>
      <c r="B31" s="126" t="s">
        <v>67</v>
      </c>
      <c r="C31" s="249"/>
      <c r="D31" s="128">
        <v>1.19</v>
      </c>
      <c r="E31" s="129" t="s">
        <v>219</v>
      </c>
      <c r="F31" s="140">
        <v>4179</v>
      </c>
      <c r="G31" s="111">
        <v>3799</v>
      </c>
      <c r="H31" s="103">
        <v>3199</v>
      </c>
      <c r="I31" s="103">
        <v>2490</v>
      </c>
      <c r="J31" s="103">
        <v>0</v>
      </c>
      <c r="K31" s="140">
        <f t="shared" si="0"/>
        <v>2490</v>
      </c>
      <c r="L31" s="150">
        <f t="shared" si="1"/>
        <v>0.34456435904185312</v>
      </c>
      <c r="M31" s="167">
        <v>2999</v>
      </c>
      <c r="N31" s="164">
        <v>156</v>
      </c>
      <c r="O31" s="58">
        <f t="shared" si="9"/>
        <v>2334</v>
      </c>
      <c r="P31" s="16">
        <f t="shared" si="3"/>
        <v>0.22174058019339779</v>
      </c>
      <c r="Q31" s="53">
        <v>3799</v>
      </c>
      <c r="R31" s="54">
        <v>0</v>
      </c>
      <c r="S31" s="55">
        <f t="shared" si="10"/>
        <v>2490</v>
      </c>
      <c r="T31" s="14">
        <f t="shared" si="11"/>
        <v>0.34456435904185312</v>
      </c>
      <c r="U31" s="167">
        <v>3110</v>
      </c>
      <c r="V31" s="327">
        <f t="shared" si="12"/>
        <v>2799</v>
      </c>
      <c r="W31" s="164">
        <v>251</v>
      </c>
      <c r="X31" s="58">
        <v>2246</v>
      </c>
      <c r="Y31" s="16">
        <f t="shared" si="14"/>
        <v>0.19757056091461236</v>
      </c>
      <c r="Z31" s="53">
        <v>3799</v>
      </c>
      <c r="AA31" s="54">
        <v>0</v>
      </c>
      <c r="AB31" s="55">
        <v>2497</v>
      </c>
      <c r="AC31" s="14">
        <f t="shared" si="13"/>
        <v>0.34272176888654909</v>
      </c>
    </row>
    <row r="32" spans="1:29" s="4" customFormat="1" ht="12.75" customHeight="1" thickBot="1">
      <c r="A32" s="191" t="s">
        <v>903</v>
      </c>
      <c r="B32" s="265" t="s">
        <v>67</v>
      </c>
      <c r="C32" s="134" t="s">
        <v>887</v>
      </c>
      <c r="D32" s="266">
        <v>1.19</v>
      </c>
      <c r="E32" s="251" t="s">
        <v>904</v>
      </c>
      <c r="F32" s="145">
        <v>3299</v>
      </c>
      <c r="G32" s="202">
        <v>2999</v>
      </c>
      <c r="H32" s="109">
        <v>2599</v>
      </c>
      <c r="I32" s="109">
        <v>2029</v>
      </c>
      <c r="J32" s="109">
        <v>0</v>
      </c>
      <c r="K32" s="145">
        <f t="shared" si="0"/>
        <v>2029</v>
      </c>
      <c r="L32" s="161">
        <f t="shared" si="1"/>
        <v>0.32344114704901633</v>
      </c>
      <c r="M32" s="63">
        <v>2999</v>
      </c>
      <c r="N32" s="64">
        <v>0</v>
      </c>
      <c r="O32" s="65">
        <f t="shared" si="9"/>
        <v>2029</v>
      </c>
      <c r="P32" s="17">
        <f t="shared" si="3"/>
        <v>0.32344114704901633</v>
      </c>
      <c r="Q32" s="97">
        <v>2999</v>
      </c>
      <c r="R32" s="89">
        <v>0</v>
      </c>
      <c r="S32" s="90">
        <f t="shared" si="10"/>
        <v>2029</v>
      </c>
      <c r="T32" s="98">
        <f t="shared" si="11"/>
        <v>0.32344114704901633</v>
      </c>
      <c r="U32" s="63">
        <v>2999</v>
      </c>
      <c r="V32" s="378">
        <f t="shared" si="12"/>
        <v>2699.1</v>
      </c>
      <c r="W32" s="64">
        <v>0</v>
      </c>
      <c r="X32" s="65">
        <v>2029</v>
      </c>
      <c r="Y32" s="17">
        <f t="shared" si="14"/>
        <v>0.24826794116557369</v>
      </c>
      <c r="Z32" s="97">
        <v>2999</v>
      </c>
      <c r="AA32" s="89">
        <v>0</v>
      </c>
      <c r="AB32" s="90">
        <v>2029</v>
      </c>
      <c r="AC32" s="98">
        <f t="shared" si="13"/>
        <v>0.32344114704901633</v>
      </c>
    </row>
    <row r="33" spans="1:29" s="4" customFormat="1" ht="12.75" customHeight="1">
      <c r="A33" s="183" t="s">
        <v>84</v>
      </c>
      <c r="B33" s="237" t="s">
        <v>67</v>
      </c>
      <c r="C33" s="238"/>
      <c r="D33" s="240">
        <v>1.19</v>
      </c>
      <c r="E33" s="239" t="s">
        <v>220</v>
      </c>
      <c r="F33" s="142">
        <v>3079</v>
      </c>
      <c r="G33" s="112">
        <v>2799</v>
      </c>
      <c r="H33" s="105">
        <v>2399</v>
      </c>
      <c r="I33" s="105">
        <v>1888</v>
      </c>
      <c r="J33" s="105">
        <v>0</v>
      </c>
      <c r="K33" s="142">
        <f t="shared" si="0"/>
        <v>1888</v>
      </c>
      <c r="L33" s="152">
        <f t="shared" si="1"/>
        <v>0.32547338335119685</v>
      </c>
      <c r="M33" s="81">
        <v>2799</v>
      </c>
      <c r="N33" s="82">
        <v>0</v>
      </c>
      <c r="O33" s="84">
        <f t="shared" si="9"/>
        <v>1888</v>
      </c>
      <c r="P33" s="18">
        <f t="shared" si="3"/>
        <v>0.32547338335119685</v>
      </c>
      <c r="Q33" s="79">
        <v>2799</v>
      </c>
      <c r="R33" s="80">
        <v>0</v>
      </c>
      <c r="S33" s="83">
        <f t="shared" si="10"/>
        <v>1888</v>
      </c>
      <c r="T33" s="13">
        <f t="shared" si="11"/>
        <v>0.32547338335119685</v>
      </c>
      <c r="U33" s="81">
        <v>2799</v>
      </c>
      <c r="V33" s="373">
        <f t="shared" si="12"/>
        <v>2519.1</v>
      </c>
      <c r="W33" s="82">
        <v>0</v>
      </c>
      <c r="X33" s="84">
        <v>1888</v>
      </c>
      <c r="Y33" s="18">
        <f t="shared" si="14"/>
        <v>0.25052598150132982</v>
      </c>
      <c r="Z33" s="79">
        <v>2799</v>
      </c>
      <c r="AA33" s="80">
        <v>0</v>
      </c>
      <c r="AB33" s="83">
        <v>1888</v>
      </c>
      <c r="AC33" s="13">
        <f t="shared" si="13"/>
        <v>0.32547338335119685</v>
      </c>
    </row>
    <row r="34" spans="1:29" s="4" customFormat="1" ht="12.75" customHeight="1">
      <c r="A34" s="185" t="s">
        <v>83</v>
      </c>
      <c r="B34" s="126" t="s">
        <v>67</v>
      </c>
      <c r="C34" s="234"/>
      <c r="D34" s="128">
        <v>1.19</v>
      </c>
      <c r="E34" s="129" t="s">
        <v>220</v>
      </c>
      <c r="F34" s="140">
        <v>2969</v>
      </c>
      <c r="G34" s="111">
        <v>2699</v>
      </c>
      <c r="H34" s="103">
        <v>2299</v>
      </c>
      <c r="I34" s="103">
        <v>1810</v>
      </c>
      <c r="J34" s="103">
        <v>0</v>
      </c>
      <c r="K34" s="140">
        <f t="shared" si="0"/>
        <v>1810</v>
      </c>
      <c r="L34" s="150">
        <f t="shared" si="1"/>
        <v>0.32938125231567245</v>
      </c>
      <c r="M34" s="56">
        <v>2699</v>
      </c>
      <c r="N34" s="57">
        <v>0</v>
      </c>
      <c r="O34" s="58">
        <f t="shared" si="9"/>
        <v>1810</v>
      </c>
      <c r="P34" s="16">
        <f t="shared" si="3"/>
        <v>0.32938125231567245</v>
      </c>
      <c r="Q34" s="53">
        <v>2699</v>
      </c>
      <c r="R34" s="54">
        <v>0</v>
      </c>
      <c r="S34" s="55">
        <f t="shared" si="10"/>
        <v>1810</v>
      </c>
      <c r="T34" s="14">
        <f t="shared" si="11"/>
        <v>0.32938125231567245</v>
      </c>
      <c r="U34" s="56">
        <v>2699</v>
      </c>
      <c r="V34" s="341">
        <f t="shared" si="12"/>
        <v>2429.1</v>
      </c>
      <c r="W34" s="57">
        <v>0</v>
      </c>
      <c r="X34" s="58">
        <v>1810</v>
      </c>
      <c r="Y34" s="16">
        <f t="shared" si="14"/>
        <v>0.25486805812852492</v>
      </c>
      <c r="Z34" s="53">
        <v>2699</v>
      </c>
      <c r="AA34" s="54">
        <v>0</v>
      </c>
      <c r="AB34" s="55">
        <v>1810</v>
      </c>
      <c r="AC34" s="14">
        <f t="shared" si="13"/>
        <v>0.32938125231567245</v>
      </c>
    </row>
    <row r="35" spans="1:29" s="4" customFormat="1" ht="12.75" customHeight="1">
      <c r="A35" s="185" t="s">
        <v>498</v>
      </c>
      <c r="B35" s="126" t="s">
        <v>67</v>
      </c>
      <c r="C35" s="250"/>
      <c r="D35" s="128">
        <v>1.19</v>
      </c>
      <c r="E35" s="129" t="s">
        <v>500</v>
      </c>
      <c r="F35" s="140">
        <v>3409</v>
      </c>
      <c r="G35" s="111">
        <v>3099</v>
      </c>
      <c r="H35" s="103">
        <v>2699</v>
      </c>
      <c r="I35" s="103">
        <v>2125</v>
      </c>
      <c r="J35" s="103">
        <v>0</v>
      </c>
      <c r="K35" s="140">
        <f t="shared" si="0"/>
        <v>2125</v>
      </c>
      <c r="L35" s="150">
        <f t="shared" si="1"/>
        <v>0.31429493384962892</v>
      </c>
      <c r="M35" s="167">
        <v>2699</v>
      </c>
      <c r="N35" s="57">
        <v>0</v>
      </c>
      <c r="O35" s="58">
        <f t="shared" si="9"/>
        <v>2125</v>
      </c>
      <c r="P35" s="16">
        <f t="shared" si="3"/>
        <v>0.21267135976287513</v>
      </c>
      <c r="Q35" s="167">
        <v>2699</v>
      </c>
      <c r="R35" s="54">
        <v>0</v>
      </c>
      <c r="S35" s="55">
        <f t="shared" si="10"/>
        <v>2125</v>
      </c>
      <c r="T35" s="14">
        <f t="shared" si="11"/>
        <v>0.21267135976287513</v>
      </c>
      <c r="U35" s="167">
        <v>2777</v>
      </c>
      <c r="V35" s="327">
        <f t="shared" si="12"/>
        <v>2499.3000000000002</v>
      </c>
      <c r="W35" s="164">
        <v>104</v>
      </c>
      <c r="X35" s="58">
        <v>2027</v>
      </c>
      <c r="Y35" s="16">
        <f t="shared" si="14"/>
        <v>0.1889729124154764</v>
      </c>
      <c r="Z35" s="53">
        <v>3099</v>
      </c>
      <c r="AA35" s="54">
        <v>0</v>
      </c>
      <c r="AB35" s="55">
        <v>2131</v>
      </c>
      <c r="AC35" s="14">
        <f t="shared" si="13"/>
        <v>0.31235882542755727</v>
      </c>
    </row>
    <row r="36" spans="1:29" s="4" customFormat="1" ht="12.75" customHeight="1" thickBot="1">
      <c r="A36" s="184" t="s">
        <v>499</v>
      </c>
      <c r="B36" s="130" t="s">
        <v>67</v>
      </c>
      <c r="C36" s="134"/>
      <c r="D36" s="131">
        <v>1.19</v>
      </c>
      <c r="E36" s="132" t="s">
        <v>500</v>
      </c>
      <c r="F36" s="141">
        <v>3299</v>
      </c>
      <c r="G36" s="59">
        <v>2999</v>
      </c>
      <c r="H36" s="104">
        <v>2599</v>
      </c>
      <c r="I36" s="104">
        <v>2046</v>
      </c>
      <c r="J36" s="104">
        <v>0</v>
      </c>
      <c r="K36" s="141">
        <f t="shared" si="0"/>
        <v>2046</v>
      </c>
      <c r="L36" s="151">
        <f t="shared" si="1"/>
        <v>0.3177725908636212</v>
      </c>
      <c r="M36" s="166">
        <v>2599</v>
      </c>
      <c r="N36" s="64">
        <v>0</v>
      </c>
      <c r="O36" s="65">
        <f t="shared" si="9"/>
        <v>2046</v>
      </c>
      <c r="P36" s="17">
        <f t="shared" si="3"/>
        <v>0.21277414390150057</v>
      </c>
      <c r="Q36" s="166">
        <v>2599</v>
      </c>
      <c r="R36" s="61">
        <v>0</v>
      </c>
      <c r="S36" s="62">
        <f t="shared" si="10"/>
        <v>2046</v>
      </c>
      <c r="T36" s="15">
        <f t="shared" si="11"/>
        <v>0.21277414390150057</v>
      </c>
      <c r="U36" s="166">
        <v>2666</v>
      </c>
      <c r="V36" s="340">
        <f t="shared" si="12"/>
        <v>2399.4</v>
      </c>
      <c r="W36" s="162">
        <v>106</v>
      </c>
      <c r="X36" s="65">
        <v>1946</v>
      </c>
      <c r="Y36" s="17">
        <f t="shared" si="14"/>
        <v>0.18896390764357759</v>
      </c>
      <c r="Z36" s="60">
        <v>2999</v>
      </c>
      <c r="AA36" s="61">
        <v>0</v>
      </c>
      <c r="AB36" s="62">
        <v>2052</v>
      </c>
      <c r="AC36" s="15">
        <f t="shared" si="13"/>
        <v>0.3157719239746582</v>
      </c>
    </row>
    <row r="37" spans="1:29" s="4" customFormat="1" ht="12.75" customHeight="1">
      <c r="A37" s="183" t="s">
        <v>331</v>
      </c>
      <c r="B37" s="237" t="s">
        <v>67</v>
      </c>
      <c r="C37" s="250"/>
      <c r="D37" s="240">
        <v>1.19</v>
      </c>
      <c r="E37" s="239" t="s">
        <v>332</v>
      </c>
      <c r="F37" s="142">
        <v>1484</v>
      </c>
      <c r="G37" s="112">
        <v>1349</v>
      </c>
      <c r="H37" s="112">
        <v>1249</v>
      </c>
      <c r="I37" s="105">
        <v>900</v>
      </c>
      <c r="J37" s="112">
        <v>0</v>
      </c>
      <c r="K37" s="112">
        <f t="shared" si="0"/>
        <v>900</v>
      </c>
      <c r="L37" s="152">
        <f t="shared" si="1"/>
        <v>0.33283914010378057</v>
      </c>
      <c r="M37" s="168">
        <v>1199</v>
      </c>
      <c r="N37" s="163">
        <v>36</v>
      </c>
      <c r="O37" s="84">
        <f t="shared" si="9"/>
        <v>864</v>
      </c>
      <c r="P37" s="18">
        <f t="shared" si="3"/>
        <v>0.27939949958298582</v>
      </c>
      <c r="Q37" s="79">
        <v>1349</v>
      </c>
      <c r="R37" s="80">
        <v>0</v>
      </c>
      <c r="S37" s="83">
        <f t="shared" si="10"/>
        <v>900</v>
      </c>
      <c r="T37" s="13">
        <f t="shared" si="11"/>
        <v>0.33283914010378057</v>
      </c>
      <c r="U37" s="168">
        <v>1110</v>
      </c>
      <c r="V37" s="328">
        <f t="shared" si="12"/>
        <v>999</v>
      </c>
      <c r="W37" s="163">
        <v>180</v>
      </c>
      <c r="X37" s="84">
        <v>722</v>
      </c>
      <c r="Y37" s="18">
        <f t="shared" si="14"/>
        <v>0.2772772772772773</v>
      </c>
      <c r="Z37" s="79">
        <v>1349</v>
      </c>
      <c r="AA37" s="80">
        <v>0</v>
      </c>
      <c r="AB37" s="83">
        <v>902</v>
      </c>
      <c r="AC37" s="13">
        <f t="shared" si="13"/>
        <v>0.33135656041512229</v>
      </c>
    </row>
    <row r="38" spans="1:29" s="4" customFormat="1" ht="12.75" customHeight="1">
      <c r="A38" s="185" t="s">
        <v>333</v>
      </c>
      <c r="B38" s="126" t="s">
        <v>67</v>
      </c>
      <c r="C38" s="234"/>
      <c r="D38" s="128">
        <v>1.19</v>
      </c>
      <c r="E38" s="129" t="s">
        <v>334</v>
      </c>
      <c r="F38" s="140">
        <v>2034</v>
      </c>
      <c r="G38" s="112">
        <v>1849</v>
      </c>
      <c r="H38" s="111">
        <v>1749</v>
      </c>
      <c r="I38" s="103">
        <v>1294</v>
      </c>
      <c r="J38" s="111">
        <v>0</v>
      </c>
      <c r="K38" s="111">
        <f t="shared" si="0"/>
        <v>1294</v>
      </c>
      <c r="L38" s="150">
        <f t="shared" si="1"/>
        <v>0.30016224986479179</v>
      </c>
      <c r="M38" s="167">
        <v>1499</v>
      </c>
      <c r="N38" s="164">
        <v>185</v>
      </c>
      <c r="O38" s="58">
        <f t="shared" si="9"/>
        <v>1109</v>
      </c>
      <c r="P38" s="16">
        <f t="shared" si="3"/>
        <v>0.26017344896597733</v>
      </c>
      <c r="Q38" s="167">
        <v>1499</v>
      </c>
      <c r="R38" s="164">
        <v>184</v>
      </c>
      <c r="S38" s="55">
        <f t="shared" si="10"/>
        <v>1110</v>
      </c>
      <c r="T38" s="14">
        <f t="shared" si="11"/>
        <v>0.25950633755837227</v>
      </c>
      <c r="U38" s="167">
        <v>1554</v>
      </c>
      <c r="V38" s="327">
        <f t="shared" si="12"/>
        <v>1398.6</v>
      </c>
      <c r="W38" s="164">
        <v>234</v>
      </c>
      <c r="X38" s="58">
        <v>1063</v>
      </c>
      <c r="Y38" s="16">
        <f t="shared" si="14"/>
        <v>0.2399542399542399</v>
      </c>
      <c r="Z38" s="53">
        <v>1849</v>
      </c>
      <c r="AA38" s="54">
        <v>0</v>
      </c>
      <c r="AB38" s="55">
        <v>1297</v>
      </c>
      <c r="AC38" s="14">
        <f t="shared" si="13"/>
        <v>0.29853975121687398</v>
      </c>
    </row>
    <row r="39" spans="1:29" s="4" customFormat="1" ht="12.75" customHeight="1">
      <c r="A39" s="185" t="s">
        <v>335</v>
      </c>
      <c r="B39" s="126" t="s">
        <v>67</v>
      </c>
      <c r="C39" s="234"/>
      <c r="D39" s="128">
        <v>1.19</v>
      </c>
      <c r="E39" s="129" t="s">
        <v>336</v>
      </c>
      <c r="F39" s="140">
        <v>1924</v>
      </c>
      <c r="G39" s="111">
        <v>1749</v>
      </c>
      <c r="H39" s="111">
        <v>1649</v>
      </c>
      <c r="I39" s="103">
        <v>1215</v>
      </c>
      <c r="J39" s="111">
        <v>0</v>
      </c>
      <c r="K39" s="111">
        <f t="shared" si="0"/>
        <v>1215</v>
      </c>
      <c r="L39" s="150">
        <f t="shared" si="1"/>
        <v>0.30531732418524871</v>
      </c>
      <c r="M39" s="167">
        <v>1399</v>
      </c>
      <c r="N39" s="164">
        <v>184</v>
      </c>
      <c r="O39" s="58">
        <f t="shared" si="9"/>
        <v>1031</v>
      </c>
      <c r="P39" s="16">
        <f t="shared" si="3"/>
        <v>0.26304503216583275</v>
      </c>
      <c r="Q39" s="167">
        <v>1399</v>
      </c>
      <c r="R39" s="164">
        <v>184</v>
      </c>
      <c r="S39" s="55">
        <f t="shared" si="10"/>
        <v>1031</v>
      </c>
      <c r="T39" s="14">
        <f t="shared" si="11"/>
        <v>0.26304503216583275</v>
      </c>
      <c r="U39" s="167">
        <v>1443</v>
      </c>
      <c r="V39" s="327">
        <f t="shared" si="12"/>
        <v>1298.7</v>
      </c>
      <c r="W39" s="164">
        <v>236</v>
      </c>
      <c r="X39" s="58">
        <v>982</v>
      </c>
      <c r="Y39" s="16">
        <f t="shared" si="14"/>
        <v>0.24385924385924387</v>
      </c>
      <c r="Z39" s="53">
        <v>1749</v>
      </c>
      <c r="AA39" s="54">
        <v>0</v>
      </c>
      <c r="AB39" s="55">
        <v>1218</v>
      </c>
      <c r="AC39" s="14">
        <f t="shared" si="13"/>
        <v>0.30360205831903947</v>
      </c>
    </row>
    <row r="40" spans="1:29" s="4" customFormat="1" ht="12.75" customHeight="1">
      <c r="A40" s="185" t="s">
        <v>337</v>
      </c>
      <c r="B40" s="126" t="s">
        <v>67</v>
      </c>
      <c r="C40" s="234"/>
      <c r="D40" s="128">
        <v>1.19</v>
      </c>
      <c r="E40" s="129" t="s">
        <v>338</v>
      </c>
      <c r="F40" s="140">
        <v>2419</v>
      </c>
      <c r="G40" s="112">
        <v>2199</v>
      </c>
      <c r="H40" s="111">
        <v>1999</v>
      </c>
      <c r="I40" s="103">
        <v>1555</v>
      </c>
      <c r="J40" s="111">
        <v>0</v>
      </c>
      <c r="K40" s="111">
        <f t="shared" si="0"/>
        <v>1555</v>
      </c>
      <c r="L40" s="150">
        <f t="shared" si="1"/>
        <v>0.29286039108685769</v>
      </c>
      <c r="M40" s="167">
        <v>1799</v>
      </c>
      <c r="N40" s="164">
        <v>155</v>
      </c>
      <c r="O40" s="58">
        <f t="shared" si="9"/>
        <v>1400</v>
      </c>
      <c r="P40" s="16">
        <f t="shared" si="3"/>
        <v>0.22178988326848248</v>
      </c>
      <c r="Q40" s="53">
        <v>2199</v>
      </c>
      <c r="R40" s="54">
        <v>0</v>
      </c>
      <c r="S40" s="55">
        <f t="shared" si="10"/>
        <v>1555</v>
      </c>
      <c r="T40" s="14">
        <f t="shared" si="11"/>
        <v>0.29286039108685769</v>
      </c>
      <c r="U40" s="167">
        <v>1777</v>
      </c>
      <c r="V40" s="327">
        <f t="shared" si="12"/>
        <v>1599.3</v>
      </c>
      <c r="W40" s="164">
        <v>276</v>
      </c>
      <c r="X40" s="58">
        <v>1284</v>
      </c>
      <c r="Y40" s="16">
        <f t="shared" si="14"/>
        <v>0.19714875257925341</v>
      </c>
      <c r="Z40" s="167">
        <v>1799</v>
      </c>
      <c r="AA40" s="164">
        <v>155</v>
      </c>
      <c r="AB40" s="55">
        <v>1405</v>
      </c>
      <c r="AC40" s="14">
        <f t="shared" si="13"/>
        <v>0.21901056142301278</v>
      </c>
    </row>
    <row r="41" spans="1:29" s="4" customFormat="1" ht="12.75" customHeight="1">
      <c r="A41" s="185" t="s">
        <v>339</v>
      </c>
      <c r="B41" s="126" t="s">
        <v>67</v>
      </c>
      <c r="C41" s="234"/>
      <c r="D41" s="128">
        <v>1.19</v>
      </c>
      <c r="E41" s="129" t="s">
        <v>340</v>
      </c>
      <c r="F41" s="140">
        <v>2309</v>
      </c>
      <c r="G41" s="111">
        <v>2099</v>
      </c>
      <c r="H41" s="111">
        <v>1899</v>
      </c>
      <c r="I41" s="103">
        <v>1477</v>
      </c>
      <c r="J41" s="111">
        <v>0</v>
      </c>
      <c r="K41" s="111">
        <f t="shared" si="0"/>
        <v>1477</v>
      </c>
      <c r="L41" s="150">
        <f t="shared" si="1"/>
        <v>0.2963315864697475</v>
      </c>
      <c r="M41" s="167">
        <v>1699</v>
      </c>
      <c r="N41" s="164">
        <v>155</v>
      </c>
      <c r="O41" s="58">
        <f t="shared" si="9"/>
        <v>1322</v>
      </c>
      <c r="P41" s="16">
        <f t="shared" si="3"/>
        <v>0.22189523248969983</v>
      </c>
      <c r="Q41" s="53">
        <v>2099</v>
      </c>
      <c r="R41" s="54">
        <v>0</v>
      </c>
      <c r="S41" s="55">
        <f t="shared" si="10"/>
        <v>1477</v>
      </c>
      <c r="T41" s="14">
        <f t="shared" si="11"/>
        <v>0.2963315864697475</v>
      </c>
      <c r="U41" s="167">
        <v>1666</v>
      </c>
      <c r="V41" s="327">
        <f t="shared" si="12"/>
        <v>1499.4</v>
      </c>
      <c r="W41" s="164">
        <v>278</v>
      </c>
      <c r="X41" s="58">
        <v>1204</v>
      </c>
      <c r="Y41" s="16">
        <f t="shared" si="14"/>
        <v>0.19701213818860883</v>
      </c>
      <c r="Z41" s="167">
        <v>1699</v>
      </c>
      <c r="AA41" s="164">
        <v>154</v>
      </c>
      <c r="AB41" s="55">
        <v>1328</v>
      </c>
      <c r="AC41" s="14">
        <f t="shared" si="13"/>
        <v>0.2183637433784579</v>
      </c>
    </row>
    <row r="42" spans="1:29" s="4" customFormat="1" ht="12.75" customHeight="1">
      <c r="A42" s="185" t="s">
        <v>104</v>
      </c>
      <c r="B42" s="126" t="s">
        <v>67</v>
      </c>
      <c r="C42" s="248" t="s">
        <v>345</v>
      </c>
      <c r="D42" s="128">
        <v>1.19</v>
      </c>
      <c r="E42" s="129" t="s">
        <v>221</v>
      </c>
      <c r="F42" s="140">
        <v>2749</v>
      </c>
      <c r="G42" s="112">
        <v>2499</v>
      </c>
      <c r="H42" s="111">
        <v>0</v>
      </c>
      <c r="I42" s="103">
        <v>1653</v>
      </c>
      <c r="J42" s="111">
        <v>0</v>
      </c>
      <c r="K42" s="111">
        <f t="shared" si="0"/>
        <v>1653</v>
      </c>
      <c r="L42" s="150">
        <f t="shared" si="1"/>
        <v>0.33853541416566629</v>
      </c>
      <c r="M42" s="56">
        <v>2499</v>
      </c>
      <c r="N42" s="57">
        <v>0</v>
      </c>
      <c r="O42" s="58">
        <f t="shared" si="9"/>
        <v>1653</v>
      </c>
      <c r="P42" s="16">
        <f t="shared" si="3"/>
        <v>0.33853541416566629</v>
      </c>
      <c r="Q42" s="53">
        <v>2499</v>
      </c>
      <c r="R42" s="54">
        <v>0</v>
      </c>
      <c r="S42" s="55">
        <f t="shared" si="10"/>
        <v>1653</v>
      </c>
      <c r="T42" s="14">
        <f t="shared" si="11"/>
        <v>0.33853541416566629</v>
      </c>
      <c r="U42" s="56">
        <v>2499</v>
      </c>
      <c r="V42" s="341">
        <f t="shared" si="12"/>
        <v>2249.1</v>
      </c>
      <c r="W42" s="57">
        <v>0</v>
      </c>
      <c r="X42" s="58">
        <v>1653</v>
      </c>
      <c r="Y42" s="16">
        <f t="shared" si="14"/>
        <v>0.2650393490729625</v>
      </c>
      <c r="Z42" s="53">
        <v>2499</v>
      </c>
      <c r="AA42" s="54">
        <v>0</v>
      </c>
      <c r="AB42" s="55">
        <v>1653</v>
      </c>
      <c r="AC42" s="14">
        <f t="shared" si="13"/>
        <v>0.33853541416566629</v>
      </c>
    </row>
    <row r="43" spans="1:29" s="4" customFormat="1" ht="12.75" customHeight="1">
      <c r="A43" s="185" t="s">
        <v>341</v>
      </c>
      <c r="B43" s="126" t="s">
        <v>67</v>
      </c>
      <c r="C43" s="234"/>
      <c r="D43" s="128">
        <v>1.19</v>
      </c>
      <c r="E43" s="129" t="s">
        <v>342</v>
      </c>
      <c r="F43" s="140">
        <v>2859</v>
      </c>
      <c r="G43" s="111">
        <v>2599</v>
      </c>
      <c r="H43" s="111">
        <v>2399</v>
      </c>
      <c r="I43" s="103">
        <v>1865</v>
      </c>
      <c r="J43" s="111">
        <v>0</v>
      </c>
      <c r="K43" s="111">
        <f t="shared" si="0"/>
        <v>1865</v>
      </c>
      <c r="L43" s="150">
        <f t="shared" si="1"/>
        <v>0.28241631396691036</v>
      </c>
      <c r="M43" s="167">
        <v>2099</v>
      </c>
      <c r="N43" s="164">
        <v>235</v>
      </c>
      <c r="O43" s="58">
        <f t="shared" si="9"/>
        <v>1630</v>
      </c>
      <c r="P43" s="16">
        <f t="shared" si="3"/>
        <v>0.22343973320628871</v>
      </c>
      <c r="Q43" s="53">
        <v>2599</v>
      </c>
      <c r="R43" s="54">
        <v>0</v>
      </c>
      <c r="S43" s="55">
        <f t="shared" si="10"/>
        <v>1865</v>
      </c>
      <c r="T43" s="14">
        <f t="shared" si="11"/>
        <v>0.28241631396691036</v>
      </c>
      <c r="U43" s="167">
        <v>2110</v>
      </c>
      <c r="V43" s="327">
        <f t="shared" si="12"/>
        <v>1899</v>
      </c>
      <c r="W43" s="164">
        <v>348</v>
      </c>
      <c r="X43" s="58">
        <v>1523</v>
      </c>
      <c r="Y43" s="16">
        <f t="shared" si="14"/>
        <v>0.1979989468141127</v>
      </c>
      <c r="Z43" s="53">
        <v>2599</v>
      </c>
      <c r="AA43" s="54">
        <v>0</v>
      </c>
      <c r="AB43" s="55">
        <v>1871</v>
      </c>
      <c r="AC43" s="14">
        <f t="shared" si="13"/>
        <v>0.28010773374374759</v>
      </c>
    </row>
    <row r="44" spans="1:29" s="4" customFormat="1" ht="12.75" customHeight="1">
      <c r="A44" s="185" t="s">
        <v>343</v>
      </c>
      <c r="B44" s="126" t="s">
        <v>67</v>
      </c>
      <c r="C44" s="234"/>
      <c r="D44" s="128">
        <v>1.19</v>
      </c>
      <c r="E44" s="129" t="s">
        <v>344</v>
      </c>
      <c r="F44" s="140">
        <v>2749</v>
      </c>
      <c r="G44" s="111">
        <v>2499</v>
      </c>
      <c r="H44" s="111">
        <v>2299</v>
      </c>
      <c r="I44" s="103">
        <v>1788</v>
      </c>
      <c r="J44" s="111">
        <v>0</v>
      </c>
      <c r="K44" s="111">
        <f t="shared" si="0"/>
        <v>1788</v>
      </c>
      <c r="L44" s="150">
        <f t="shared" si="1"/>
        <v>0.2845138055222089</v>
      </c>
      <c r="M44" s="167">
        <v>1999</v>
      </c>
      <c r="N44" s="164">
        <v>235</v>
      </c>
      <c r="O44" s="58">
        <f t="shared" si="9"/>
        <v>1553</v>
      </c>
      <c r="P44" s="16">
        <f t="shared" si="3"/>
        <v>0.22311155577788894</v>
      </c>
      <c r="Q44" s="53">
        <v>2499</v>
      </c>
      <c r="R44" s="54">
        <v>0</v>
      </c>
      <c r="S44" s="55">
        <f t="shared" si="10"/>
        <v>1788</v>
      </c>
      <c r="T44" s="14">
        <f t="shared" si="11"/>
        <v>0.2845138055222089</v>
      </c>
      <c r="U44" s="167">
        <v>1999</v>
      </c>
      <c r="V44" s="327">
        <f t="shared" si="12"/>
        <v>1799.1</v>
      </c>
      <c r="W44" s="164">
        <v>350</v>
      </c>
      <c r="X44" s="58">
        <v>1444</v>
      </c>
      <c r="Y44" s="16">
        <f t="shared" si="14"/>
        <v>0.19737646601078312</v>
      </c>
      <c r="Z44" s="53">
        <v>2499</v>
      </c>
      <c r="AA44" s="54">
        <v>0</v>
      </c>
      <c r="AB44" s="55">
        <v>1794</v>
      </c>
      <c r="AC44" s="14">
        <f t="shared" si="13"/>
        <v>0.28211284513805523</v>
      </c>
    </row>
    <row r="45" spans="1:29" s="4" customFormat="1" ht="12.75" customHeight="1">
      <c r="A45" s="183" t="s">
        <v>504</v>
      </c>
      <c r="B45" s="126" t="s">
        <v>67</v>
      </c>
      <c r="C45" s="250"/>
      <c r="D45" s="128">
        <v>1.19</v>
      </c>
      <c r="E45" s="239" t="s">
        <v>506</v>
      </c>
      <c r="F45" s="142">
        <v>3079</v>
      </c>
      <c r="G45" s="112">
        <v>2799</v>
      </c>
      <c r="H45" s="105">
        <v>2499</v>
      </c>
      <c r="I45" s="105">
        <v>1968</v>
      </c>
      <c r="J45" s="105">
        <v>0</v>
      </c>
      <c r="K45" s="142">
        <f t="shared" si="0"/>
        <v>1968</v>
      </c>
      <c r="L45" s="152">
        <f t="shared" si="1"/>
        <v>0.29689174705251875</v>
      </c>
      <c r="M45" s="168">
        <v>2099</v>
      </c>
      <c r="N45" s="163">
        <v>315</v>
      </c>
      <c r="O45" s="84">
        <f t="shared" si="9"/>
        <v>1653</v>
      </c>
      <c r="P45" s="18">
        <f t="shared" si="3"/>
        <v>0.21248213434969032</v>
      </c>
      <c r="Q45" s="79">
        <v>2799</v>
      </c>
      <c r="R45" s="80">
        <v>0</v>
      </c>
      <c r="S45" s="83">
        <f t="shared" si="10"/>
        <v>1968</v>
      </c>
      <c r="T45" s="13">
        <f t="shared" si="11"/>
        <v>0.29689174705251875</v>
      </c>
      <c r="U45" s="168">
        <v>2221</v>
      </c>
      <c r="V45" s="328">
        <f t="shared" si="12"/>
        <v>1998.9</v>
      </c>
      <c r="W45" s="163">
        <v>350</v>
      </c>
      <c r="X45" s="84">
        <v>1623</v>
      </c>
      <c r="Y45" s="18">
        <f t="shared" si="14"/>
        <v>0.18805342938616243</v>
      </c>
      <c r="Z45" s="168">
        <v>2199</v>
      </c>
      <c r="AA45" s="163">
        <v>237</v>
      </c>
      <c r="AB45" s="83">
        <v>1736</v>
      </c>
      <c r="AC45" s="13">
        <f t="shared" si="13"/>
        <v>0.21055025011368805</v>
      </c>
    </row>
    <row r="46" spans="1:29" s="4" customFormat="1" ht="12.75" customHeight="1" thickBot="1">
      <c r="A46" s="191" t="s">
        <v>505</v>
      </c>
      <c r="B46" s="130" t="s">
        <v>67</v>
      </c>
      <c r="C46" s="134"/>
      <c r="D46" s="131">
        <v>1.19</v>
      </c>
      <c r="E46" s="251" t="s">
        <v>506</v>
      </c>
      <c r="F46" s="145">
        <v>2969</v>
      </c>
      <c r="G46" s="202">
        <v>2699</v>
      </c>
      <c r="H46" s="109">
        <v>2399</v>
      </c>
      <c r="I46" s="109">
        <v>1889</v>
      </c>
      <c r="J46" s="109">
        <v>0</v>
      </c>
      <c r="K46" s="145">
        <f t="shared" si="0"/>
        <v>1889</v>
      </c>
      <c r="L46" s="161">
        <f t="shared" si="1"/>
        <v>0.30011115227862173</v>
      </c>
      <c r="M46" s="230">
        <v>1999</v>
      </c>
      <c r="N46" s="231">
        <v>315</v>
      </c>
      <c r="O46" s="92">
        <f t="shared" si="9"/>
        <v>1574</v>
      </c>
      <c r="P46" s="100">
        <f t="shared" si="3"/>
        <v>0.21260630315157578</v>
      </c>
      <c r="Q46" s="97">
        <v>2699</v>
      </c>
      <c r="R46" s="89">
        <v>0</v>
      </c>
      <c r="S46" s="90">
        <f t="shared" si="10"/>
        <v>1889</v>
      </c>
      <c r="T46" s="98">
        <f t="shared" si="11"/>
        <v>0.30011115227862173</v>
      </c>
      <c r="U46" s="230">
        <v>2110</v>
      </c>
      <c r="V46" s="381">
        <f t="shared" si="12"/>
        <v>1899</v>
      </c>
      <c r="W46" s="231">
        <v>352</v>
      </c>
      <c r="X46" s="92">
        <v>1542</v>
      </c>
      <c r="Y46" s="100">
        <f t="shared" si="14"/>
        <v>0.18799368088467613</v>
      </c>
      <c r="Z46" s="230">
        <v>2099</v>
      </c>
      <c r="AA46" s="231">
        <v>236</v>
      </c>
      <c r="AB46" s="90">
        <v>1658</v>
      </c>
      <c r="AC46" s="98">
        <f t="shared" si="13"/>
        <v>0.21010004764173415</v>
      </c>
    </row>
    <row r="47" spans="1:29" s="4" customFormat="1" ht="12.75" customHeight="1">
      <c r="A47" s="183" t="s">
        <v>89</v>
      </c>
      <c r="B47" s="237" t="s">
        <v>67</v>
      </c>
      <c r="C47" s="238"/>
      <c r="D47" s="240">
        <v>1.19</v>
      </c>
      <c r="E47" s="239" t="s">
        <v>222</v>
      </c>
      <c r="F47" s="142">
        <v>3519</v>
      </c>
      <c r="G47" s="112">
        <v>3199</v>
      </c>
      <c r="H47" s="105">
        <v>2799</v>
      </c>
      <c r="I47" s="105">
        <v>2203</v>
      </c>
      <c r="J47" s="105">
        <v>0</v>
      </c>
      <c r="K47" s="142">
        <f t="shared" si="0"/>
        <v>2203</v>
      </c>
      <c r="L47" s="152">
        <f t="shared" si="1"/>
        <v>0.31134729603000938</v>
      </c>
      <c r="M47" s="81">
        <v>3199</v>
      </c>
      <c r="N47" s="82">
        <v>0</v>
      </c>
      <c r="O47" s="84">
        <f t="shared" si="9"/>
        <v>2203</v>
      </c>
      <c r="P47" s="18">
        <f t="shared" si="3"/>
        <v>0.31134729603000938</v>
      </c>
      <c r="Q47" s="79">
        <v>3199</v>
      </c>
      <c r="R47" s="80">
        <v>0</v>
      </c>
      <c r="S47" s="83">
        <f t="shared" si="10"/>
        <v>2203</v>
      </c>
      <c r="T47" s="13">
        <f t="shared" si="11"/>
        <v>0.31134729603000938</v>
      </c>
      <c r="U47" s="81">
        <v>3199</v>
      </c>
      <c r="V47" s="373">
        <f t="shared" si="12"/>
        <v>2879.1</v>
      </c>
      <c r="W47" s="82">
        <v>0</v>
      </c>
      <c r="X47" s="84">
        <v>2203</v>
      </c>
      <c r="Y47" s="18">
        <f t="shared" si="14"/>
        <v>0.23483032892223263</v>
      </c>
      <c r="Z47" s="79">
        <v>3199</v>
      </c>
      <c r="AA47" s="80">
        <v>0</v>
      </c>
      <c r="AB47" s="83">
        <v>2203</v>
      </c>
      <c r="AC47" s="13">
        <f t="shared" si="13"/>
        <v>0.31134729603000938</v>
      </c>
    </row>
    <row r="48" spans="1:29" s="4" customFormat="1" ht="12.75" customHeight="1">
      <c r="A48" s="185" t="s">
        <v>88</v>
      </c>
      <c r="B48" s="126" t="s">
        <v>67</v>
      </c>
      <c r="C48" s="249"/>
      <c r="D48" s="128">
        <v>1.19</v>
      </c>
      <c r="E48" s="129" t="s">
        <v>222</v>
      </c>
      <c r="F48" s="140">
        <v>3409</v>
      </c>
      <c r="G48" s="111">
        <v>3099</v>
      </c>
      <c r="H48" s="103">
        <v>2699</v>
      </c>
      <c r="I48" s="103">
        <v>2124</v>
      </c>
      <c r="J48" s="103">
        <v>0</v>
      </c>
      <c r="K48" s="140">
        <f t="shared" si="0"/>
        <v>2124</v>
      </c>
      <c r="L48" s="150">
        <f t="shared" si="1"/>
        <v>0.31461761858664083</v>
      </c>
      <c r="M48" s="56">
        <v>3099</v>
      </c>
      <c r="N48" s="57">
        <v>0</v>
      </c>
      <c r="O48" s="58">
        <f t="shared" si="9"/>
        <v>2124</v>
      </c>
      <c r="P48" s="16">
        <f t="shared" si="3"/>
        <v>0.31461761858664083</v>
      </c>
      <c r="Q48" s="53">
        <v>3099</v>
      </c>
      <c r="R48" s="54">
        <v>0</v>
      </c>
      <c r="S48" s="55">
        <f t="shared" si="10"/>
        <v>2124</v>
      </c>
      <c r="T48" s="14">
        <f t="shared" si="11"/>
        <v>0.31461761858664083</v>
      </c>
      <c r="U48" s="56">
        <v>3099</v>
      </c>
      <c r="V48" s="341">
        <f t="shared" si="12"/>
        <v>2789.1</v>
      </c>
      <c r="W48" s="57">
        <v>0</v>
      </c>
      <c r="X48" s="58">
        <v>2124</v>
      </c>
      <c r="Y48" s="16">
        <f t="shared" si="14"/>
        <v>0.23846402065182315</v>
      </c>
      <c r="Z48" s="53">
        <v>3099</v>
      </c>
      <c r="AA48" s="54">
        <v>0</v>
      </c>
      <c r="AB48" s="55">
        <v>2124</v>
      </c>
      <c r="AC48" s="14">
        <f t="shared" si="13"/>
        <v>0.31461761858664083</v>
      </c>
    </row>
    <row r="49" spans="1:29" s="4" customFormat="1" ht="12.75" customHeight="1">
      <c r="A49" s="183" t="s">
        <v>501</v>
      </c>
      <c r="B49" s="126" t="s">
        <v>67</v>
      </c>
      <c r="C49" s="250"/>
      <c r="D49" s="128">
        <v>1.19</v>
      </c>
      <c r="E49" s="239" t="s">
        <v>503</v>
      </c>
      <c r="F49" s="142">
        <v>3629</v>
      </c>
      <c r="G49" s="112">
        <v>3299</v>
      </c>
      <c r="H49" s="105">
        <v>2799</v>
      </c>
      <c r="I49" s="105">
        <v>2204</v>
      </c>
      <c r="J49" s="105">
        <v>0</v>
      </c>
      <c r="K49" s="142">
        <f t="shared" si="0"/>
        <v>2204</v>
      </c>
      <c r="L49" s="152">
        <f t="shared" si="1"/>
        <v>0.33191876326159442</v>
      </c>
      <c r="M49" s="168">
        <v>2799</v>
      </c>
      <c r="N49" s="82">
        <v>0</v>
      </c>
      <c r="O49" s="84">
        <f t="shared" si="9"/>
        <v>2204</v>
      </c>
      <c r="P49" s="18">
        <f t="shared" si="3"/>
        <v>0.21257591997141836</v>
      </c>
      <c r="Q49" s="168">
        <v>2799</v>
      </c>
      <c r="R49" s="80">
        <v>0</v>
      </c>
      <c r="S49" s="83">
        <f t="shared" si="10"/>
        <v>2204</v>
      </c>
      <c r="T49" s="13">
        <f t="shared" si="11"/>
        <v>0.21257591997141836</v>
      </c>
      <c r="U49" s="168">
        <v>2888</v>
      </c>
      <c r="V49" s="328">
        <f t="shared" si="12"/>
        <v>2599.1999999999998</v>
      </c>
      <c r="W49" s="163">
        <v>102</v>
      </c>
      <c r="X49" s="84">
        <v>2108</v>
      </c>
      <c r="Y49" s="18">
        <f t="shared" si="14"/>
        <v>0.18898122499230527</v>
      </c>
      <c r="Z49" s="79">
        <v>3299</v>
      </c>
      <c r="AA49" s="80">
        <v>0</v>
      </c>
      <c r="AB49" s="83">
        <v>2210</v>
      </c>
      <c r="AC49" s="13">
        <f t="shared" si="13"/>
        <v>0.3301000303122158</v>
      </c>
    </row>
    <row r="50" spans="1:29" s="4" customFormat="1" ht="12.75" customHeight="1" thickBot="1">
      <c r="A50" s="191" t="s">
        <v>502</v>
      </c>
      <c r="B50" s="130" t="s">
        <v>67</v>
      </c>
      <c r="C50" s="134"/>
      <c r="D50" s="131">
        <v>1.19</v>
      </c>
      <c r="E50" s="251" t="s">
        <v>503</v>
      </c>
      <c r="F50" s="145">
        <v>3519</v>
      </c>
      <c r="G50" s="202">
        <v>3199</v>
      </c>
      <c r="H50" s="109">
        <v>2699</v>
      </c>
      <c r="I50" s="109">
        <v>2125</v>
      </c>
      <c r="J50" s="109">
        <v>0</v>
      </c>
      <c r="K50" s="145">
        <f t="shared" si="0"/>
        <v>2125</v>
      </c>
      <c r="L50" s="161">
        <f t="shared" si="1"/>
        <v>0.33572991559862458</v>
      </c>
      <c r="M50" s="230">
        <v>2699</v>
      </c>
      <c r="N50" s="91">
        <v>0</v>
      </c>
      <c r="O50" s="92">
        <f t="shared" si="9"/>
        <v>2125</v>
      </c>
      <c r="P50" s="100">
        <f t="shared" si="3"/>
        <v>0.21267135976287513</v>
      </c>
      <c r="Q50" s="230">
        <v>2699</v>
      </c>
      <c r="R50" s="89">
        <v>0</v>
      </c>
      <c r="S50" s="90">
        <f t="shared" si="10"/>
        <v>2125</v>
      </c>
      <c r="T50" s="98">
        <f t="shared" si="11"/>
        <v>0.21267135976287513</v>
      </c>
      <c r="U50" s="230">
        <v>2777</v>
      </c>
      <c r="V50" s="381">
        <f t="shared" si="12"/>
        <v>2499.3000000000002</v>
      </c>
      <c r="W50" s="231">
        <v>104</v>
      </c>
      <c r="X50" s="92">
        <v>2027</v>
      </c>
      <c r="Y50" s="100">
        <f t="shared" si="14"/>
        <v>0.1889729124154764</v>
      </c>
      <c r="Z50" s="97">
        <v>3199</v>
      </c>
      <c r="AA50" s="89">
        <v>0</v>
      </c>
      <c r="AB50" s="90">
        <v>2131</v>
      </c>
      <c r="AC50" s="98">
        <f t="shared" si="13"/>
        <v>0.33385432947796184</v>
      </c>
    </row>
    <row r="51" spans="1:29" s="4" customFormat="1" ht="12.75" customHeight="1">
      <c r="A51" s="183" t="s">
        <v>16</v>
      </c>
      <c r="B51" s="237" t="s">
        <v>67</v>
      </c>
      <c r="C51" s="238"/>
      <c r="D51" s="240">
        <v>0.14000000000000001</v>
      </c>
      <c r="E51" s="239" t="s">
        <v>223</v>
      </c>
      <c r="F51" s="142">
        <v>1319</v>
      </c>
      <c r="G51" s="112">
        <v>1199</v>
      </c>
      <c r="H51" s="105">
        <v>1099</v>
      </c>
      <c r="I51" s="105">
        <v>856</v>
      </c>
      <c r="J51" s="105">
        <v>11</v>
      </c>
      <c r="K51" s="142">
        <f t="shared" si="0"/>
        <v>845</v>
      </c>
      <c r="L51" s="152">
        <f t="shared" si="1"/>
        <v>0.29524603836530444</v>
      </c>
      <c r="M51" s="168">
        <v>999</v>
      </c>
      <c r="N51" s="163">
        <v>78</v>
      </c>
      <c r="O51" s="84">
        <f t="shared" si="9"/>
        <v>767</v>
      </c>
      <c r="P51" s="18">
        <f t="shared" si="3"/>
        <v>0.23223223223223224</v>
      </c>
      <c r="Q51" s="168">
        <v>999</v>
      </c>
      <c r="R51" s="163">
        <v>78</v>
      </c>
      <c r="S51" s="83">
        <f t="shared" si="10"/>
        <v>767</v>
      </c>
      <c r="T51" s="13">
        <f t="shared" si="11"/>
        <v>0.23223223223223224</v>
      </c>
      <c r="U51" s="168">
        <v>999</v>
      </c>
      <c r="V51" s="328">
        <f t="shared" si="12"/>
        <v>899.1</v>
      </c>
      <c r="W51" s="163">
        <v>137</v>
      </c>
      <c r="X51" s="84">
        <v>710</v>
      </c>
      <c r="Y51" s="18">
        <f t="shared" si="14"/>
        <v>0.21032143254365479</v>
      </c>
      <c r="Z51" s="79">
        <v>1199</v>
      </c>
      <c r="AA51" s="80">
        <v>0</v>
      </c>
      <c r="AB51" s="83">
        <v>847</v>
      </c>
      <c r="AC51" s="13">
        <f t="shared" si="13"/>
        <v>0.29357798165137616</v>
      </c>
    </row>
    <row r="52" spans="1:29" s="4" customFormat="1" ht="12.75" customHeight="1" thickBot="1">
      <c r="A52" s="184" t="s">
        <v>17</v>
      </c>
      <c r="B52" s="130" t="s">
        <v>67</v>
      </c>
      <c r="C52" s="36"/>
      <c r="D52" s="131">
        <v>0.18</v>
      </c>
      <c r="E52" s="132" t="s">
        <v>224</v>
      </c>
      <c r="F52" s="141">
        <v>1429</v>
      </c>
      <c r="G52" s="59">
        <v>1299</v>
      </c>
      <c r="H52" s="104">
        <v>1199</v>
      </c>
      <c r="I52" s="104">
        <v>934</v>
      </c>
      <c r="J52" s="104">
        <v>12</v>
      </c>
      <c r="K52" s="141">
        <f t="shared" ref="K52:K98" si="15">IFERROR(I52-J52,I52)</f>
        <v>922</v>
      </c>
      <c r="L52" s="151">
        <f t="shared" si="1"/>
        <v>0.29022324865280985</v>
      </c>
      <c r="M52" s="166">
        <v>1099</v>
      </c>
      <c r="N52" s="162">
        <v>78</v>
      </c>
      <c r="O52" s="65">
        <f t="shared" si="9"/>
        <v>844</v>
      </c>
      <c r="P52" s="17">
        <f t="shared" si="3"/>
        <v>0.23202911737943585</v>
      </c>
      <c r="Q52" s="166">
        <v>1099</v>
      </c>
      <c r="R52" s="162">
        <v>78</v>
      </c>
      <c r="S52" s="62">
        <f t="shared" si="10"/>
        <v>844</v>
      </c>
      <c r="T52" s="15">
        <f t="shared" si="11"/>
        <v>0.23202911737943585</v>
      </c>
      <c r="U52" s="166">
        <v>1110</v>
      </c>
      <c r="V52" s="340">
        <f t="shared" si="12"/>
        <v>999</v>
      </c>
      <c r="W52" s="162">
        <v>134</v>
      </c>
      <c r="X52" s="65">
        <v>790</v>
      </c>
      <c r="Y52" s="17">
        <f t="shared" si="14"/>
        <v>0.20920920920920921</v>
      </c>
      <c r="Z52" s="60">
        <v>1299</v>
      </c>
      <c r="AA52" s="61">
        <v>0</v>
      </c>
      <c r="AB52" s="62">
        <v>924</v>
      </c>
      <c r="AC52" s="15">
        <f t="shared" si="13"/>
        <v>0.28868360277136257</v>
      </c>
    </row>
    <row r="53" spans="1:29" s="4" customFormat="1" ht="12.75" customHeight="1">
      <c r="A53" s="183" t="s">
        <v>90</v>
      </c>
      <c r="B53" s="237" t="s">
        <v>67</v>
      </c>
      <c r="C53" s="238"/>
      <c r="D53" s="240">
        <v>0.22</v>
      </c>
      <c r="E53" s="239" t="s">
        <v>225</v>
      </c>
      <c r="F53" s="142">
        <v>1649</v>
      </c>
      <c r="G53" s="112">
        <v>1499</v>
      </c>
      <c r="H53" s="105">
        <v>1299</v>
      </c>
      <c r="I53" s="105">
        <v>1011</v>
      </c>
      <c r="J53" s="105">
        <v>5</v>
      </c>
      <c r="K53" s="142">
        <f t="shared" si="15"/>
        <v>1006</v>
      </c>
      <c r="L53" s="152">
        <f t="shared" si="1"/>
        <v>0.32888592394929955</v>
      </c>
      <c r="M53" s="168">
        <v>1199</v>
      </c>
      <c r="N53" s="163">
        <v>78</v>
      </c>
      <c r="O53" s="84">
        <f t="shared" si="9"/>
        <v>928</v>
      </c>
      <c r="P53" s="18">
        <f t="shared" si="3"/>
        <v>0.22602168473728107</v>
      </c>
      <c r="Q53" s="168">
        <v>1199</v>
      </c>
      <c r="R53" s="163">
        <v>78</v>
      </c>
      <c r="S53" s="83">
        <f t="shared" si="10"/>
        <v>928</v>
      </c>
      <c r="T53" s="13">
        <f t="shared" si="11"/>
        <v>0.22602168473728107</v>
      </c>
      <c r="U53" s="168">
        <v>1221</v>
      </c>
      <c r="V53" s="328">
        <f t="shared" si="12"/>
        <v>1098.9000000000001</v>
      </c>
      <c r="W53" s="163">
        <v>132</v>
      </c>
      <c r="X53" s="84">
        <v>877</v>
      </c>
      <c r="Y53" s="18">
        <f t="shared" si="14"/>
        <v>0.201929201929202</v>
      </c>
      <c r="Z53" s="79">
        <v>1499</v>
      </c>
      <c r="AA53" s="80">
        <v>0</v>
      </c>
      <c r="AB53" s="83">
        <v>1009</v>
      </c>
      <c r="AC53" s="13">
        <f t="shared" si="13"/>
        <v>0.32688458972648432</v>
      </c>
    </row>
    <row r="54" spans="1:29" s="4" customFormat="1" ht="12.75" customHeight="1">
      <c r="A54" s="185" t="s">
        <v>18</v>
      </c>
      <c r="B54" s="126" t="s">
        <v>67</v>
      </c>
      <c r="C54" s="249"/>
      <c r="D54" s="128">
        <v>0.22</v>
      </c>
      <c r="E54" s="129" t="s">
        <v>225</v>
      </c>
      <c r="F54" s="140">
        <v>1429</v>
      </c>
      <c r="G54" s="112">
        <v>1299</v>
      </c>
      <c r="H54" s="103">
        <v>1199</v>
      </c>
      <c r="I54" s="103">
        <v>934</v>
      </c>
      <c r="J54" s="103">
        <v>12</v>
      </c>
      <c r="K54" s="140">
        <f t="shared" si="15"/>
        <v>922</v>
      </c>
      <c r="L54" s="150">
        <f t="shared" si="1"/>
        <v>0.29022324865280985</v>
      </c>
      <c r="M54" s="167">
        <v>1099</v>
      </c>
      <c r="N54" s="164">
        <v>78</v>
      </c>
      <c r="O54" s="58">
        <f t="shared" si="9"/>
        <v>844</v>
      </c>
      <c r="P54" s="16">
        <f t="shared" si="3"/>
        <v>0.23202911737943585</v>
      </c>
      <c r="Q54" s="167">
        <v>1099</v>
      </c>
      <c r="R54" s="164">
        <v>78</v>
      </c>
      <c r="S54" s="55">
        <f t="shared" si="10"/>
        <v>844</v>
      </c>
      <c r="T54" s="14">
        <f t="shared" si="11"/>
        <v>0.23202911737943585</v>
      </c>
      <c r="U54" s="167">
        <v>1110</v>
      </c>
      <c r="V54" s="327">
        <f t="shared" si="12"/>
        <v>999</v>
      </c>
      <c r="W54" s="164">
        <v>134</v>
      </c>
      <c r="X54" s="58">
        <v>790</v>
      </c>
      <c r="Y54" s="16">
        <f t="shared" si="14"/>
        <v>0.20920920920920921</v>
      </c>
      <c r="Z54" s="53">
        <v>1299</v>
      </c>
      <c r="AA54" s="54">
        <v>0</v>
      </c>
      <c r="AB54" s="55">
        <v>924</v>
      </c>
      <c r="AC54" s="14">
        <f t="shared" si="13"/>
        <v>0.28868360277136257</v>
      </c>
    </row>
    <row r="55" spans="1:29" s="4" customFormat="1" ht="12.75" customHeight="1">
      <c r="A55" s="185" t="s">
        <v>91</v>
      </c>
      <c r="B55" s="126" t="s">
        <v>67</v>
      </c>
      <c r="C55" s="249"/>
      <c r="D55" s="128">
        <v>0.27</v>
      </c>
      <c r="E55" s="129" t="s">
        <v>226</v>
      </c>
      <c r="F55" s="140">
        <v>1759</v>
      </c>
      <c r="G55" s="111">
        <v>1599</v>
      </c>
      <c r="H55" s="103">
        <v>1399</v>
      </c>
      <c r="I55" s="103">
        <v>1101</v>
      </c>
      <c r="J55" s="103">
        <v>14</v>
      </c>
      <c r="K55" s="140">
        <f t="shared" si="15"/>
        <v>1087</v>
      </c>
      <c r="L55" s="150">
        <f t="shared" si="1"/>
        <v>0.32020012507817386</v>
      </c>
      <c r="M55" s="167">
        <v>1299</v>
      </c>
      <c r="N55" s="164">
        <v>78</v>
      </c>
      <c r="O55" s="58">
        <f t="shared" si="9"/>
        <v>1009</v>
      </c>
      <c r="P55" s="16">
        <f t="shared" si="3"/>
        <v>0.22324865280985373</v>
      </c>
      <c r="Q55" s="167">
        <v>1299</v>
      </c>
      <c r="R55" s="164">
        <v>78</v>
      </c>
      <c r="S55" s="55">
        <f t="shared" si="10"/>
        <v>1009</v>
      </c>
      <c r="T55" s="14">
        <f t="shared" si="11"/>
        <v>0.22324865280985373</v>
      </c>
      <c r="U55" s="167">
        <v>1332</v>
      </c>
      <c r="V55" s="327">
        <f t="shared" si="12"/>
        <v>1198.8</v>
      </c>
      <c r="W55" s="164">
        <v>130</v>
      </c>
      <c r="X55" s="58">
        <v>961</v>
      </c>
      <c r="Y55" s="16">
        <f t="shared" si="14"/>
        <v>0.198365031698365</v>
      </c>
      <c r="Z55" s="53">
        <v>1599</v>
      </c>
      <c r="AA55" s="54">
        <v>0</v>
      </c>
      <c r="AB55" s="55">
        <v>1091</v>
      </c>
      <c r="AC55" s="14">
        <f t="shared" si="13"/>
        <v>0.31769856160100063</v>
      </c>
    </row>
    <row r="56" spans="1:29" s="4" customFormat="1" ht="12.75" customHeight="1">
      <c r="A56" s="185" t="s">
        <v>19</v>
      </c>
      <c r="B56" s="126" t="s">
        <v>67</v>
      </c>
      <c r="C56" s="249"/>
      <c r="D56" s="128">
        <v>0.27</v>
      </c>
      <c r="E56" s="129" t="s">
        <v>226</v>
      </c>
      <c r="F56" s="140">
        <v>1539</v>
      </c>
      <c r="G56" s="111">
        <v>1399</v>
      </c>
      <c r="H56" s="103">
        <v>1299</v>
      </c>
      <c r="I56" s="103">
        <v>1011</v>
      </c>
      <c r="J56" s="103">
        <v>13</v>
      </c>
      <c r="K56" s="140">
        <f t="shared" si="15"/>
        <v>998</v>
      </c>
      <c r="L56" s="150">
        <f t="shared" si="1"/>
        <v>0.28663330950679056</v>
      </c>
      <c r="M56" s="167">
        <v>1199</v>
      </c>
      <c r="N56" s="164">
        <v>78</v>
      </c>
      <c r="O56" s="58">
        <f t="shared" si="9"/>
        <v>920</v>
      </c>
      <c r="P56" s="16">
        <f t="shared" si="3"/>
        <v>0.23269391159299416</v>
      </c>
      <c r="Q56" s="167">
        <v>1199</v>
      </c>
      <c r="R56" s="164">
        <v>78</v>
      </c>
      <c r="S56" s="55">
        <f t="shared" si="10"/>
        <v>920</v>
      </c>
      <c r="T56" s="14">
        <f t="shared" si="11"/>
        <v>0.23269391159299416</v>
      </c>
      <c r="U56" s="167">
        <v>1221</v>
      </c>
      <c r="V56" s="327">
        <f t="shared" si="12"/>
        <v>1098.9000000000001</v>
      </c>
      <c r="W56" s="164">
        <v>132</v>
      </c>
      <c r="X56" s="58">
        <v>869</v>
      </c>
      <c r="Y56" s="16">
        <f t="shared" si="14"/>
        <v>0.20920920920920927</v>
      </c>
      <c r="Z56" s="53">
        <v>1399</v>
      </c>
      <c r="AA56" s="54">
        <v>0</v>
      </c>
      <c r="AB56" s="55">
        <v>1001</v>
      </c>
      <c r="AC56" s="14">
        <f t="shared" si="13"/>
        <v>0.28448892065761255</v>
      </c>
    </row>
    <row r="57" spans="1:29" s="4" customFormat="1" ht="12.75" customHeight="1">
      <c r="A57" s="183" t="s">
        <v>905</v>
      </c>
      <c r="B57" s="237" t="s">
        <v>67</v>
      </c>
      <c r="C57" s="234" t="s">
        <v>887</v>
      </c>
      <c r="D57" s="128">
        <v>0.22</v>
      </c>
      <c r="E57" s="239" t="s">
        <v>911</v>
      </c>
      <c r="F57" s="142">
        <v>1209</v>
      </c>
      <c r="G57" s="112">
        <v>1099</v>
      </c>
      <c r="H57" s="105">
        <v>949</v>
      </c>
      <c r="I57" s="105">
        <v>770</v>
      </c>
      <c r="J57" s="105">
        <v>0</v>
      </c>
      <c r="K57" s="142">
        <f t="shared" si="15"/>
        <v>770</v>
      </c>
      <c r="L57" s="152">
        <f t="shared" si="1"/>
        <v>0.29936305732484075</v>
      </c>
      <c r="M57" s="56">
        <v>1099</v>
      </c>
      <c r="N57" s="57">
        <v>0</v>
      </c>
      <c r="O57" s="58">
        <f t="shared" si="9"/>
        <v>770</v>
      </c>
      <c r="P57" s="16">
        <f t="shared" si="3"/>
        <v>0.29936305732484075</v>
      </c>
      <c r="Q57" s="53">
        <v>1099</v>
      </c>
      <c r="R57" s="54">
        <v>0</v>
      </c>
      <c r="S57" s="55">
        <f t="shared" si="10"/>
        <v>770</v>
      </c>
      <c r="T57" s="14">
        <f t="shared" si="11"/>
        <v>0.29936305732484075</v>
      </c>
      <c r="U57" s="56">
        <v>1099</v>
      </c>
      <c r="V57" s="341">
        <f t="shared" si="12"/>
        <v>989.1</v>
      </c>
      <c r="W57" s="57">
        <v>0</v>
      </c>
      <c r="X57" s="58">
        <v>770</v>
      </c>
      <c r="Y57" s="16">
        <f t="shared" si="14"/>
        <v>0.22151450813871199</v>
      </c>
      <c r="Z57" s="53">
        <v>1099</v>
      </c>
      <c r="AA57" s="54">
        <v>0</v>
      </c>
      <c r="AB57" s="55">
        <v>770</v>
      </c>
      <c r="AC57" s="14">
        <f t="shared" si="13"/>
        <v>0.29936305732484075</v>
      </c>
    </row>
    <row r="58" spans="1:29" s="4" customFormat="1" ht="12.75" customHeight="1">
      <c r="A58" s="185" t="s">
        <v>906</v>
      </c>
      <c r="B58" s="126" t="s">
        <v>67</v>
      </c>
      <c r="C58" s="234" t="s">
        <v>887</v>
      </c>
      <c r="D58" s="128">
        <v>0.22</v>
      </c>
      <c r="E58" s="239" t="s">
        <v>913</v>
      </c>
      <c r="F58" s="140">
        <v>1099</v>
      </c>
      <c r="G58" s="111">
        <v>999</v>
      </c>
      <c r="H58" s="103">
        <v>849</v>
      </c>
      <c r="I58" s="103">
        <v>689</v>
      </c>
      <c r="J58" s="103">
        <v>0</v>
      </c>
      <c r="K58" s="140">
        <f t="shared" si="15"/>
        <v>689</v>
      </c>
      <c r="L58" s="150">
        <f t="shared" si="1"/>
        <v>0.31031031031031031</v>
      </c>
      <c r="M58" s="56">
        <v>999</v>
      </c>
      <c r="N58" s="57">
        <v>0</v>
      </c>
      <c r="O58" s="58">
        <f t="shared" si="9"/>
        <v>689</v>
      </c>
      <c r="P58" s="16">
        <f t="shared" si="3"/>
        <v>0.31031031031031031</v>
      </c>
      <c r="Q58" s="53">
        <v>999</v>
      </c>
      <c r="R58" s="54">
        <v>0</v>
      </c>
      <c r="S58" s="55">
        <f t="shared" si="10"/>
        <v>689</v>
      </c>
      <c r="T58" s="14">
        <f t="shared" si="11"/>
        <v>0.31031031031031031</v>
      </c>
      <c r="U58" s="56">
        <v>999</v>
      </c>
      <c r="V58" s="341">
        <f t="shared" si="12"/>
        <v>899.1</v>
      </c>
      <c r="W58" s="57">
        <v>0</v>
      </c>
      <c r="X58" s="58">
        <v>689</v>
      </c>
      <c r="Y58" s="16">
        <f t="shared" si="14"/>
        <v>0.23367812256701148</v>
      </c>
      <c r="Z58" s="53">
        <v>999</v>
      </c>
      <c r="AA58" s="54">
        <v>0</v>
      </c>
      <c r="AB58" s="55">
        <v>689</v>
      </c>
      <c r="AC58" s="14">
        <f t="shared" si="13"/>
        <v>0.31031031031031031</v>
      </c>
    </row>
    <row r="59" spans="1:29" s="4" customFormat="1" ht="12.75" customHeight="1">
      <c r="A59" s="185" t="s">
        <v>907</v>
      </c>
      <c r="B59" s="126" t="s">
        <v>67</v>
      </c>
      <c r="C59" s="234" t="s">
        <v>887</v>
      </c>
      <c r="D59" s="128">
        <v>0.27</v>
      </c>
      <c r="E59" s="129" t="s">
        <v>912</v>
      </c>
      <c r="F59" s="140">
        <v>1319</v>
      </c>
      <c r="G59" s="111">
        <v>1199</v>
      </c>
      <c r="H59" s="103">
        <v>1049</v>
      </c>
      <c r="I59" s="103">
        <v>851</v>
      </c>
      <c r="J59" s="103">
        <v>0</v>
      </c>
      <c r="K59" s="140">
        <f t="shared" si="15"/>
        <v>851</v>
      </c>
      <c r="L59" s="150">
        <f t="shared" si="1"/>
        <v>0.29024186822351961</v>
      </c>
      <c r="M59" s="56">
        <v>1199</v>
      </c>
      <c r="N59" s="57">
        <v>0</v>
      </c>
      <c r="O59" s="58">
        <f t="shared" si="9"/>
        <v>851</v>
      </c>
      <c r="P59" s="16">
        <f t="shared" si="3"/>
        <v>0.29024186822351961</v>
      </c>
      <c r="Q59" s="53">
        <v>1199</v>
      </c>
      <c r="R59" s="54">
        <v>0</v>
      </c>
      <c r="S59" s="55">
        <f t="shared" si="10"/>
        <v>851</v>
      </c>
      <c r="T59" s="14">
        <f t="shared" si="11"/>
        <v>0.29024186822351961</v>
      </c>
      <c r="U59" s="56">
        <v>1199</v>
      </c>
      <c r="V59" s="341">
        <f t="shared" si="12"/>
        <v>1079.0999999999999</v>
      </c>
      <c r="W59" s="57">
        <v>0</v>
      </c>
      <c r="X59" s="58">
        <v>851</v>
      </c>
      <c r="Y59" s="16">
        <f t="shared" si="14"/>
        <v>0.21137985358168837</v>
      </c>
      <c r="Z59" s="53">
        <v>1199</v>
      </c>
      <c r="AA59" s="54">
        <v>0</v>
      </c>
      <c r="AB59" s="55">
        <v>851</v>
      </c>
      <c r="AC59" s="14">
        <f t="shared" si="13"/>
        <v>0.29024186822351961</v>
      </c>
    </row>
    <row r="60" spans="1:29" s="4" customFormat="1" ht="12.75" customHeight="1">
      <c r="A60" s="185" t="s">
        <v>908</v>
      </c>
      <c r="B60" s="126" t="s">
        <v>67</v>
      </c>
      <c r="C60" s="234" t="s">
        <v>887</v>
      </c>
      <c r="D60" s="128">
        <v>0.27</v>
      </c>
      <c r="E60" s="129" t="s">
        <v>914</v>
      </c>
      <c r="F60" s="140">
        <v>1209</v>
      </c>
      <c r="G60" s="111">
        <v>1099</v>
      </c>
      <c r="H60" s="103">
        <v>949</v>
      </c>
      <c r="I60" s="103">
        <v>770</v>
      </c>
      <c r="J60" s="103">
        <v>0</v>
      </c>
      <c r="K60" s="140">
        <f t="shared" si="15"/>
        <v>770</v>
      </c>
      <c r="L60" s="150">
        <f t="shared" si="1"/>
        <v>0.29936305732484075</v>
      </c>
      <c r="M60" s="56">
        <v>1099</v>
      </c>
      <c r="N60" s="57">
        <v>0</v>
      </c>
      <c r="O60" s="58">
        <f t="shared" si="9"/>
        <v>770</v>
      </c>
      <c r="P60" s="16">
        <f t="shared" si="3"/>
        <v>0.29936305732484075</v>
      </c>
      <c r="Q60" s="53">
        <v>1099</v>
      </c>
      <c r="R60" s="54">
        <v>0</v>
      </c>
      <c r="S60" s="55">
        <f t="shared" si="10"/>
        <v>770</v>
      </c>
      <c r="T60" s="14">
        <f t="shared" si="11"/>
        <v>0.29936305732484075</v>
      </c>
      <c r="U60" s="56">
        <v>1099</v>
      </c>
      <c r="V60" s="341">
        <f t="shared" si="12"/>
        <v>989.1</v>
      </c>
      <c r="W60" s="57">
        <v>0</v>
      </c>
      <c r="X60" s="58">
        <v>770</v>
      </c>
      <c r="Y60" s="16">
        <f t="shared" si="14"/>
        <v>0.22151450813871199</v>
      </c>
      <c r="Z60" s="53">
        <v>1099</v>
      </c>
      <c r="AA60" s="54">
        <v>0</v>
      </c>
      <c r="AB60" s="55">
        <v>770</v>
      </c>
      <c r="AC60" s="14">
        <f t="shared" si="13"/>
        <v>0.29936305732484075</v>
      </c>
    </row>
    <row r="61" spans="1:29" s="4" customFormat="1" ht="12.75" customHeight="1">
      <c r="A61" s="185" t="s">
        <v>909</v>
      </c>
      <c r="B61" s="126" t="s">
        <v>67</v>
      </c>
      <c r="C61" s="234" t="s">
        <v>887</v>
      </c>
      <c r="D61" s="128">
        <v>0.22</v>
      </c>
      <c r="E61" s="129" t="s">
        <v>916</v>
      </c>
      <c r="F61" s="140">
        <v>1649</v>
      </c>
      <c r="G61" s="111">
        <v>1499</v>
      </c>
      <c r="H61" s="103">
        <v>1299</v>
      </c>
      <c r="I61" s="103">
        <v>1044</v>
      </c>
      <c r="J61" s="103">
        <v>0</v>
      </c>
      <c r="K61" s="140">
        <f t="shared" si="15"/>
        <v>1044</v>
      </c>
      <c r="L61" s="150">
        <f t="shared" si="1"/>
        <v>0.30353569046030687</v>
      </c>
      <c r="M61" s="56">
        <v>1499</v>
      </c>
      <c r="N61" s="57">
        <v>0</v>
      </c>
      <c r="O61" s="58">
        <f t="shared" si="9"/>
        <v>1044</v>
      </c>
      <c r="P61" s="16">
        <f t="shared" si="3"/>
        <v>0.30353569046030687</v>
      </c>
      <c r="Q61" s="53">
        <v>1499</v>
      </c>
      <c r="R61" s="54">
        <v>0</v>
      </c>
      <c r="S61" s="55">
        <f t="shared" si="10"/>
        <v>1044</v>
      </c>
      <c r="T61" s="14">
        <f t="shared" si="11"/>
        <v>0.30353569046030687</v>
      </c>
      <c r="U61" s="56">
        <v>1499</v>
      </c>
      <c r="V61" s="341">
        <f t="shared" si="12"/>
        <v>1349.1</v>
      </c>
      <c r="W61" s="57">
        <v>0</v>
      </c>
      <c r="X61" s="58">
        <v>1044</v>
      </c>
      <c r="Y61" s="16">
        <f t="shared" si="14"/>
        <v>0.22615076717811869</v>
      </c>
      <c r="Z61" s="53">
        <v>1499</v>
      </c>
      <c r="AA61" s="54">
        <v>0</v>
      </c>
      <c r="AB61" s="55">
        <v>1044</v>
      </c>
      <c r="AC61" s="14">
        <f t="shared" si="13"/>
        <v>0.30353569046030687</v>
      </c>
    </row>
    <row r="62" spans="1:29" s="4" customFormat="1" ht="12.75" customHeight="1" thickBot="1">
      <c r="A62" s="184" t="s">
        <v>910</v>
      </c>
      <c r="B62" s="130" t="s">
        <v>67</v>
      </c>
      <c r="C62" s="134" t="s">
        <v>887</v>
      </c>
      <c r="D62" s="131">
        <v>0.27</v>
      </c>
      <c r="E62" s="132" t="s">
        <v>915</v>
      </c>
      <c r="F62" s="141">
        <v>1759</v>
      </c>
      <c r="G62" s="59">
        <v>1599</v>
      </c>
      <c r="H62" s="104">
        <v>1399</v>
      </c>
      <c r="I62" s="104">
        <v>1124</v>
      </c>
      <c r="J62" s="104">
        <v>0</v>
      </c>
      <c r="K62" s="141">
        <f t="shared" si="15"/>
        <v>1124</v>
      </c>
      <c r="L62" s="151">
        <f t="shared" si="1"/>
        <v>0.29706066291432143</v>
      </c>
      <c r="M62" s="63">
        <v>1599</v>
      </c>
      <c r="N62" s="64">
        <v>0</v>
      </c>
      <c r="O62" s="65">
        <f t="shared" si="9"/>
        <v>1124</v>
      </c>
      <c r="P62" s="17">
        <f t="shared" si="3"/>
        <v>0.29706066291432143</v>
      </c>
      <c r="Q62" s="60">
        <v>1599</v>
      </c>
      <c r="R62" s="61">
        <v>0</v>
      </c>
      <c r="S62" s="62">
        <f t="shared" si="10"/>
        <v>1124</v>
      </c>
      <c r="T62" s="15">
        <f t="shared" si="11"/>
        <v>0.29706066291432143</v>
      </c>
      <c r="U62" s="63">
        <v>1599</v>
      </c>
      <c r="V62" s="378">
        <f t="shared" si="12"/>
        <v>1439.1</v>
      </c>
      <c r="W62" s="64">
        <v>0</v>
      </c>
      <c r="X62" s="65">
        <v>1124</v>
      </c>
      <c r="Y62" s="17">
        <f t="shared" si="14"/>
        <v>0.21895629212702378</v>
      </c>
      <c r="Z62" s="60">
        <v>1599</v>
      </c>
      <c r="AA62" s="61">
        <v>0</v>
      </c>
      <c r="AB62" s="62">
        <v>1124</v>
      </c>
      <c r="AC62" s="15">
        <f t="shared" si="13"/>
        <v>0.29706066291432143</v>
      </c>
    </row>
    <row r="63" spans="1:29" s="4" customFormat="1" ht="13.5" customHeight="1">
      <c r="A63" s="183" t="s">
        <v>21</v>
      </c>
      <c r="B63" s="237" t="s">
        <v>67</v>
      </c>
      <c r="C63" s="238"/>
      <c r="D63" s="240">
        <v>0.79</v>
      </c>
      <c r="E63" s="239" t="s">
        <v>77</v>
      </c>
      <c r="F63" s="142">
        <v>2639</v>
      </c>
      <c r="G63" s="112">
        <v>2399</v>
      </c>
      <c r="H63" s="105">
        <v>2099</v>
      </c>
      <c r="I63" s="105">
        <v>1633</v>
      </c>
      <c r="J63" s="105">
        <v>21</v>
      </c>
      <c r="K63" s="142">
        <f t="shared" si="15"/>
        <v>1612</v>
      </c>
      <c r="L63" s="152">
        <f t="shared" si="1"/>
        <v>0.32805335556481868</v>
      </c>
      <c r="M63" s="168">
        <v>1899</v>
      </c>
      <c r="N63" s="163">
        <v>155</v>
      </c>
      <c r="O63" s="84">
        <f t="shared" si="9"/>
        <v>1457</v>
      </c>
      <c r="P63" s="18">
        <f t="shared" si="3"/>
        <v>0.23275408109531331</v>
      </c>
      <c r="Q63" s="168">
        <v>1899</v>
      </c>
      <c r="R63" s="163">
        <v>155</v>
      </c>
      <c r="S63" s="83">
        <f t="shared" si="10"/>
        <v>1457</v>
      </c>
      <c r="T63" s="13">
        <f t="shared" si="11"/>
        <v>0.23275408109531331</v>
      </c>
      <c r="U63" s="168">
        <v>1888</v>
      </c>
      <c r="V63" s="328">
        <f t="shared" si="12"/>
        <v>1699.2</v>
      </c>
      <c r="W63" s="163">
        <v>275</v>
      </c>
      <c r="X63" s="84">
        <v>1342</v>
      </c>
      <c r="Y63" s="18">
        <f t="shared" si="14"/>
        <v>0.21021657250470813</v>
      </c>
      <c r="Z63" s="79">
        <v>2399</v>
      </c>
      <c r="AA63" s="80">
        <v>0</v>
      </c>
      <c r="AB63" s="83">
        <v>1617</v>
      </c>
      <c r="AC63" s="13">
        <f t="shared" si="13"/>
        <v>0.3259691538140892</v>
      </c>
    </row>
    <row r="64" spans="1:29" s="4" customFormat="1" ht="12.75" customHeight="1">
      <c r="A64" s="185" t="s">
        <v>20</v>
      </c>
      <c r="B64" s="126" t="s">
        <v>67</v>
      </c>
      <c r="C64" s="249"/>
      <c r="D64" s="128">
        <v>0.79</v>
      </c>
      <c r="E64" s="129" t="s">
        <v>77</v>
      </c>
      <c r="F64" s="140">
        <v>2419</v>
      </c>
      <c r="G64" s="111">
        <v>2199</v>
      </c>
      <c r="H64" s="103">
        <v>1999</v>
      </c>
      <c r="I64" s="103">
        <v>1555</v>
      </c>
      <c r="J64" s="103">
        <v>20</v>
      </c>
      <c r="K64" s="140">
        <f t="shared" si="15"/>
        <v>1535</v>
      </c>
      <c r="L64" s="150">
        <f t="shared" si="1"/>
        <v>0.3019554342883129</v>
      </c>
      <c r="M64" s="167">
        <v>1799</v>
      </c>
      <c r="N64" s="164">
        <v>155</v>
      </c>
      <c r="O64" s="58">
        <f t="shared" si="9"/>
        <v>1380</v>
      </c>
      <c r="P64" s="16">
        <f t="shared" si="3"/>
        <v>0.23290717065036132</v>
      </c>
      <c r="Q64" s="167">
        <v>1799</v>
      </c>
      <c r="R64" s="164">
        <v>150</v>
      </c>
      <c r="S64" s="55">
        <f t="shared" si="10"/>
        <v>1385</v>
      </c>
      <c r="T64" s="14">
        <f t="shared" si="11"/>
        <v>0.23012784880489159</v>
      </c>
      <c r="U64" s="167">
        <v>1777</v>
      </c>
      <c r="V64" s="327">
        <f t="shared" si="12"/>
        <v>1599.3</v>
      </c>
      <c r="W64" s="164">
        <v>270</v>
      </c>
      <c r="X64" s="58">
        <v>1270</v>
      </c>
      <c r="Y64" s="16">
        <f t="shared" si="14"/>
        <v>0.20590258237979114</v>
      </c>
      <c r="Z64" s="53">
        <v>2199</v>
      </c>
      <c r="AA64" s="54">
        <v>0</v>
      </c>
      <c r="AB64" s="55">
        <v>1540</v>
      </c>
      <c r="AC64" s="14">
        <f t="shared" si="13"/>
        <v>0.29968167348794905</v>
      </c>
    </row>
    <row r="65" spans="1:29" s="4" customFormat="1" ht="12.75" customHeight="1">
      <c r="A65" s="185" t="s">
        <v>917</v>
      </c>
      <c r="B65" s="126" t="s">
        <v>67</v>
      </c>
      <c r="C65" s="234" t="s">
        <v>887</v>
      </c>
      <c r="D65" s="128">
        <v>0.79</v>
      </c>
      <c r="E65" s="129" t="s">
        <v>918</v>
      </c>
      <c r="F65" s="111">
        <v>2309</v>
      </c>
      <c r="G65" s="111">
        <v>2099</v>
      </c>
      <c r="H65" s="111">
        <v>1799</v>
      </c>
      <c r="I65" s="111">
        <v>1460</v>
      </c>
      <c r="J65" s="111">
        <v>0</v>
      </c>
      <c r="K65" s="111">
        <f t="shared" si="15"/>
        <v>1460</v>
      </c>
      <c r="L65" s="150">
        <f t="shared" si="1"/>
        <v>0.30443068127679845</v>
      </c>
      <c r="M65" s="330">
        <v>2099</v>
      </c>
      <c r="N65" s="331">
        <v>0</v>
      </c>
      <c r="O65" s="58">
        <f t="shared" si="9"/>
        <v>1460</v>
      </c>
      <c r="P65" s="16">
        <f t="shared" si="3"/>
        <v>0.30443068127679845</v>
      </c>
      <c r="Q65" s="217">
        <v>2099</v>
      </c>
      <c r="R65" s="54">
        <v>0</v>
      </c>
      <c r="S65" s="55">
        <f t="shared" si="10"/>
        <v>1460</v>
      </c>
      <c r="T65" s="14">
        <f t="shared" si="11"/>
        <v>0.30443068127679845</v>
      </c>
      <c r="U65" s="341">
        <v>2099</v>
      </c>
      <c r="V65" s="341">
        <f t="shared" si="12"/>
        <v>1889.1</v>
      </c>
      <c r="W65" s="57">
        <v>0</v>
      </c>
      <c r="X65" s="58">
        <v>1460</v>
      </c>
      <c r="Y65" s="16">
        <f t="shared" si="14"/>
        <v>0.22714520141866493</v>
      </c>
      <c r="Z65" s="217">
        <v>2099</v>
      </c>
      <c r="AA65" s="54">
        <v>0</v>
      </c>
      <c r="AB65" s="55">
        <v>1460</v>
      </c>
      <c r="AC65" s="14">
        <f t="shared" si="13"/>
        <v>0.30443068127679845</v>
      </c>
    </row>
    <row r="66" spans="1:29" s="4" customFormat="1" ht="12.75" customHeight="1">
      <c r="A66" s="185" t="s">
        <v>919</v>
      </c>
      <c r="B66" s="126" t="s">
        <v>67</v>
      </c>
      <c r="C66" s="234" t="s">
        <v>887</v>
      </c>
      <c r="D66" s="128">
        <v>0.79</v>
      </c>
      <c r="E66" s="129" t="s">
        <v>918</v>
      </c>
      <c r="F66" s="111">
        <v>2199</v>
      </c>
      <c r="G66" s="111">
        <v>1999</v>
      </c>
      <c r="H66" s="111">
        <v>1699</v>
      </c>
      <c r="I66" s="111">
        <v>1378</v>
      </c>
      <c r="J66" s="111">
        <v>0</v>
      </c>
      <c r="K66" s="111">
        <f t="shared" si="15"/>
        <v>1378</v>
      </c>
      <c r="L66" s="150">
        <f t="shared" si="1"/>
        <v>0.31065532766383191</v>
      </c>
      <c r="M66" s="330">
        <v>1999</v>
      </c>
      <c r="N66" s="331">
        <v>0</v>
      </c>
      <c r="O66" s="58">
        <f t="shared" si="9"/>
        <v>1378</v>
      </c>
      <c r="P66" s="16">
        <f t="shared" si="3"/>
        <v>0.31065532766383191</v>
      </c>
      <c r="Q66" s="217">
        <v>1999</v>
      </c>
      <c r="R66" s="54">
        <v>0</v>
      </c>
      <c r="S66" s="55">
        <f t="shared" si="10"/>
        <v>1378</v>
      </c>
      <c r="T66" s="14">
        <f t="shared" si="11"/>
        <v>0.31065532766383191</v>
      </c>
      <c r="U66" s="341">
        <v>1999</v>
      </c>
      <c r="V66" s="341">
        <f t="shared" si="12"/>
        <v>1799.1</v>
      </c>
      <c r="W66" s="57">
        <v>0</v>
      </c>
      <c r="X66" s="58">
        <v>1378</v>
      </c>
      <c r="Y66" s="16">
        <f t="shared" si="14"/>
        <v>0.23406147518203543</v>
      </c>
      <c r="Z66" s="217">
        <v>1999</v>
      </c>
      <c r="AA66" s="54">
        <v>0</v>
      </c>
      <c r="AB66" s="55">
        <v>1378</v>
      </c>
      <c r="AC66" s="14">
        <f t="shared" si="13"/>
        <v>0.31065532766383191</v>
      </c>
    </row>
    <row r="67" spans="1:29" s="4" customFormat="1" ht="12.75" customHeight="1" thickBot="1">
      <c r="A67" s="184" t="s">
        <v>920</v>
      </c>
      <c r="B67" s="130" t="s">
        <v>67</v>
      </c>
      <c r="C67" s="134" t="s">
        <v>887</v>
      </c>
      <c r="D67" s="131">
        <v>0.79</v>
      </c>
      <c r="E67" s="132" t="s">
        <v>921</v>
      </c>
      <c r="F67" s="59">
        <v>3189</v>
      </c>
      <c r="G67" s="59">
        <v>2899</v>
      </c>
      <c r="H67" s="59">
        <v>2499</v>
      </c>
      <c r="I67" s="59">
        <v>2007</v>
      </c>
      <c r="J67" s="59">
        <v>0</v>
      </c>
      <c r="K67" s="59">
        <f t="shared" si="15"/>
        <v>2007</v>
      </c>
      <c r="L67" s="151">
        <f t="shared" si="1"/>
        <v>0.30769230769230771</v>
      </c>
      <c r="M67" s="332">
        <v>2899</v>
      </c>
      <c r="N67" s="333">
        <v>0</v>
      </c>
      <c r="O67" s="65">
        <f t="shared" si="9"/>
        <v>2007</v>
      </c>
      <c r="P67" s="17">
        <f t="shared" si="3"/>
        <v>0.30769230769230771</v>
      </c>
      <c r="Q67" s="216">
        <v>2899</v>
      </c>
      <c r="R67" s="61">
        <v>0</v>
      </c>
      <c r="S67" s="62">
        <f t="shared" si="10"/>
        <v>2007</v>
      </c>
      <c r="T67" s="15">
        <f t="shared" si="11"/>
        <v>0.30769230769230771</v>
      </c>
      <c r="U67" s="378">
        <v>2899</v>
      </c>
      <c r="V67" s="378">
        <f t="shared" si="12"/>
        <v>2609.1</v>
      </c>
      <c r="W67" s="64">
        <v>0</v>
      </c>
      <c r="X67" s="65">
        <v>2007</v>
      </c>
      <c r="Y67" s="17">
        <f t="shared" si="14"/>
        <v>0.23076923076923075</v>
      </c>
      <c r="Z67" s="216">
        <v>2899</v>
      </c>
      <c r="AA67" s="61">
        <v>0</v>
      </c>
      <c r="AB67" s="62">
        <v>2007</v>
      </c>
      <c r="AC67" s="15">
        <f t="shared" si="13"/>
        <v>0.30769230769230771</v>
      </c>
    </row>
    <row r="68" spans="1:29" s="4" customFormat="1" ht="12.75" customHeight="1">
      <c r="A68" s="183" t="s">
        <v>23</v>
      </c>
      <c r="B68" s="237" t="s">
        <v>67</v>
      </c>
      <c r="C68" s="238"/>
      <c r="D68" s="240">
        <v>1.56</v>
      </c>
      <c r="E68" s="239" t="s">
        <v>78</v>
      </c>
      <c r="F68" s="142">
        <v>3739</v>
      </c>
      <c r="G68" s="112">
        <v>3399</v>
      </c>
      <c r="H68" s="105">
        <v>2999</v>
      </c>
      <c r="I68" s="105">
        <v>2333</v>
      </c>
      <c r="J68" s="105">
        <v>30</v>
      </c>
      <c r="K68" s="142">
        <f t="shared" si="15"/>
        <v>2303</v>
      </c>
      <c r="L68" s="152">
        <f t="shared" si="1"/>
        <v>0.32244777875845837</v>
      </c>
      <c r="M68" s="328">
        <v>2899</v>
      </c>
      <c r="N68" s="163">
        <v>78</v>
      </c>
      <c r="O68" s="84">
        <f t="shared" si="9"/>
        <v>2225</v>
      </c>
      <c r="P68" s="18">
        <f t="shared" si="3"/>
        <v>0.23249396343566747</v>
      </c>
      <c r="Q68" s="168">
        <v>2899</v>
      </c>
      <c r="R68" s="163">
        <v>78</v>
      </c>
      <c r="S68" s="83">
        <f t="shared" si="10"/>
        <v>2225</v>
      </c>
      <c r="T68" s="13">
        <f t="shared" si="11"/>
        <v>0.23249396343566747</v>
      </c>
      <c r="U68" s="328">
        <v>2888</v>
      </c>
      <c r="V68" s="328">
        <f t="shared" si="12"/>
        <v>2599.1999999999998</v>
      </c>
      <c r="W68" s="163">
        <v>256</v>
      </c>
      <c r="X68" s="84">
        <v>2054</v>
      </c>
      <c r="Y68" s="18">
        <f t="shared" si="14"/>
        <v>0.20975684826100333</v>
      </c>
      <c r="Z68" s="79">
        <v>3399</v>
      </c>
      <c r="AA68" s="80">
        <v>0</v>
      </c>
      <c r="AB68" s="83">
        <v>2310</v>
      </c>
      <c r="AC68" s="13">
        <f t="shared" si="13"/>
        <v>0.32038834951456313</v>
      </c>
    </row>
    <row r="69" spans="1:29" s="4" customFormat="1" ht="12.75" customHeight="1">
      <c r="A69" s="319" t="s">
        <v>22</v>
      </c>
      <c r="B69" s="320" t="s">
        <v>67</v>
      </c>
      <c r="C69" s="321"/>
      <c r="D69" s="322">
        <v>1.56</v>
      </c>
      <c r="E69" s="323" t="s">
        <v>78</v>
      </c>
      <c r="F69" s="324">
        <v>3519</v>
      </c>
      <c r="G69" s="285">
        <v>3199</v>
      </c>
      <c r="H69" s="325">
        <v>2899</v>
      </c>
      <c r="I69" s="325">
        <v>2255</v>
      </c>
      <c r="J69" s="325">
        <v>29</v>
      </c>
      <c r="K69" s="324">
        <f t="shared" si="15"/>
        <v>2226</v>
      </c>
      <c r="L69" s="326">
        <f t="shared" si="1"/>
        <v>0.30415754923413568</v>
      </c>
      <c r="M69" s="329">
        <v>2799</v>
      </c>
      <c r="N69" s="284">
        <v>78</v>
      </c>
      <c r="O69" s="277">
        <f t="shared" si="9"/>
        <v>2148</v>
      </c>
      <c r="P69" s="278">
        <f t="shared" si="3"/>
        <v>0.23258306538049303</v>
      </c>
      <c r="Q69" s="286">
        <v>2799</v>
      </c>
      <c r="R69" s="284">
        <v>78</v>
      </c>
      <c r="S69" s="281">
        <f t="shared" si="10"/>
        <v>2148</v>
      </c>
      <c r="T69" s="282">
        <f t="shared" si="11"/>
        <v>0.23258306538049303</v>
      </c>
      <c r="U69" s="329">
        <v>2777</v>
      </c>
      <c r="V69" s="329">
        <f t="shared" si="12"/>
        <v>2499.3000000000002</v>
      </c>
      <c r="W69" s="284">
        <v>258</v>
      </c>
      <c r="X69" s="277">
        <v>1975</v>
      </c>
      <c r="Y69" s="278">
        <f t="shared" si="14"/>
        <v>0.20977873804665312</v>
      </c>
      <c r="Z69" s="287">
        <v>3199</v>
      </c>
      <c r="AA69" s="280">
        <v>0</v>
      </c>
      <c r="AB69" s="281">
        <v>2233</v>
      </c>
      <c r="AC69" s="282">
        <f t="shared" si="13"/>
        <v>0.30196936542669583</v>
      </c>
    </row>
    <row r="70" spans="1:29" s="4" customFormat="1" ht="12.75" customHeight="1">
      <c r="A70" s="185" t="s">
        <v>922</v>
      </c>
      <c r="B70" s="126" t="s">
        <v>67</v>
      </c>
      <c r="C70" s="234" t="s">
        <v>887</v>
      </c>
      <c r="D70" s="128">
        <v>1.56</v>
      </c>
      <c r="E70" s="129" t="s">
        <v>925</v>
      </c>
      <c r="F70" s="111">
        <v>3409</v>
      </c>
      <c r="G70" s="111">
        <v>3099</v>
      </c>
      <c r="H70" s="111">
        <v>2699</v>
      </c>
      <c r="I70" s="111">
        <v>2190</v>
      </c>
      <c r="J70" s="111">
        <v>0</v>
      </c>
      <c r="K70" s="111">
        <f t="shared" si="15"/>
        <v>2190</v>
      </c>
      <c r="L70" s="150">
        <f t="shared" si="1"/>
        <v>0.29332042594385288</v>
      </c>
      <c r="M70" s="330">
        <v>3099</v>
      </c>
      <c r="N70" s="331">
        <v>0</v>
      </c>
      <c r="O70" s="58">
        <f t="shared" si="9"/>
        <v>2190</v>
      </c>
      <c r="P70" s="16">
        <f t="shared" si="3"/>
        <v>0.29332042594385288</v>
      </c>
      <c r="Q70" s="217">
        <v>3099</v>
      </c>
      <c r="R70" s="54">
        <v>0</v>
      </c>
      <c r="S70" s="55">
        <f t="shared" si="10"/>
        <v>2190</v>
      </c>
      <c r="T70" s="14">
        <f t="shared" si="11"/>
        <v>0.29332042594385288</v>
      </c>
      <c r="U70" s="341">
        <v>3099</v>
      </c>
      <c r="V70" s="341">
        <f t="shared" si="12"/>
        <v>2789.1</v>
      </c>
      <c r="W70" s="57">
        <v>0</v>
      </c>
      <c r="X70" s="58">
        <v>2190</v>
      </c>
      <c r="Y70" s="16">
        <f t="shared" si="14"/>
        <v>0.21480047327094759</v>
      </c>
      <c r="Z70" s="217">
        <v>3099</v>
      </c>
      <c r="AA70" s="54">
        <v>0</v>
      </c>
      <c r="AB70" s="55">
        <v>2190</v>
      </c>
      <c r="AC70" s="14">
        <f t="shared" si="13"/>
        <v>0.29332042594385288</v>
      </c>
    </row>
    <row r="71" spans="1:29" s="4" customFormat="1" ht="12.75" customHeight="1">
      <c r="A71" s="185" t="s">
        <v>923</v>
      </c>
      <c r="B71" s="126" t="s">
        <v>67</v>
      </c>
      <c r="C71" s="234" t="s">
        <v>887</v>
      </c>
      <c r="D71" s="128">
        <v>1.56</v>
      </c>
      <c r="E71" s="129" t="s">
        <v>925</v>
      </c>
      <c r="F71" s="111">
        <v>3299</v>
      </c>
      <c r="G71" s="111">
        <v>2999</v>
      </c>
      <c r="H71" s="111">
        <v>2599</v>
      </c>
      <c r="I71" s="111">
        <v>2109</v>
      </c>
      <c r="J71" s="111">
        <v>0</v>
      </c>
      <c r="K71" s="111">
        <f t="shared" si="15"/>
        <v>2109</v>
      </c>
      <c r="L71" s="150">
        <f t="shared" si="1"/>
        <v>0.29676558852950985</v>
      </c>
      <c r="M71" s="330">
        <v>2999</v>
      </c>
      <c r="N71" s="331">
        <v>0</v>
      </c>
      <c r="O71" s="58">
        <f t="shared" si="9"/>
        <v>2109</v>
      </c>
      <c r="P71" s="16">
        <f t="shared" si="3"/>
        <v>0.29676558852950985</v>
      </c>
      <c r="Q71" s="217">
        <v>2999</v>
      </c>
      <c r="R71" s="54">
        <v>0</v>
      </c>
      <c r="S71" s="55">
        <f t="shared" si="10"/>
        <v>2109</v>
      </c>
      <c r="T71" s="14">
        <f t="shared" si="11"/>
        <v>0.29676558852950985</v>
      </c>
      <c r="U71" s="341">
        <v>2999</v>
      </c>
      <c r="V71" s="341">
        <f t="shared" si="12"/>
        <v>2699.1</v>
      </c>
      <c r="W71" s="57">
        <v>0</v>
      </c>
      <c r="X71" s="58">
        <v>2109</v>
      </c>
      <c r="Y71" s="16">
        <f t="shared" si="14"/>
        <v>0.21862843169945534</v>
      </c>
      <c r="Z71" s="217">
        <v>2999</v>
      </c>
      <c r="AA71" s="54">
        <v>0</v>
      </c>
      <c r="AB71" s="55">
        <v>2109</v>
      </c>
      <c r="AC71" s="14">
        <f t="shared" si="13"/>
        <v>0.29676558852950985</v>
      </c>
    </row>
    <row r="72" spans="1:29" s="4" customFormat="1" ht="12.75" customHeight="1" thickBot="1">
      <c r="A72" s="184" t="s">
        <v>924</v>
      </c>
      <c r="B72" s="130" t="s">
        <v>67</v>
      </c>
      <c r="C72" s="134" t="s">
        <v>887</v>
      </c>
      <c r="D72" s="131">
        <v>1.56</v>
      </c>
      <c r="E72" s="132" t="s">
        <v>926</v>
      </c>
      <c r="F72" s="59">
        <v>4289</v>
      </c>
      <c r="G72" s="59">
        <v>3899</v>
      </c>
      <c r="H72" s="59">
        <v>3399</v>
      </c>
      <c r="I72" s="59">
        <v>2730</v>
      </c>
      <c r="J72" s="59">
        <v>0</v>
      </c>
      <c r="K72" s="59">
        <f t="shared" si="15"/>
        <v>2730</v>
      </c>
      <c r="L72" s="151">
        <f t="shared" si="1"/>
        <v>0.29982046678635549</v>
      </c>
      <c r="M72" s="332">
        <v>3899</v>
      </c>
      <c r="N72" s="333">
        <v>0</v>
      </c>
      <c r="O72" s="65">
        <f t="shared" si="9"/>
        <v>2730</v>
      </c>
      <c r="P72" s="17">
        <f t="shared" si="3"/>
        <v>0.29982046678635549</v>
      </c>
      <c r="Q72" s="216">
        <v>3899</v>
      </c>
      <c r="R72" s="61">
        <v>0</v>
      </c>
      <c r="S72" s="62">
        <f t="shared" si="10"/>
        <v>2730</v>
      </c>
      <c r="T72" s="15">
        <f t="shared" si="11"/>
        <v>0.29982046678635549</v>
      </c>
      <c r="U72" s="378">
        <v>3899</v>
      </c>
      <c r="V72" s="378">
        <f t="shared" si="12"/>
        <v>3509.1</v>
      </c>
      <c r="W72" s="64">
        <v>0</v>
      </c>
      <c r="X72" s="65">
        <v>2730</v>
      </c>
      <c r="Y72" s="17">
        <f t="shared" si="14"/>
        <v>0.22202274087372828</v>
      </c>
      <c r="Z72" s="216">
        <v>3899</v>
      </c>
      <c r="AA72" s="61">
        <v>0</v>
      </c>
      <c r="AB72" s="62">
        <v>2730</v>
      </c>
      <c r="AC72" s="15">
        <f t="shared" si="13"/>
        <v>0.29982046678635549</v>
      </c>
    </row>
    <row r="73" spans="1:29" s="4" customFormat="1" ht="12.75" customHeight="1">
      <c r="A73" s="183" t="s">
        <v>93</v>
      </c>
      <c r="B73" s="237" t="s">
        <v>67</v>
      </c>
      <c r="C73" s="238"/>
      <c r="D73" s="240">
        <v>1.19</v>
      </c>
      <c r="E73" s="239" t="s">
        <v>227</v>
      </c>
      <c r="F73" s="142">
        <v>4509</v>
      </c>
      <c r="G73" s="112">
        <v>4099</v>
      </c>
      <c r="H73" s="105">
        <v>3599</v>
      </c>
      <c r="I73" s="105">
        <v>2833</v>
      </c>
      <c r="J73" s="105">
        <v>36</v>
      </c>
      <c r="K73" s="142">
        <f t="shared" si="15"/>
        <v>2797</v>
      </c>
      <c r="L73" s="152">
        <f t="shared" si="1"/>
        <v>0.3176384484020493</v>
      </c>
      <c r="M73" s="328">
        <v>3299</v>
      </c>
      <c r="N73" s="163">
        <v>235</v>
      </c>
      <c r="O73" s="84">
        <f t="shared" si="9"/>
        <v>2562</v>
      </c>
      <c r="P73" s="18">
        <f t="shared" si="3"/>
        <v>0.22340103061533798</v>
      </c>
      <c r="Q73" s="328">
        <v>3299</v>
      </c>
      <c r="R73" s="163">
        <v>236</v>
      </c>
      <c r="S73" s="83">
        <f t="shared" si="10"/>
        <v>2561</v>
      </c>
      <c r="T73" s="13">
        <f t="shared" si="11"/>
        <v>0.22370415277356775</v>
      </c>
      <c r="U73" s="328">
        <v>3110</v>
      </c>
      <c r="V73" s="328">
        <f t="shared" si="12"/>
        <v>2799</v>
      </c>
      <c r="W73" s="163">
        <v>570</v>
      </c>
      <c r="X73" s="84">
        <v>2236</v>
      </c>
      <c r="Y73" s="18">
        <f t="shared" si="14"/>
        <v>0.20114326545194713</v>
      </c>
      <c r="Z73" s="215">
        <v>4099</v>
      </c>
      <c r="AA73" s="80">
        <v>0</v>
      </c>
      <c r="AB73" s="83">
        <v>2806</v>
      </c>
      <c r="AC73" s="13">
        <f t="shared" si="13"/>
        <v>0.31544279092461575</v>
      </c>
    </row>
    <row r="74" spans="1:29" s="4" customFormat="1" ht="12.75" customHeight="1">
      <c r="A74" s="185" t="s">
        <v>92</v>
      </c>
      <c r="B74" s="126" t="s">
        <v>67</v>
      </c>
      <c r="C74" s="249"/>
      <c r="D74" s="128">
        <v>1.19</v>
      </c>
      <c r="E74" s="129" t="s">
        <v>227</v>
      </c>
      <c r="F74" s="140">
        <v>4289</v>
      </c>
      <c r="G74" s="111">
        <v>3899</v>
      </c>
      <c r="H74" s="103">
        <v>3399</v>
      </c>
      <c r="I74" s="103">
        <v>2676</v>
      </c>
      <c r="J74" s="103">
        <v>34</v>
      </c>
      <c r="K74" s="140">
        <f t="shared" si="15"/>
        <v>2642</v>
      </c>
      <c r="L74" s="150">
        <f t="shared" si="1"/>
        <v>0.32239035650166709</v>
      </c>
      <c r="M74" s="327">
        <v>2799</v>
      </c>
      <c r="N74" s="164">
        <v>473</v>
      </c>
      <c r="O74" s="58">
        <f t="shared" si="9"/>
        <v>2169</v>
      </c>
      <c r="P74" s="16">
        <f t="shared" si="3"/>
        <v>0.22508038585209003</v>
      </c>
      <c r="Q74" s="167">
        <v>2799</v>
      </c>
      <c r="R74" s="164">
        <v>472</v>
      </c>
      <c r="S74" s="55">
        <f t="shared" si="10"/>
        <v>2170</v>
      </c>
      <c r="T74" s="14">
        <f t="shared" si="11"/>
        <v>0.22472311539835654</v>
      </c>
      <c r="U74" s="327">
        <v>2554</v>
      </c>
      <c r="V74" s="327">
        <f t="shared" si="12"/>
        <v>2298.6</v>
      </c>
      <c r="W74" s="164">
        <v>816</v>
      </c>
      <c r="X74" s="58">
        <v>1834</v>
      </c>
      <c r="Y74" s="16">
        <f t="shared" si="14"/>
        <v>0.2021230314104237</v>
      </c>
      <c r="Z74" s="53">
        <v>3899</v>
      </c>
      <c r="AA74" s="54">
        <v>0</v>
      </c>
      <c r="AB74" s="55">
        <v>2650</v>
      </c>
      <c r="AC74" s="14">
        <f t="shared" si="13"/>
        <v>0.32033854834572967</v>
      </c>
    </row>
    <row r="75" spans="1:29" s="4" customFormat="1" ht="12.75" customHeight="1">
      <c r="A75" s="192" t="s">
        <v>927</v>
      </c>
      <c r="B75" s="253" t="s">
        <v>67</v>
      </c>
      <c r="C75" s="234" t="s">
        <v>887</v>
      </c>
      <c r="D75" s="255">
        <v>1.19</v>
      </c>
      <c r="E75" s="129" t="s">
        <v>930</v>
      </c>
      <c r="F75" s="194">
        <v>3849</v>
      </c>
      <c r="G75" s="198">
        <v>3499</v>
      </c>
      <c r="H75" s="193">
        <v>2999</v>
      </c>
      <c r="I75" s="193">
        <v>2433</v>
      </c>
      <c r="J75" s="193">
        <v>0</v>
      </c>
      <c r="K75" s="194">
        <f t="shared" si="15"/>
        <v>2433</v>
      </c>
      <c r="L75" s="154">
        <f t="shared" si="1"/>
        <v>0.30465847384967132</v>
      </c>
      <c r="M75" s="334">
        <v>3499</v>
      </c>
      <c r="N75" s="335">
        <v>0</v>
      </c>
      <c r="O75" s="136">
        <f t="shared" si="9"/>
        <v>2433</v>
      </c>
      <c r="P75" s="212">
        <f t="shared" si="3"/>
        <v>0.30465847384967132</v>
      </c>
      <c r="Q75" s="211">
        <v>3499</v>
      </c>
      <c r="R75" s="195">
        <v>0</v>
      </c>
      <c r="S75" s="135">
        <f t="shared" si="10"/>
        <v>2433</v>
      </c>
      <c r="T75" s="209">
        <f t="shared" si="11"/>
        <v>0.30465847384967132</v>
      </c>
      <c r="U75" s="383">
        <v>3499</v>
      </c>
      <c r="V75" s="383">
        <f t="shared" si="12"/>
        <v>3149.1</v>
      </c>
      <c r="W75" s="197">
        <v>0</v>
      </c>
      <c r="X75" s="136">
        <v>2433</v>
      </c>
      <c r="Y75" s="212">
        <f t="shared" si="14"/>
        <v>0.22739830427741256</v>
      </c>
      <c r="Z75" s="211">
        <v>3499</v>
      </c>
      <c r="AA75" s="195">
        <v>0</v>
      </c>
      <c r="AB75" s="135">
        <v>2433</v>
      </c>
      <c r="AC75" s="209">
        <f t="shared" si="13"/>
        <v>0.30465847384967132</v>
      </c>
    </row>
    <row r="76" spans="1:29" s="4" customFormat="1" ht="12.75" customHeight="1">
      <c r="A76" s="319" t="s">
        <v>928</v>
      </c>
      <c r="B76" s="320" t="s">
        <v>67</v>
      </c>
      <c r="C76" s="234" t="s">
        <v>887</v>
      </c>
      <c r="D76" s="322">
        <v>1.19</v>
      </c>
      <c r="E76" s="256" t="s">
        <v>930</v>
      </c>
      <c r="F76" s="324">
        <v>3739</v>
      </c>
      <c r="G76" s="111">
        <v>3399</v>
      </c>
      <c r="H76" s="325">
        <v>2899</v>
      </c>
      <c r="I76" s="325">
        <v>2352</v>
      </c>
      <c r="J76" s="325">
        <v>0</v>
      </c>
      <c r="K76" s="324">
        <f t="shared" si="15"/>
        <v>2352</v>
      </c>
      <c r="L76" s="326">
        <f t="shared" si="1"/>
        <v>0.30803177405119153</v>
      </c>
      <c r="M76" s="336">
        <v>3399</v>
      </c>
      <c r="N76" s="337">
        <v>0</v>
      </c>
      <c r="O76" s="277">
        <f t="shared" si="9"/>
        <v>2352</v>
      </c>
      <c r="P76" s="278">
        <f t="shared" si="3"/>
        <v>0.30803177405119153</v>
      </c>
      <c r="Q76" s="287">
        <v>3399</v>
      </c>
      <c r="R76" s="280">
        <v>0</v>
      </c>
      <c r="S76" s="281">
        <f t="shared" si="10"/>
        <v>2352</v>
      </c>
      <c r="T76" s="282">
        <f t="shared" si="11"/>
        <v>0.30803177405119153</v>
      </c>
      <c r="U76" s="375">
        <v>3399</v>
      </c>
      <c r="V76" s="375">
        <f t="shared" si="12"/>
        <v>3059.1</v>
      </c>
      <c r="W76" s="276">
        <v>0</v>
      </c>
      <c r="X76" s="277">
        <v>2352</v>
      </c>
      <c r="Y76" s="278">
        <f t="shared" si="14"/>
        <v>0.23114641561243501</v>
      </c>
      <c r="Z76" s="287">
        <v>3399</v>
      </c>
      <c r="AA76" s="280">
        <v>0</v>
      </c>
      <c r="AB76" s="281">
        <v>2352</v>
      </c>
      <c r="AC76" s="282">
        <f t="shared" si="13"/>
        <v>0.30803177405119153</v>
      </c>
    </row>
    <row r="77" spans="1:29" s="4" customFormat="1" ht="12.75" customHeight="1" thickBot="1">
      <c r="A77" s="184" t="s">
        <v>929</v>
      </c>
      <c r="B77" s="130" t="s">
        <v>67</v>
      </c>
      <c r="C77" s="134" t="s">
        <v>887</v>
      </c>
      <c r="D77" s="131">
        <v>1.19</v>
      </c>
      <c r="E77" s="132" t="s">
        <v>931</v>
      </c>
      <c r="F77" s="141">
        <v>4729</v>
      </c>
      <c r="G77" s="59">
        <v>4299</v>
      </c>
      <c r="H77" s="104">
        <v>3699</v>
      </c>
      <c r="I77" s="104">
        <v>2971</v>
      </c>
      <c r="J77" s="104">
        <v>0</v>
      </c>
      <c r="K77" s="141">
        <f t="shared" si="15"/>
        <v>2971</v>
      </c>
      <c r="L77" s="151">
        <f t="shared" si="1"/>
        <v>0.30890904861595719</v>
      </c>
      <c r="M77" s="332">
        <v>4299</v>
      </c>
      <c r="N77" s="333">
        <v>0</v>
      </c>
      <c r="O77" s="65">
        <f t="shared" si="9"/>
        <v>2971</v>
      </c>
      <c r="P77" s="17">
        <f t="shared" si="3"/>
        <v>0.30890904861595719</v>
      </c>
      <c r="Q77" s="60">
        <v>4299</v>
      </c>
      <c r="R77" s="61">
        <v>0</v>
      </c>
      <c r="S77" s="62">
        <f t="shared" si="10"/>
        <v>2971</v>
      </c>
      <c r="T77" s="15">
        <f t="shared" si="11"/>
        <v>0.30890904861595719</v>
      </c>
      <c r="U77" s="378">
        <v>4299</v>
      </c>
      <c r="V77" s="378">
        <f t="shared" si="12"/>
        <v>3869.1</v>
      </c>
      <c r="W77" s="64">
        <v>0</v>
      </c>
      <c r="X77" s="65">
        <v>2971</v>
      </c>
      <c r="Y77" s="17">
        <f t="shared" si="14"/>
        <v>0.23212116512884132</v>
      </c>
      <c r="Z77" s="60">
        <v>4299</v>
      </c>
      <c r="AA77" s="61">
        <v>0</v>
      </c>
      <c r="AB77" s="62">
        <v>2971</v>
      </c>
      <c r="AC77" s="15">
        <f t="shared" si="13"/>
        <v>0.30890904861595719</v>
      </c>
    </row>
    <row r="78" spans="1:29" s="4" customFormat="1" ht="12.75" customHeight="1">
      <c r="A78" s="183" t="s">
        <v>237</v>
      </c>
      <c r="B78" s="237" t="s">
        <v>67</v>
      </c>
      <c r="C78" s="238"/>
      <c r="D78" s="240" t="s">
        <v>242</v>
      </c>
      <c r="E78" s="239" t="s">
        <v>228</v>
      </c>
      <c r="F78" s="142">
        <v>1319</v>
      </c>
      <c r="G78" s="112">
        <v>1199</v>
      </c>
      <c r="H78" s="105">
        <v>1099</v>
      </c>
      <c r="I78" s="105">
        <v>826</v>
      </c>
      <c r="J78" s="105">
        <v>0</v>
      </c>
      <c r="K78" s="142">
        <f t="shared" si="15"/>
        <v>826</v>
      </c>
      <c r="L78" s="152">
        <f t="shared" si="1"/>
        <v>0.31109257714762301</v>
      </c>
      <c r="M78" s="168">
        <v>999</v>
      </c>
      <c r="N78" s="163">
        <v>75</v>
      </c>
      <c r="O78" s="84">
        <f t="shared" si="9"/>
        <v>751</v>
      </c>
      <c r="P78" s="18">
        <f t="shared" si="3"/>
        <v>0.24824824824824826</v>
      </c>
      <c r="Q78" s="168">
        <v>999</v>
      </c>
      <c r="R78" s="163">
        <v>75</v>
      </c>
      <c r="S78" s="83">
        <f t="shared" si="10"/>
        <v>751</v>
      </c>
      <c r="T78" s="13">
        <f>(Q78-S78)/Q78</f>
        <v>0.24824824824824826</v>
      </c>
      <c r="U78" s="168">
        <v>1110</v>
      </c>
      <c r="V78" s="328">
        <f t="shared" si="12"/>
        <v>999</v>
      </c>
      <c r="W78" s="163">
        <v>57</v>
      </c>
      <c r="X78" s="84">
        <v>772</v>
      </c>
      <c r="Y78" s="18">
        <f t="shared" si="14"/>
        <v>0.22722722722722724</v>
      </c>
      <c r="Z78" s="79">
        <v>1199</v>
      </c>
      <c r="AA78" s="80">
        <v>0</v>
      </c>
      <c r="AB78" s="83">
        <v>829</v>
      </c>
      <c r="AC78" s="13">
        <f>(Z78-AB78)/Z78</f>
        <v>0.30859049207673062</v>
      </c>
    </row>
    <row r="79" spans="1:29" s="4" customFormat="1" ht="12.75" customHeight="1">
      <c r="A79" s="185" t="s">
        <v>163</v>
      </c>
      <c r="B79" s="126" t="s">
        <v>67</v>
      </c>
      <c r="C79" s="234"/>
      <c r="D79" s="128" t="s">
        <v>242</v>
      </c>
      <c r="E79" s="129" t="s">
        <v>228</v>
      </c>
      <c r="F79" s="140">
        <v>1209</v>
      </c>
      <c r="G79" s="112">
        <v>1099</v>
      </c>
      <c r="H79" s="103">
        <v>999</v>
      </c>
      <c r="I79" s="103">
        <v>751</v>
      </c>
      <c r="J79" s="103">
        <v>0</v>
      </c>
      <c r="K79" s="140">
        <f t="shared" si="15"/>
        <v>751</v>
      </c>
      <c r="L79" s="150">
        <f t="shared" si="1"/>
        <v>0.31665150136487719</v>
      </c>
      <c r="M79" s="167">
        <v>899</v>
      </c>
      <c r="N79" s="164">
        <v>75</v>
      </c>
      <c r="O79" s="58">
        <f t="shared" si="9"/>
        <v>676</v>
      </c>
      <c r="P79" s="16">
        <f t="shared" si="3"/>
        <v>0.24805339265850945</v>
      </c>
      <c r="Q79" s="167">
        <v>899</v>
      </c>
      <c r="R79" s="164">
        <v>75</v>
      </c>
      <c r="S79" s="55">
        <f t="shared" si="10"/>
        <v>676</v>
      </c>
      <c r="T79" s="14">
        <f t="shared" si="11"/>
        <v>0.24805339265850945</v>
      </c>
      <c r="U79" s="167">
        <v>999</v>
      </c>
      <c r="V79" s="327">
        <f t="shared" si="12"/>
        <v>899.1</v>
      </c>
      <c r="W79" s="164">
        <v>59</v>
      </c>
      <c r="X79" s="58">
        <v>694</v>
      </c>
      <c r="Y79" s="16">
        <f t="shared" si="14"/>
        <v>0.2281170058947837</v>
      </c>
      <c r="Z79" s="53">
        <v>1099</v>
      </c>
      <c r="AA79" s="54">
        <v>0</v>
      </c>
      <c r="AB79" s="55">
        <v>753</v>
      </c>
      <c r="AC79" s="14">
        <f t="shared" ref="AC79:AC98" si="16">(Z79-AB79)/Z79</f>
        <v>0.3148316651501365</v>
      </c>
    </row>
    <row r="80" spans="1:29" s="4" customFormat="1" ht="12.75" customHeight="1">
      <c r="A80" s="185" t="s">
        <v>238</v>
      </c>
      <c r="B80" s="126" t="s">
        <v>67</v>
      </c>
      <c r="C80" s="249"/>
      <c r="D80" s="128" t="s">
        <v>242</v>
      </c>
      <c r="E80" s="129" t="s">
        <v>231</v>
      </c>
      <c r="F80" s="140">
        <v>1429</v>
      </c>
      <c r="G80" s="111">
        <v>1299</v>
      </c>
      <c r="H80" s="103">
        <v>1199</v>
      </c>
      <c r="I80" s="103">
        <v>902</v>
      </c>
      <c r="J80" s="103">
        <v>0</v>
      </c>
      <c r="K80" s="140">
        <f t="shared" si="15"/>
        <v>902</v>
      </c>
      <c r="L80" s="150">
        <f t="shared" si="1"/>
        <v>0.30561970746728251</v>
      </c>
      <c r="M80" s="167">
        <v>1099</v>
      </c>
      <c r="N80" s="164">
        <v>75</v>
      </c>
      <c r="O80" s="58">
        <f t="shared" si="9"/>
        <v>827</v>
      </c>
      <c r="P80" s="16">
        <f t="shared" si="3"/>
        <v>0.24749772520473157</v>
      </c>
      <c r="Q80" s="167">
        <v>1099</v>
      </c>
      <c r="R80" s="164">
        <v>75</v>
      </c>
      <c r="S80" s="55">
        <f t="shared" si="10"/>
        <v>827</v>
      </c>
      <c r="T80" s="14">
        <f t="shared" si="11"/>
        <v>0.24749772520473157</v>
      </c>
      <c r="U80" s="167">
        <v>1221</v>
      </c>
      <c r="V80" s="327">
        <f t="shared" si="12"/>
        <v>1098.9000000000001</v>
      </c>
      <c r="W80" s="164">
        <v>56</v>
      </c>
      <c r="X80" s="58">
        <v>848</v>
      </c>
      <c r="Y80" s="16">
        <f t="shared" si="14"/>
        <v>0.22831922831922838</v>
      </c>
      <c r="Z80" s="53">
        <v>1299</v>
      </c>
      <c r="AA80" s="54">
        <v>0</v>
      </c>
      <c r="AB80" s="55">
        <v>904</v>
      </c>
      <c r="AC80" s="14">
        <f t="shared" si="16"/>
        <v>0.30408006158583528</v>
      </c>
    </row>
    <row r="81" spans="1:29" s="4" customFormat="1" ht="12.75" customHeight="1" thickBot="1">
      <c r="A81" s="184" t="s">
        <v>164</v>
      </c>
      <c r="B81" s="130" t="s">
        <v>67</v>
      </c>
      <c r="C81" s="134"/>
      <c r="D81" s="131" t="s">
        <v>242</v>
      </c>
      <c r="E81" s="132" t="s">
        <v>231</v>
      </c>
      <c r="F81" s="141">
        <v>1319</v>
      </c>
      <c r="G81" s="202">
        <v>1199</v>
      </c>
      <c r="H81" s="104">
        <v>1099</v>
      </c>
      <c r="I81" s="104">
        <v>826</v>
      </c>
      <c r="J81" s="104">
        <v>0</v>
      </c>
      <c r="K81" s="141">
        <f t="shared" si="15"/>
        <v>826</v>
      </c>
      <c r="L81" s="151">
        <f t="shared" si="1"/>
        <v>0.31109257714762301</v>
      </c>
      <c r="M81" s="166">
        <v>999</v>
      </c>
      <c r="N81" s="162">
        <v>75</v>
      </c>
      <c r="O81" s="65">
        <f t="shared" si="9"/>
        <v>751</v>
      </c>
      <c r="P81" s="17">
        <f t="shared" si="3"/>
        <v>0.24824824824824826</v>
      </c>
      <c r="Q81" s="166">
        <v>999</v>
      </c>
      <c r="R81" s="162">
        <v>75</v>
      </c>
      <c r="S81" s="62">
        <f t="shared" si="10"/>
        <v>751</v>
      </c>
      <c r="T81" s="15">
        <f t="shared" si="11"/>
        <v>0.24824824824824826</v>
      </c>
      <c r="U81" s="166">
        <v>1110</v>
      </c>
      <c r="V81" s="340">
        <f t="shared" si="12"/>
        <v>999</v>
      </c>
      <c r="W81" s="162">
        <v>57</v>
      </c>
      <c r="X81" s="65">
        <v>772</v>
      </c>
      <c r="Y81" s="17">
        <f t="shared" si="14"/>
        <v>0.22722722722722724</v>
      </c>
      <c r="Z81" s="60">
        <v>1199</v>
      </c>
      <c r="AA81" s="61">
        <v>0</v>
      </c>
      <c r="AB81" s="62">
        <v>829</v>
      </c>
      <c r="AC81" s="15">
        <f t="shared" si="16"/>
        <v>0.30859049207673062</v>
      </c>
    </row>
    <row r="82" spans="1:29" s="4" customFormat="1" ht="12.75" customHeight="1">
      <c r="A82" s="186" t="s">
        <v>434</v>
      </c>
      <c r="B82" s="245" t="s">
        <v>66</v>
      </c>
      <c r="C82" s="252"/>
      <c r="D82" s="246" t="s">
        <v>242</v>
      </c>
      <c r="E82" s="247" t="s">
        <v>436</v>
      </c>
      <c r="F82" s="139">
        <v>2529</v>
      </c>
      <c r="G82" s="116">
        <v>2299</v>
      </c>
      <c r="H82" s="107">
        <v>1999</v>
      </c>
      <c r="I82" s="107">
        <v>1555</v>
      </c>
      <c r="J82" s="107">
        <v>0</v>
      </c>
      <c r="K82" s="139">
        <f t="shared" si="15"/>
        <v>1555</v>
      </c>
      <c r="L82" s="153">
        <f t="shared" si="1"/>
        <v>0.32361896476729013</v>
      </c>
      <c r="M82" s="165">
        <v>1799</v>
      </c>
      <c r="N82" s="229">
        <v>157</v>
      </c>
      <c r="O82" s="122">
        <f t="shared" si="9"/>
        <v>1398</v>
      </c>
      <c r="P82" s="123">
        <f t="shared" si="3"/>
        <v>0.22290161200667039</v>
      </c>
      <c r="Q82" s="165">
        <v>1799</v>
      </c>
      <c r="R82" s="229">
        <v>157</v>
      </c>
      <c r="S82" s="119">
        <f t="shared" si="10"/>
        <v>1398</v>
      </c>
      <c r="T82" s="181">
        <f t="shared" si="11"/>
        <v>0.22290161200667039</v>
      </c>
      <c r="U82" s="165">
        <v>1888</v>
      </c>
      <c r="V82" s="376">
        <f t="shared" si="12"/>
        <v>1699.2</v>
      </c>
      <c r="W82" s="229">
        <v>199</v>
      </c>
      <c r="X82" s="122">
        <v>1406</v>
      </c>
      <c r="Y82" s="123">
        <f t="shared" si="14"/>
        <v>0.17255178907721283</v>
      </c>
      <c r="Z82" s="117">
        <v>2299</v>
      </c>
      <c r="AA82" s="118">
        <v>0</v>
      </c>
      <c r="AB82" s="119">
        <v>1605</v>
      </c>
      <c r="AC82" s="181">
        <f t="shared" si="16"/>
        <v>0.30187037842540237</v>
      </c>
    </row>
    <row r="83" spans="1:29" s="4" customFormat="1" ht="12.75" customHeight="1" thickBot="1">
      <c r="A83" s="184" t="s">
        <v>435</v>
      </c>
      <c r="B83" s="130" t="s">
        <v>66</v>
      </c>
      <c r="C83" s="134"/>
      <c r="D83" s="131" t="s">
        <v>242</v>
      </c>
      <c r="E83" s="132" t="s">
        <v>437</v>
      </c>
      <c r="F83" s="141">
        <v>2419</v>
      </c>
      <c r="G83" s="59">
        <v>2199</v>
      </c>
      <c r="H83" s="104">
        <v>1899</v>
      </c>
      <c r="I83" s="104">
        <v>1477</v>
      </c>
      <c r="J83" s="104">
        <v>0</v>
      </c>
      <c r="K83" s="141">
        <f t="shared" si="15"/>
        <v>1477</v>
      </c>
      <c r="L83" s="151">
        <f t="shared" si="1"/>
        <v>0.32833105957253295</v>
      </c>
      <c r="M83" s="166">
        <v>1899</v>
      </c>
      <c r="N83" s="64">
        <v>0</v>
      </c>
      <c r="O83" s="65">
        <f t="shared" si="9"/>
        <v>1477</v>
      </c>
      <c r="P83" s="17">
        <f t="shared" si="3"/>
        <v>0.22222222222222221</v>
      </c>
      <c r="Q83" s="166">
        <v>1899</v>
      </c>
      <c r="R83" s="61">
        <v>0</v>
      </c>
      <c r="S83" s="62">
        <f t="shared" si="10"/>
        <v>1477</v>
      </c>
      <c r="T83" s="15">
        <f t="shared" si="11"/>
        <v>0.22222222222222221</v>
      </c>
      <c r="U83" s="166">
        <v>1999</v>
      </c>
      <c r="V83" s="340">
        <f t="shared" si="12"/>
        <v>1799.1</v>
      </c>
      <c r="W83" s="162">
        <v>40</v>
      </c>
      <c r="X83" s="65">
        <v>1485</v>
      </c>
      <c r="Y83" s="17">
        <f t="shared" si="14"/>
        <v>0.17458729364682338</v>
      </c>
      <c r="Z83" s="60">
        <v>2199</v>
      </c>
      <c r="AA83" s="61">
        <v>0</v>
      </c>
      <c r="AB83" s="62">
        <v>1525</v>
      </c>
      <c r="AC83" s="15">
        <f t="shared" si="16"/>
        <v>0.30650295588904047</v>
      </c>
    </row>
    <row r="84" spans="1:29" s="4" customFormat="1" ht="12.75" customHeight="1">
      <c r="A84" s="185" t="s">
        <v>289</v>
      </c>
      <c r="B84" s="126" t="s">
        <v>66</v>
      </c>
      <c r="C84" s="249"/>
      <c r="D84" s="128">
        <v>0.3</v>
      </c>
      <c r="E84" s="129" t="s">
        <v>232</v>
      </c>
      <c r="F84" s="140">
        <v>307</v>
      </c>
      <c r="G84" s="111">
        <v>279</v>
      </c>
      <c r="H84" s="103">
        <v>259</v>
      </c>
      <c r="I84" s="103">
        <v>209</v>
      </c>
      <c r="J84" s="103">
        <v>3</v>
      </c>
      <c r="K84" s="140">
        <f t="shared" si="15"/>
        <v>206</v>
      </c>
      <c r="L84" s="150">
        <f t="shared" ref="L84:L98" si="17">IFERROR((G84-K84)/G84, " ")</f>
        <v>0.26164874551971329</v>
      </c>
      <c r="M84" s="167">
        <v>249</v>
      </c>
      <c r="N84" s="164">
        <v>8</v>
      </c>
      <c r="O84" s="58">
        <f t="shared" si="9"/>
        <v>198</v>
      </c>
      <c r="P84" s="16">
        <f t="shared" ref="P84:P98" si="18">(M84-O84)/M84</f>
        <v>0.20481927710843373</v>
      </c>
      <c r="Q84" s="53">
        <v>279</v>
      </c>
      <c r="R84" s="54">
        <v>0</v>
      </c>
      <c r="S84" s="55">
        <f t="shared" si="10"/>
        <v>206</v>
      </c>
      <c r="T84" s="14">
        <f t="shared" si="11"/>
        <v>0.26164874551971329</v>
      </c>
      <c r="U84" s="167">
        <v>254</v>
      </c>
      <c r="V84" s="327">
        <f t="shared" si="12"/>
        <v>228.6</v>
      </c>
      <c r="W84" s="164">
        <v>17</v>
      </c>
      <c r="X84" s="58">
        <v>198</v>
      </c>
      <c r="Y84" s="16">
        <f t="shared" si="14"/>
        <v>0.13385826771653542</v>
      </c>
      <c r="Z84" s="53">
        <v>279</v>
      </c>
      <c r="AA84" s="54">
        <v>0</v>
      </c>
      <c r="AB84" s="55">
        <v>215</v>
      </c>
      <c r="AC84" s="14">
        <f t="shared" si="16"/>
        <v>0.22939068100358423</v>
      </c>
    </row>
    <row r="85" spans="1:29" s="4" customFormat="1" ht="12" customHeight="1">
      <c r="A85" s="185" t="s">
        <v>507</v>
      </c>
      <c r="B85" s="126" t="s">
        <v>66</v>
      </c>
      <c r="C85" s="250"/>
      <c r="D85" s="128">
        <v>0.3</v>
      </c>
      <c r="E85" s="129" t="s">
        <v>509</v>
      </c>
      <c r="F85" s="140">
        <v>483</v>
      </c>
      <c r="G85" s="112">
        <v>439</v>
      </c>
      <c r="H85" s="103">
        <v>399</v>
      </c>
      <c r="I85" s="103">
        <v>324</v>
      </c>
      <c r="J85" s="103">
        <v>0</v>
      </c>
      <c r="K85" s="140">
        <f t="shared" si="15"/>
        <v>324</v>
      </c>
      <c r="L85" s="150">
        <f t="shared" si="17"/>
        <v>0.26195899772209569</v>
      </c>
      <c r="M85" s="167">
        <v>349</v>
      </c>
      <c r="N85" s="164">
        <v>40</v>
      </c>
      <c r="O85" s="58">
        <f t="shared" si="9"/>
        <v>284</v>
      </c>
      <c r="P85" s="16">
        <f t="shared" si="18"/>
        <v>0.18624641833810887</v>
      </c>
      <c r="Q85" s="167">
        <v>349</v>
      </c>
      <c r="R85" s="164">
        <v>40</v>
      </c>
      <c r="S85" s="55">
        <f t="shared" si="10"/>
        <v>284</v>
      </c>
      <c r="T85" s="14">
        <f t="shared" si="11"/>
        <v>0.18624641833810887</v>
      </c>
      <c r="U85" s="167">
        <v>388</v>
      </c>
      <c r="V85" s="327">
        <f t="shared" si="12"/>
        <v>349.2</v>
      </c>
      <c r="W85" s="164">
        <v>32</v>
      </c>
      <c r="X85" s="58">
        <v>293</v>
      </c>
      <c r="Y85" s="16">
        <f t="shared" si="14"/>
        <v>0.16093928980526917</v>
      </c>
      <c r="Z85" s="53">
        <v>439</v>
      </c>
      <c r="AA85" s="54">
        <v>0</v>
      </c>
      <c r="AB85" s="55">
        <v>325</v>
      </c>
      <c r="AC85" s="14">
        <f t="shared" si="16"/>
        <v>0.25968109339407747</v>
      </c>
    </row>
    <row r="86" spans="1:29" s="4" customFormat="1" ht="12" customHeight="1">
      <c r="A86" s="185" t="s">
        <v>508</v>
      </c>
      <c r="B86" s="126" t="s">
        <v>66</v>
      </c>
      <c r="C86" s="250"/>
      <c r="D86" s="128">
        <v>0.3</v>
      </c>
      <c r="E86" s="129" t="s">
        <v>509</v>
      </c>
      <c r="F86" s="140">
        <v>428</v>
      </c>
      <c r="G86" s="112">
        <v>389</v>
      </c>
      <c r="H86" s="103">
        <v>349</v>
      </c>
      <c r="I86" s="103">
        <v>283</v>
      </c>
      <c r="J86" s="103">
        <v>0</v>
      </c>
      <c r="K86" s="140">
        <f t="shared" si="15"/>
        <v>283</v>
      </c>
      <c r="L86" s="150">
        <f t="shared" si="17"/>
        <v>0.27249357326478146</v>
      </c>
      <c r="M86" s="167">
        <v>299</v>
      </c>
      <c r="N86" s="164">
        <v>40</v>
      </c>
      <c r="O86" s="58">
        <f t="shared" si="9"/>
        <v>243</v>
      </c>
      <c r="P86" s="16">
        <f t="shared" si="18"/>
        <v>0.18729096989966554</v>
      </c>
      <c r="Q86" s="167">
        <v>299</v>
      </c>
      <c r="R86" s="164">
        <v>40</v>
      </c>
      <c r="S86" s="55">
        <f t="shared" si="10"/>
        <v>243</v>
      </c>
      <c r="T86" s="14">
        <f t="shared" si="11"/>
        <v>0.18729096989966554</v>
      </c>
      <c r="U86" s="167">
        <v>332</v>
      </c>
      <c r="V86" s="327">
        <f t="shared" si="12"/>
        <v>298.8</v>
      </c>
      <c r="W86" s="164">
        <v>33</v>
      </c>
      <c r="X86" s="58">
        <v>251</v>
      </c>
      <c r="Y86" s="16">
        <f t="shared" si="14"/>
        <v>0.1599732262382865</v>
      </c>
      <c r="Z86" s="53">
        <v>389</v>
      </c>
      <c r="AA86" s="54">
        <v>0</v>
      </c>
      <c r="AB86" s="55">
        <v>284</v>
      </c>
      <c r="AC86" s="14">
        <f t="shared" si="16"/>
        <v>0.26992287917737789</v>
      </c>
    </row>
    <row r="87" spans="1:29" s="4" customFormat="1" ht="12.75" customHeight="1">
      <c r="A87" s="185" t="s">
        <v>510</v>
      </c>
      <c r="B87" s="126" t="s">
        <v>66</v>
      </c>
      <c r="C87" s="250"/>
      <c r="D87" s="128">
        <v>0.3</v>
      </c>
      <c r="E87" s="129" t="s">
        <v>512</v>
      </c>
      <c r="F87" s="140">
        <v>560</v>
      </c>
      <c r="G87" s="112">
        <v>509</v>
      </c>
      <c r="H87" s="103">
        <v>449</v>
      </c>
      <c r="I87" s="103">
        <v>366</v>
      </c>
      <c r="J87" s="103">
        <v>0</v>
      </c>
      <c r="K87" s="140">
        <f t="shared" si="15"/>
        <v>366</v>
      </c>
      <c r="L87" s="150">
        <f t="shared" si="17"/>
        <v>0.28094302554027506</v>
      </c>
      <c r="M87" s="167">
        <v>449</v>
      </c>
      <c r="N87" s="57">
        <v>0</v>
      </c>
      <c r="O87" s="58">
        <f t="shared" si="9"/>
        <v>366</v>
      </c>
      <c r="P87" s="16">
        <f t="shared" si="18"/>
        <v>0.18485523385300667</v>
      </c>
      <c r="Q87" s="53">
        <v>509</v>
      </c>
      <c r="R87" s="54">
        <v>0</v>
      </c>
      <c r="S87" s="55">
        <f t="shared" si="10"/>
        <v>366</v>
      </c>
      <c r="T87" s="14">
        <f t="shared" si="11"/>
        <v>0.28094302554027506</v>
      </c>
      <c r="U87" s="167">
        <v>443</v>
      </c>
      <c r="V87" s="327">
        <f t="shared" si="12"/>
        <v>398.7</v>
      </c>
      <c r="W87" s="164">
        <v>31</v>
      </c>
      <c r="X87" s="58">
        <v>335</v>
      </c>
      <c r="Y87" s="16">
        <f t="shared" si="14"/>
        <v>0.15976925006270376</v>
      </c>
      <c r="Z87" s="167">
        <v>449</v>
      </c>
      <c r="AA87" s="54">
        <v>0</v>
      </c>
      <c r="AB87" s="55">
        <v>366</v>
      </c>
      <c r="AC87" s="14">
        <f t="shared" si="16"/>
        <v>0.18485523385300667</v>
      </c>
    </row>
    <row r="88" spans="1:29" s="4" customFormat="1" ht="12.75" customHeight="1">
      <c r="A88" s="185" t="s">
        <v>511</v>
      </c>
      <c r="B88" s="126" t="s">
        <v>66</v>
      </c>
      <c r="C88" s="250"/>
      <c r="D88" s="128">
        <v>0.3</v>
      </c>
      <c r="E88" s="129" t="s">
        <v>512</v>
      </c>
      <c r="F88" s="140">
        <v>505</v>
      </c>
      <c r="G88" s="112">
        <v>459</v>
      </c>
      <c r="H88" s="103">
        <v>399</v>
      </c>
      <c r="I88" s="103">
        <v>325</v>
      </c>
      <c r="J88" s="103">
        <v>0</v>
      </c>
      <c r="K88" s="140">
        <f t="shared" si="15"/>
        <v>325</v>
      </c>
      <c r="L88" s="150">
        <f t="shared" si="17"/>
        <v>0.29193899782135074</v>
      </c>
      <c r="M88" s="167">
        <v>399</v>
      </c>
      <c r="N88" s="57">
        <v>0</v>
      </c>
      <c r="O88" s="58">
        <f t="shared" si="9"/>
        <v>325</v>
      </c>
      <c r="P88" s="16">
        <f t="shared" si="18"/>
        <v>0.18546365914786966</v>
      </c>
      <c r="Q88" s="53">
        <v>459</v>
      </c>
      <c r="R88" s="54">
        <v>0</v>
      </c>
      <c r="S88" s="55">
        <f t="shared" si="10"/>
        <v>325</v>
      </c>
      <c r="T88" s="14">
        <f t="shared" si="11"/>
        <v>0.29193899782135074</v>
      </c>
      <c r="U88" s="167">
        <v>388</v>
      </c>
      <c r="V88" s="327">
        <f t="shared" si="12"/>
        <v>349.2</v>
      </c>
      <c r="W88" s="164">
        <v>32</v>
      </c>
      <c r="X88" s="58">
        <v>294</v>
      </c>
      <c r="Y88" s="16">
        <f t="shared" si="14"/>
        <v>0.15807560137457041</v>
      </c>
      <c r="Z88" s="167">
        <v>399</v>
      </c>
      <c r="AA88" s="54">
        <v>0</v>
      </c>
      <c r="AB88" s="55">
        <v>326</v>
      </c>
      <c r="AC88" s="14">
        <f t="shared" si="16"/>
        <v>0.18295739348370926</v>
      </c>
    </row>
    <row r="89" spans="1:29" s="4" customFormat="1" ht="12.75" customHeight="1">
      <c r="A89" s="185" t="s">
        <v>513</v>
      </c>
      <c r="B89" s="126" t="s">
        <v>66</v>
      </c>
      <c r="C89" s="250"/>
      <c r="D89" s="128">
        <v>0.3</v>
      </c>
      <c r="E89" s="129" t="s">
        <v>519</v>
      </c>
      <c r="F89" s="140">
        <v>824</v>
      </c>
      <c r="G89" s="111">
        <v>749</v>
      </c>
      <c r="H89" s="103">
        <v>649</v>
      </c>
      <c r="I89" s="103">
        <v>511</v>
      </c>
      <c r="J89" s="103">
        <v>0</v>
      </c>
      <c r="K89" s="140">
        <f t="shared" si="15"/>
        <v>511</v>
      </c>
      <c r="L89" s="150">
        <f t="shared" si="17"/>
        <v>0.31775700934579437</v>
      </c>
      <c r="M89" s="167">
        <v>649</v>
      </c>
      <c r="N89" s="57">
        <v>0</v>
      </c>
      <c r="O89" s="58">
        <f t="shared" ref="O89:O98" si="19">K89-N89</f>
        <v>511</v>
      </c>
      <c r="P89" s="16">
        <f t="shared" si="18"/>
        <v>0.21263482280431434</v>
      </c>
      <c r="Q89" s="53">
        <v>749</v>
      </c>
      <c r="R89" s="54">
        <v>0</v>
      </c>
      <c r="S89" s="55">
        <f t="shared" si="10"/>
        <v>511</v>
      </c>
      <c r="T89" s="14">
        <f t="shared" si="11"/>
        <v>0.31775700934579437</v>
      </c>
      <c r="U89" s="167">
        <v>666</v>
      </c>
      <c r="V89" s="327">
        <f t="shared" si="12"/>
        <v>599.4</v>
      </c>
      <c r="W89" s="164">
        <v>26</v>
      </c>
      <c r="X89" s="58">
        <v>487</v>
      </c>
      <c r="Y89" s="16">
        <f t="shared" si="14"/>
        <v>0.18752085418752082</v>
      </c>
      <c r="Z89" s="53">
        <v>749</v>
      </c>
      <c r="AA89" s="54">
        <v>0</v>
      </c>
      <c r="AB89" s="55">
        <v>513</v>
      </c>
      <c r="AC89" s="14">
        <f t="shared" si="16"/>
        <v>0.31508678237650201</v>
      </c>
    </row>
    <row r="90" spans="1:29" s="4" customFormat="1" ht="12.75" customHeight="1">
      <c r="A90" s="183" t="s">
        <v>514</v>
      </c>
      <c r="B90" s="126" t="s">
        <v>66</v>
      </c>
      <c r="C90" s="250"/>
      <c r="D90" s="128">
        <v>0.3</v>
      </c>
      <c r="E90" s="129" t="s">
        <v>519</v>
      </c>
      <c r="F90" s="142">
        <v>769</v>
      </c>
      <c r="G90" s="112">
        <v>699</v>
      </c>
      <c r="H90" s="105">
        <v>599</v>
      </c>
      <c r="I90" s="105">
        <v>472</v>
      </c>
      <c r="J90" s="105">
        <v>0</v>
      </c>
      <c r="K90" s="142">
        <f t="shared" si="15"/>
        <v>472</v>
      </c>
      <c r="L90" s="152">
        <f t="shared" si="17"/>
        <v>0.32474964234620884</v>
      </c>
      <c r="M90" s="168">
        <v>599</v>
      </c>
      <c r="N90" s="82">
        <v>0</v>
      </c>
      <c r="O90" s="84">
        <f t="shared" si="19"/>
        <v>472</v>
      </c>
      <c r="P90" s="18">
        <f t="shared" si="18"/>
        <v>0.21202003338898165</v>
      </c>
      <c r="Q90" s="79">
        <v>699</v>
      </c>
      <c r="R90" s="80">
        <v>0</v>
      </c>
      <c r="S90" s="83">
        <f t="shared" ref="S90:S98" si="20">K90-R90</f>
        <v>472</v>
      </c>
      <c r="T90" s="13">
        <f t="shared" ref="T90:T98" si="21">(Q90-S90)/Q90</f>
        <v>0.32474964234620884</v>
      </c>
      <c r="U90" s="168">
        <v>610</v>
      </c>
      <c r="V90" s="328">
        <f t="shared" ref="V90:V98" si="22">U90-(U90*10%)</f>
        <v>549</v>
      </c>
      <c r="W90" s="163">
        <v>27</v>
      </c>
      <c r="X90" s="84">
        <v>447</v>
      </c>
      <c r="Y90" s="18">
        <f t="shared" si="14"/>
        <v>0.18579234972677597</v>
      </c>
      <c r="Z90" s="79">
        <v>699</v>
      </c>
      <c r="AA90" s="80">
        <v>0</v>
      </c>
      <c r="AB90" s="83">
        <v>474</v>
      </c>
      <c r="AC90" s="13">
        <f t="shared" si="16"/>
        <v>0.32188841201716739</v>
      </c>
    </row>
    <row r="91" spans="1:29" s="4" customFormat="1" ht="12.75" customHeight="1">
      <c r="A91" s="185" t="s">
        <v>515</v>
      </c>
      <c r="B91" s="126" t="s">
        <v>66</v>
      </c>
      <c r="C91" s="234"/>
      <c r="D91" s="128">
        <v>0.3</v>
      </c>
      <c r="E91" s="129" t="s">
        <v>520</v>
      </c>
      <c r="F91" s="140">
        <v>637</v>
      </c>
      <c r="G91" s="111">
        <v>579</v>
      </c>
      <c r="H91" s="103">
        <v>519</v>
      </c>
      <c r="I91" s="103">
        <v>409</v>
      </c>
      <c r="J91" s="103">
        <v>0</v>
      </c>
      <c r="K91" s="140">
        <f t="shared" si="15"/>
        <v>409</v>
      </c>
      <c r="L91" s="150">
        <f t="shared" si="17"/>
        <v>0.29360967184801384</v>
      </c>
      <c r="M91" s="168">
        <v>519</v>
      </c>
      <c r="N91" s="82">
        <v>0</v>
      </c>
      <c r="O91" s="84">
        <f t="shared" si="19"/>
        <v>409</v>
      </c>
      <c r="P91" s="18">
        <f t="shared" si="18"/>
        <v>0.2119460500963391</v>
      </c>
      <c r="Q91" s="168">
        <v>519</v>
      </c>
      <c r="R91" s="80">
        <v>0</v>
      </c>
      <c r="S91" s="83">
        <f t="shared" si="20"/>
        <v>409</v>
      </c>
      <c r="T91" s="13">
        <f t="shared" si="21"/>
        <v>0.2119460500963391</v>
      </c>
      <c r="U91" s="168">
        <v>499</v>
      </c>
      <c r="V91" s="328">
        <f t="shared" si="22"/>
        <v>449.1</v>
      </c>
      <c r="W91" s="163">
        <v>45</v>
      </c>
      <c r="X91" s="84">
        <v>365</v>
      </c>
      <c r="Y91" s="18">
        <f t="shared" si="14"/>
        <v>0.18726341572032959</v>
      </c>
      <c r="Z91" s="79">
        <v>579</v>
      </c>
      <c r="AA91" s="80">
        <v>0</v>
      </c>
      <c r="AB91" s="83">
        <v>410</v>
      </c>
      <c r="AC91" s="13">
        <f t="shared" si="16"/>
        <v>0.2918825561312608</v>
      </c>
    </row>
    <row r="92" spans="1:29" s="4" customFormat="1" ht="12.75" customHeight="1">
      <c r="A92" s="183" t="s">
        <v>516</v>
      </c>
      <c r="B92" s="126" t="s">
        <v>66</v>
      </c>
      <c r="C92" s="250"/>
      <c r="D92" s="128">
        <v>0.3</v>
      </c>
      <c r="E92" s="239" t="s">
        <v>520</v>
      </c>
      <c r="F92" s="142">
        <v>582</v>
      </c>
      <c r="G92" s="112">
        <v>529</v>
      </c>
      <c r="H92" s="105">
        <v>469</v>
      </c>
      <c r="I92" s="105">
        <v>369</v>
      </c>
      <c r="J92" s="105">
        <v>0</v>
      </c>
      <c r="K92" s="142">
        <f t="shared" si="15"/>
        <v>369</v>
      </c>
      <c r="L92" s="152">
        <f t="shared" si="17"/>
        <v>0.30245746691871456</v>
      </c>
      <c r="M92" s="168">
        <v>469</v>
      </c>
      <c r="N92" s="82">
        <v>0</v>
      </c>
      <c r="O92" s="84">
        <f t="shared" si="19"/>
        <v>369</v>
      </c>
      <c r="P92" s="18">
        <f t="shared" si="18"/>
        <v>0.21321961620469082</v>
      </c>
      <c r="Q92" s="168">
        <v>469</v>
      </c>
      <c r="R92" s="80">
        <v>0</v>
      </c>
      <c r="S92" s="83">
        <f t="shared" si="20"/>
        <v>369</v>
      </c>
      <c r="T92" s="13">
        <f t="shared" si="21"/>
        <v>0.21321961620469082</v>
      </c>
      <c r="U92" s="168">
        <v>443</v>
      </c>
      <c r="V92" s="328">
        <f t="shared" si="22"/>
        <v>398.7</v>
      </c>
      <c r="W92" s="163">
        <v>46</v>
      </c>
      <c r="X92" s="84">
        <v>325</v>
      </c>
      <c r="Y92" s="18">
        <f t="shared" ref="Y92:Y98" si="23">(V92-X92)/V92</f>
        <v>0.18485076498620515</v>
      </c>
      <c r="Z92" s="79">
        <v>529</v>
      </c>
      <c r="AA92" s="80">
        <v>0</v>
      </c>
      <c r="AB92" s="83">
        <v>371</v>
      </c>
      <c r="AC92" s="13">
        <f t="shared" si="16"/>
        <v>0.29867674858223064</v>
      </c>
    </row>
    <row r="93" spans="1:29" s="4" customFormat="1" ht="12.75" customHeight="1">
      <c r="A93" s="183" t="s">
        <v>517</v>
      </c>
      <c r="B93" s="126" t="s">
        <v>66</v>
      </c>
      <c r="C93" s="250"/>
      <c r="D93" s="128">
        <v>0.3</v>
      </c>
      <c r="E93" s="239" t="s">
        <v>521</v>
      </c>
      <c r="F93" s="142">
        <v>714</v>
      </c>
      <c r="G93" s="112">
        <v>649</v>
      </c>
      <c r="H93" s="105">
        <v>599</v>
      </c>
      <c r="I93" s="105">
        <v>471</v>
      </c>
      <c r="J93" s="105">
        <v>0</v>
      </c>
      <c r="K93" s="142">
        <f t="shared" si="15"/>
        <v>471</v>
      </c>
      <c r="L93" s="152">
        <f t="shared" si="17"/>
        <v>0.27426810477657937</v>
      </c>
      <c r="M93" s="168">
        <v>599</v>
      </c>
      <c r="N93" s="82">
        <v>0</v>
      </c>
      <c r="O93" s="84">
        <f t="shared" si="19"/>
        <v>471</v>
      </c>
      <c r="P93" s="18">
        <f t="shared" si="18"/>
        <v>0.21368948247078465</v>
      </c>
      <c r="Q93" s="79">
        <v>649</v>
      </c>
      <c r="R93" s="80">
        <v>0</v>
      </c>
      <c r="S93" s="83">
        <f t="shared" si="20"/>
        <v>471</v>
      </c>
      <c r="T93" s="13">
        <f t="shared" si="21"/>
        <v>0.27426810477657937</v>
      </c>
      <c r="U93" s="168">
        <v>610</v>
      </c>
      <c r="V93" s="328">
        <f t="shared" si="22"/>
        <v>549</v>
      </c>
      <c r="W93" s="163">
        <v>27</v>
      </c>
      <c r="X93" s="84">
        <v>446</v>
      </c>
      <c r="Y93" s="18">
        <f t="shared" si="23"/>
        <v>0.18761384335154827</v>
      </c>
      <c r="Z93" s="168">
        <v>549</v>
      </c>
      <c r="AA93" s="163">
        <v>39</v>
      </c>
      <c r="AB93" s="83">
        <v>434</v>
      </c>
      <c r="AC93" s="13">
        <f t="shared" si="16"/>
        <v>0.20947176684881602</v>
      </c>
    </row>
    <row r="94" spans="1:29" s="4" customFormat="1" ht="12.75" customHeight="1" thickBot="1">
      <c r="A94" s="191" t="s">
        <v>518</v>
      </c>
      <c r="B94" s="130" t="s">
        <v>66</v>
      </c>
      <c r="C94" s="261"/>
      <c r="D94" s="131">
        <v>0.3</v>
      </c>
      <c r="E94" s="251" t="s">
        <v>521</v>
      </c>
      <c r="F94" s="145">
        <v>659</v>
      </c>
      <c r="G94" s="202">
        <v>599</v>
      </c>
      <c r="H94" s="109">
        <v>549</v>
      </c>
      <c r="I94" s="109">
        <v>433</v>
      </c>
      <c r="J94" s="109">
        <v>0</v>
      </c>
      <c r="K94" s="145">
        <f t="shared" si="15"/>
        <v>433</v>
      </c>
      <c r="L94" s="161">
        <f t="shared" si="17"/>
        <v>0.27712854757929883</v>
      </c>
      <c r="M94" s="230">
        <v>549</v>
      </c>
      <c r="N94" s="91">
        <v>0</v>
      </c>
      <c r="O94" s="92">
        <f t="shared" si="19"/>
        <v>433</v>
      </c>
      <c r="P94" s="100">
        <f t="shared" si="18"/>
        <v>0.21129326047358835</v>
      </c>
      <c r="Q94" s="97">
        <v>599</v>
      </c>
      <c r="R94" s="89">
        <v>0</v>
      </c>
      <c r="S94" s="90">
        <f t="shared" si="20"/>
        <v>433</v>
      </c>
      <c r="T94" s="98">
        <f t="shared" si="21"/>
        <v>0.27712854757929883</v>
      </c>
      <c r="U94" s="230">
        <v>554</v>
      </c>
      <c r="V94" s="381">
        <f t="shared" si="22"/>
        <v>498.6</v>
      </c>
      <c r="W94" s="231">
        <v>28</v>
      </c>
      <c r="X94" s="92">
        <v>406</v>
      </c>
      <c r="Y94" s="100">
        <f t="shared" si="23"/>
        <v>0.18572001604492583</v>
      </c>
      <c r="Z94" s="230">
        <v>499</v>
      </c>
      <c r="AA94" s="231">
        <v>40</v>
      </c>
      <c r="AB94" s="90">
        <v>394</v>
      </c>
      <c r="AC94" s="98">
        <f t="shared" si="16"/>
        <v>0.21042084168336672</v>
      </c>
    </row>
    <row r="95" spans="1:29" s="4" customFormat="1" ht="12.75" customHeight="1">
      <c r="A95" s="183" t="s">
        <v>42</v>
      </c>
      <c r="B95" s="237" t="s">
        <v>79</v>
      </c>
      <c r="C95" s="238"/>
      <c r="D95" s="240">
        <v>0.22</v>
      </c>
      <c r="E95" s="239" t="s">
        <v>72</v>
      </c>
      <c r="F95" s="142">
        <v>307</v>
      </c>
      <c r="G95" s="112">
        <v>279</v>
      </c>
      <c r="H95" s="105">
        <v>0</v>
      </c>
      <c r="I95" s="105">
        <v>206</v>
      </c>
      <c r="J95" s="105">
        <v>0</v>
      </c>
      <c r="K95" s="142">
        <f t="shared" si="15"/>
        <v>206</v>
      </c>
      <c r="L95" s="152">
        <f t="shared" si="17"/>
        <v>0.26164874551971329</v>
      </c>
      <c r="M95" s="168">
        <v>249</v>
      </c>
      <c r="N95" s="163">
        <v>1</v>
      </c>
      <c r="O95" s="84">
        <f t="shared" si="19"/>
        <v>205</v>
      </c>
      <c r="P95" s="18">
        <f t="shared" si="18"/>
        <v>0.17670682730923695</v>
      </c>
      <c r="Q95" s="79">
        <v>279</v>
      </c>
      <c r="R95" s="80">
        <v>0</v>
      </c>
      <c r="S95" s="83">
        <f t="shared" si="20"/>
        <v>206</v>
      </c>
      <c r="T95" s="13">
        <f t="shared" si="21"/>
        <v>0.26164874551971329</v>
      </c>
      <c r="U95" s="168">
        <v>254</v>
      </c>
      <c r="V95" s="328">
        <f t="shared" si="22"/>
        <v>228.6</v>
      </c>
      <c r="W95" s="163">
        <v>17</v>
      </c>
      <c r="X95" s="84">
        <v>189</v>
      </c>
      <c r="Y95" s="18">
        <f t="shared" si="23"/>
        <v>0.17322834645669288</v>
      </c>
      <c r="Z95" s="79">
        <v>279</v>
      </c>
      <c r="AA95" s="80">
        <v>0</v>
      </c>
      <c r="AB95" s="83">
        <v>206</v>
      </c>
      <c r="AC95" s="13">
        <f t="shared" si="16"/>
        <v>0.26164874551971329</v>
      </c>
    </row>
    <row r="96" spans="1:29" s="4" customFormat="1" ht="12.75" customHeight="1" thickBot="1">
      <c r="A96" s="227" t="s">
        <v>41</v>
      </c>
      <c r="B96" s="272" t="s">
        <v>79</v>
      </c>
      <c r="C96" s="268"/>
      <c r="D96" s="273">
        <v>0.22</v>
      </c>
      <c r="E96" s="269" t="s">
        <v>72</v>
      </c>
      <c r="F96" s="174">
        <v>285</v>
      </c>
      <c r="G96" s="59">
        <v>259</v>
      </c>
      <c r="H96" s="270">
        <v>0</v>
      </c>
      <c r="I96" s="177">
        <v>191</v>
      </c>
      <c r="J96" s="177">
        <v>0</v>
      </c>
      <c r="K96" s="143">
        <f t="shared" si="15"/>
        <v>191</v>
      </c>
      <c r="L96" s="160">
        <f t="shared" si="17"/>
        <v>0.26254826254826252</v>
      </c>
      <c r="M96" s="286">
        <v>229</v>
      </c>
      <c r="N96" s="284">
        <v>4</v>
      </c>
      <c r="O96" s="277">
        <f t="shared" si="19"/>
        <v>187</v>
      </c>
      <c r="P96" s="278">
        <f t="shared" si="18"/>
        <v>0.18340611353711792</v>
      </c>
      <c r="Q96" s="287">
        <v>259</v>
      </c>
      <c r="R96" s="280">
        <v>0</v>
      </c>
      <c r="S96" s="281">
        <f t="shared" si="20"/>
        <v>191</v>
      </c>
      <c r="T96" s="282">
        <f t="shared" si="21"/>
        <v>0.26254826254826252</v>
      </c>
      <c r="U96" s="286">
        <v>232</v>
      </c>
      <c r="V96" s="329">
        <f t="shared" si="22"/>
        <v>208.8</v>
      </c>
      <c r="W96" s="284">
        <v>19</v>
      </c>
      <c r="X96" s="277">
        <v>172</v>
      </c>
      <c r="Y96" s="278">
        <f t="shared" si="23"/>
        <v>0.17624521072796939</v>
      </c>
      <c r="Z96" s="287">
        <v>259</v>
      </c>
      <c r="AA96" s="280">
        <v>0</v>
      </c>
      <c r="AB96" s="281">
        <v>191</v>
      </c>
      <c r="AC96" s="282">
        <f t="shared" si="16"/>
        <v>0.26254826254826252</v>
      </c>
    </row>
    <row r="97" spans="1:29" s="4" customFormat="1" ht="12.75" customHeight="1">
      <c r="A97" s="183" t="s">
        <v>101</v>
      </c>
      <c r="B97" s="237" t="s">
        <v>55</v>
      </c>
      <c r="C97" s="238"/>
      <c r="D97" s="240">
        <v>0.1</v>
      </c>
      <c r="E97" s="239" t="s">
        <v>73</v>
      </c>
      <c r="F97" s="142">
        <v>307</v>
      </c>
      <c r="G97" s="112">
        <v>279</v>
      </c>
      <c r="H97" s="105">
        <v>0</v>
      </c>
      <c r="I97" s="105">
        <v>214</v>
      </c>
      <c r="J97" s="105">
        <v>0</v>
      </c>
      <c r="K97" s="142">
        <f t="shared" si="15"/>
        <v>214</v>
      </c>
      <c r="L97" s="152">
        <f t="shared" si="17"/>
        <v>0.23297491039426524</v>
      </c>
      <c r="M97" s="81">
        <v>279</v>
      </c>
      <c r="N97" s="82">
        <v>0</v>
      </c>
      <c r="O97" s="84">
        <f t="shared" si="19"/>
        <v>214</v>
      </c>
      <c r="P97" s="18">
        <f t="shared" si="18"/>
        <v>0.23297491039426524</v>
      </c>
      <c r="Q97" s="79">
        <v>279</v>
      </c>
      <c r="R97" s="80">
        <v>0</v>
      </c>
      <c r="S97" s="83">
        <f t="shared" si="20"/>
        <v>214</v>
      </c>
      <c r="T97" s="13">
        <f t="shared" si="21"/>
        <v>0.23297491039426524</v>
      </c>
      <c r="U97" s="81">
        <v>279</v>
      </c>
      <c r="V97" s="373">
        <f t="shared" si="22"/>
        <v>251.1</v>
      </c>
      <c r="W97" s="82">
        <v>0</v>
      </c>
      <c r="X97" s="84">
        <v>214</v>
      </c>
      <c r="Y97" s="18">
        <f t="shared" si="23"/>
        <v>0.14774990043807246</v>
      </c>
      <c r="Z97" s="79">
        <v>279</v>
      </c>
      <c r="AA97" s="80">
        <v>0</v>
      </c>
      <c r="AB97" s="83">
        <v>214</v>
      </c>
      <c r="AC97" s="13">
        <f t="shared" si="16"/>
        <v>0.23297491039426524</v>
      </c>
    </row>
    <row r="98" spans="1:29" s="4" customFormat="1" ht="12.75" customHeight="1" thickBot="1">
      <c r="A98" s="184" t="s">
        <v>100</v>
      </c>
      <c r="B98" s="130" t="s">
        <v>55</v>
      </c>
      <c r="C98" s="36"/>
      <c r="D98" s="131">
        <v>0.1</v>
      </c>
      <c r="E98" s="132" t="s">
        <v>73</v>
      </c>
      <c r="F98" s="141">
        <v>285</v>
      </c>
      <c r="G98" s="59">
        <v>259</v>
      </c>
      <c r="H98" s="104">
        <v>0</v>
      </c>
      <c r="I98" s="104">
        <v>199</v>
      </c>
      <c r="J98" s="104">
        <v>0</v>
      </c>
      <c r="K98" s="141">
        <f t="shared" si="15"/>
        <v>199</v>
      </c>
      <c r="L98" s="151">
        <f t="shared" si="17"/>
        <v>0.23166023166023167</v>
      </c>
      <c r="M98" s="63">
        <v>259</v>
      </c>
      <c r="N98" s="64">
        <v>0</v>
      </c>
      <c r="O98" s="65">
        <f t="shared" si="19"/>
        <v>199</v>
      </c>
      <c r="P98" s="17">
        <f t="shared" si="18"/>
        <v>0.23166023166023167</v>
      </c>
      <c r="Q98" s="60">
        <v>259</v>
      </c>
      <c r="R98" s="61">
        <v>0</v>
      </c>
      <c r="S98" s="62">
        <f t="shared" si="20"/>
        <v>199</v>
      </c>
      <c r="T98" s="15">
        <f t="shared" si="21"/>
        <v>0.23166023166023167</v>
      </c>
      <c r="U98" s="63">
        <v>259</v>
      </c>
      <c r="V98" s="378">
        <f t="shared" si="22"/>
        <v>233.1</v>
      </c>
      <c r="W98" s="64">
        <v>0</v>
      </c>
      <c r="X98" s="65">
        <v>199</v>
      </c>
      <c r="Y98" s="17">
        <f t="shared" si="23"/>
        <v>0.14628914628914627</v>
      </c>
      <c r="Z98" s="60">
        <v>259</v>
      </c>
      <c r="AA98" s="61">
        <v>0</v>
      </c>
      <c r="AB98" s="62">
        <v>199</v>
      </c>
      <c r="AC98" s="15">
        <f t="shared" si="16"/>
        <v>0.23166023166023167</v>
      </c>
    </row>
  </sheetData>
  <mergeCells count="5">
    <mergeCell ref="F2:G2"/>
    <mergeCell ref="M3:P3"/>
    <mergeCell ref="Q3:T3"/>
    <mergeCell ref="U3:Y3"/>
    <mergeCell ref="Z3:AC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C41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37" sqref="C37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4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16384" width="9.140625" style="26"/>
  </cols>
  <sheetData>
    <row r="2" spans="1:29">
      <c r="F2" s="392">
        <v>44949</v>
      </c>
      <c r="G2" s="392"/>
      <c r="H2" s="390"/>
    </row>
    <row r="3" spans="1:29" ht="37.5" customHeight="1" thickBot="1">
      <c r="M3" s="391" t="s">
        <v>299</v>
      </c>
      <c r="N3" s="391"/>
      <c r="O3" s="391"/>
      <c r="P3" s="391"/>
      <c r="Q3" s="391" t="s">
        <v>299</v>
      </c>
      <c r="R3" s="391"/>
      <c r="S3" s="391"/>
      <c r="T3" s="391"/>
      <c r="U3" s="393" t="s">
        <v>1028</v>
      </c>
      <c r="V3" s="393"/>
      <c r="W3" s="393"/>
      <c r="X3" s="393"/>
      <c r="Y3" s="393"/>
      <c r="Z3" s="391" t="s">
        <v>299</v>
      </c>
      <c r="AA3" s="391"/>
      <c r="AB3" s="391"/>
      <c r="AC3" s="391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7"/>
      <c r="M4" s="304" t="s">
        <v>881</v>
      </c>
      <c r="N4" s="305"/>
      <c r="O4" s="300"/>
      <c r="P4" s="301"/>
      <c r="Q4" s="311" t="s">
        <v>1026</v>
      </c>
      <c r="R4" s="312"/>
      <c r="S4" s="313"/>
      <c r="T4" s="314"/>
      <c r="U4" s="304" t="s">
        <v>1029</v>
      </c>
      <c r="V4" s="305"/>
      <c r="W4" s="305"/>
      <c r="X4" s="300"/>
      <c r="Y4" s="301"/>
      <c r="Z4" s="311" t="s">
        <v>1032</v>
      </c>
      <c r="AA4" s="312"/>
      <c r="AB4" s="313"/>
      <c r="AC4" s="314"/>
    </row>
    <row r="5" spans="1:29" s="27" customFormat="1" ht="15" customHeight="1" thickBot="1">
      <c r="A5" s="20"/>
      <c r="B5" s="30"/>
      <c r="C5" s="20"/>
      <c r="D5" s="39"/>
      <c r="E5" s="182"/>
      <c r="F5" s="3"/>
      <c r="G5" s="3"/>
      <c r="H5" s="3"/>
      <c r="I5" s="3"/>
      <c r="J5" s="3"/>
      <c r="K5" s="3"/>
      <c r="L5" s="147"/>
      <c r="M5" s="306" t="s">
        <v>44</v>
      </c>
      <c r="N5" s="52">
        <v>44566</v>
      </c>
      <c r="O5" s="52"/>
      <c r="P5" s="307"/>
      <c r="Q5" s="315" t="s">
        <v>44</v>
      </c>
      <c r="R5" s="50">
        <v>44952</v>
      </c>
      <c r="S5" s="50"/>
      <c r="T5" s="316"/>
      <c r="U5" s="306" t="s">
        <v>44</v>
      </c>
      <c r="V5" s="52">
        <v>44966</v>
      </c>
      <c r="W5" s="52"/>
      <c r="X5" s="52"/>
      <c r="Y5" s="307"/>
      <c r="Z5" s="315" t="s">
        <v>44</v>
      </c>
      <c r="AA5" s="50">
        <v>44987</v>
      </c>
      <c r="AB5" s="50"/>
      <c r="AC5" s="316"/>
    </row>
    <row r="6" spans="1:29" s="29" customFormat="1" ht="15" customHeight="1" thickBot="1">
      <c r="A6" s="113"/>
      <c r="B6" s="113"/>
      <c r="C6" s="113"/>
      <c r="D6" s="114"/>
      <c r="E6" s="115"/>
      <c r="F6" s="12"/>
      <c r="G6" s="12"/>
      <c r="H6" s="12"/>
      <c r="I6" s="12"/>
      <c r="J6" s="12"/>
      <c r="K6" s="12"/>
      <c r="L6" s="148"/>
      <c r="M6" s="308" t="s">
        <v>45</v>
      </c>
      <c r="N6" s="309">
        <v>44586</v>
      </c>
      <c r="O6" s="309"/>
      <c r="P6" s="310"/>
      <c r="Q6" s="317" t="s">
        <v>45</v>
      </c>
      <c r="R6" s="303">
        <v>44965</v>
      </c>
      <c r="S6" s="303"/>
      <c r="T6" s="318"/>
      <c r="U6" s="308" t="s">
        <v>45</v>
      </c>
      <c r="V6" s="309">
        <v>44986</v>
      </c>
      <c r="W6" s="309"/>
      <c r="X6" s="309"/>
      <c r="Y6" s="310"/>
      <c r="Z6" s="317" t="s">
        <v>45</v>
      </c>
      <c r="AA6" s="303">
        <v>45000</v>
      </c>
      <c r="AB6" s="303"/>
      <c r="AC6" s="318"/>
    </row>
    <row r="7" spans="1:29" s="22" customFormat="1" ht="24.95" customHeight="1">
      <c r="A7" s="69" t="s">
        <v>0</v>
      </c>
      <c r="B7" s="69" t="s">
        <v>64</v>
      </c>
      <c r="C7" s="69" t="s">
        <v>1</v>
      </c>
      <c r="D7" s="69" t="s">
        <v>80</v>
      </c>
      <c r="E7" s="69" t="s">
        <v>2</v>
      </c>
      <c r="F7" s="69" t="s">
        <v>3</v>
      </c>
      <c r="G7" s="69" t="s">
        <v>4</v>
      </c>
      <c r="H7" s="69" t="s">
        <v>296</v>
      </c>
      <c r="I7" s="69" t="s">
        <v>37</v>
      </c>
      <c r="J7" s="69" t="s">
        <v>531</v>
      </c>
      <c r="K7" s="69" t="s">
        <v>135</v>
      </c>
      <c r="L7" s="149" t="s">
        <v>298</v>
      </c>
      <c r="M7" s="204" t="s">
        <v>367</v>
      </c>
      <c r="N7" s="205" t="s">
        <v>43</v>
      </c>
      <c r="O7" s="205" t="s">
        <v>51</v>
      </c>
      <c r="P7" s="206" t="s">
        <v>297</v>
      </c>
      <c r="Q7" s="204" t="s">
        <v>367</v>
      </c>
      <c r="R7" s="205" t="s">
        <v>43</v>
      </c>
      <c r="S7" s="205" t="s">
        <v>51</v>
      </c>
      <c r="T7" s="206" t="s">
        <v>297</v>
      </c>
      <c r="U7" s="204" t="s">
        <v>367</v>
      </c>
      <c r="V7" s="372" t="s">
        <v>1027</v>
      </c>
      <c r="W7" s="205" t="s">
        <v>43</v>
      </c>
      <c r="X7" s="205" t="s">
        <v>51</v>
      </c>
      <c r="Y7" s="206" t="s">
        <v>297</v>
      </c>
      <c r="Z7" s="204" t="s">
        <v>367</v>
      </c>
      <c r="AA7" s="205" t="s">
        <v>43</v>
      </c>
      <c r="AB7" s="205" t="s">
        <v>51</v>
      </c>
      <c r="AC7" s="206" t="s">
        <v>297</v>
      </c>
    </row>
    <row r="8" spans="1:29" s="4" customFormat="1" ht="12.75" customHeight="1">
      <c r="A8" s="183" t="s">
        <v>126</v>
      </c>
      <c r="B8" s="237" t="s">
        <v>53</v>
      </c>
      <c r="C8" s="238"/>
      <c r="D8" s="240" t="s">
        <v>242</v>
      </c>
      <c r="E8" s="239" t="s">
        <v>47</v>
      </c>
      <c r="F8" s="142">
        <v>802</v>
      </c>
      <c r="G8" s="112">
        <v>729</v>
      </c>
      <c r="H8" s="105">
        <v>649</v>
      </c>
      <c r="I8" s="105">
        <v>548</v>
      </c>
      <c r="J8" s="105">
        <v>0</v>
      </c>
      <c r="K8" s="142">
        <f t="shared" ref="K8:K27" si="0">IFERROR(I8-J8,I8)</f>
        <v>548</v>
      </c>
      <c r="L8" s="152">
        <f t="shared" ref="L8:L21" si="1">IFERROR((G8-K8)/G8, " ")</f>
        <v>0.24828532235939643</v>
      </c>
      <c r="M8" s="168">
        <v>649</v>
      </c>
      <c r="N8" s="82">
        <v>0</v>
      </c>
      <c r="O8" s="84">
        <f t="shared" ref="O8:O27" si="2">K8-N8</f>
        <v>548</v>
      </c>
      <c r="P8" s="18">
        <f t="shared" ref="P8:P22" si="3">(M8-O8)/M8</f>
        <v>0.15562403697996918</v>
      </c>
      <c r="Q8" s="168">
        <v>649</v>
      </c>
      <c r="R8" s="80">
        <v>0</v>
      </c>
      <c r="S8" s="83">
        <f t="shared" ref="S8:S27" si="4">K8-R8</f>
        <v>548</v>
      </c>
      <c r="T8" s="13">
        <f t="shared" ref="T8:T27" si="5">(Q8-S8)/Q8</f>
        <v>0.15562403697996918</v>
      </c>
      <c r="U8" s="168">
        <v>721</v>
      </c>
      <c r="V8" s="328">
        <f t="shared" ref="V8:V27" si="6">U8-(U8*10%)</f>
        <v>648.9</v>
      </c>
      <c r="W8" s="82">
        <v>0</v>
      </c>
      <c r="X8" s="84">
        <v>549</v>
      </c>
      <c r="Y8" s="18">
        <f t="shared" ref="Y8:Y27" si="7">(V8-X8)/V8</f>
        <v>0.15395284327323158</v>
      </c>
      <c r="Z8" s="168">
        <v>649</v>
      </c>
      <c r="AA8" s="80">
        <v>0</v>
      </c>
      <c r="AB8" s="83">
        <v>549</v>
      </c>
      <c r="AC8" s="13">
        <f t="shared" ref="AC8:AC27" si="8">(Z8-AB8)/Z8</f>
        <v>0.15408320493066255</v>
      </c>
    </row>
    <row r="9" spans="1:29" s="4" customFormat="1" ht="12.75" customHeight="1">
      <c r="A9" s="185" t="s">
        <v>27</v>
      </c>
      <c r="B9" s="126" t="s">
        <v>53</v>
      </c>
      <c r="C9" s="249"/>
      <c r="D9" s="128">
        <v>0.47</v>
      </c>
      <c r="E9" s="129" t="s">
        <v>47</v>
      </c>
      <c r="F9" s="140">
        <v>802</v>
      </c>
      <c r="G9" s="111">
        <v>729</v>
      </c>
      <c r="H9" s="103">
        <v>649</v>
      </c>
      <c r="I9" s="103">
        <v>548</v>
      </c>
      <c r="J9" s="103">
        <v>0</v>
      </c>
      <c r="K9" s="140">
        <f t="shared" si="0"/>
        <v>548</v>
      </c>
      <c r="L9" s="150">
        <f t="shared" si="1"/>
        <v>0.24828532235939643</v>
      </c>
      <c r="M9" s="167">
        <v>649</v>
      </c>
      <c r="N9" s="57">
        <v>0</v>
      </c>
      <c r="O9" s="58">
        <f t="shared" si="2"/>
        <v>548</v>
      </c>
      <c r="P9" s="16">
        <f t="shared" si="3"/>
        <v>0.15562403697996918</v>
      </c>
      <c r="Q9" s="167">
        <v>649</v>
      </c>
      <c r="R9" s="54">
        <v>0</v>
      </c>
      <c r="S9" s="55">
        <f t="shared" si="4"/>
        <v>548</v>
      </c>
      <c r="T9" s="14">
        <f t="shared" si="5"/>
        <v>0.15562403697996918</v>
      </c>
      <c r="U9" s="167">
        <v>721</v>
      </c>
      <c r="V9" s="327">
        <f t="shared" si="6"/>
        <v>648.9</v>
      </c>
      <c r="W9" s="57">
        <v>0</v>
      </c>
      <c r="X9" s="58">
        <v>549</v>
      </c>
      <c r="Y9" s="16">
        <f t="shared" si="7"/>
        <v>0.15395284327323158</v>
      </c>
      <c r="Z9" s="167">
        <v>649</v>
      </c>
      <c r="AA9" s="54">
        <v>0</v>
      </c>
      <c r="AB9" s="55">
        <v>549</v>
      </c>
      <c r="AC9" s="14">
        <f t="shared" si="8"/>
        <v>0.15408320493066255</v>
      </c>
    </row>
    <row r="10" spans="1:29" s="4" customFormat="1" ht="12.75" customHeight="1">
      <c r="A10" s="185" t="s">
        <v>26</v>
      </c>
      <c r="B10" s="126" t="s">
        <v>53</v>
      </c>
      <c r="C10" s="249"/>
      <c r="D10" s="128">
        <v>0.47</v>
      </c>
      <c r="E10" s="129" t="s">
        <v>47</v>
      </c>
      <c r="F10" s="140">
        <v>769</v>
      </c>
      <c r="G10" s="111">
        <v>699</v>
      </c>
      <c r="H10" s="103">
        <v>599</v>
      </c>
      <c r="I10" s="103">
        <v>505</v>
      </c>
      <c r="J10" s="103">
        <v>0</v>
      </c>
      <c r="K10" s="140">
        <f t="shared" si="0"/>
        <v>505</v>
      </c>
      <c r="L10" s="150">
        <f t="shared" si="1"/>
        <v>0.27753934191702434</v>
      </c>
      <c r="M10" s="167">
        <v>599</v>
      </c>
      <c r="N10" s="57">
        <v>0</v>
      </c>
      <c r="O10" s="58">
        <f t="shared" si="2"/>
        <v>505</v>
      </c>
      <c r="P10" s="16">
        <f t="shared" si="3"/>
        <v>0.15692821368948248</v>
      </c>
      <c r="Q10" s="167">
        <v>599</v>
      </c>
      <c r="R10" s="54">
        <v>0</v>
      </c>
      <c r="S10" s="55">
        <f t="shared" si="4"/>
        <v>505</v>
      </c>
      <c r="T10" s="14">
        <f t="shared" si="5"/>
        <v>0.15692821368948248</v>
      </c>
      <c r="U10" s="167">
        <v>666</v>
      </c>
      <c r="V10" s="327">
        <f t="shared" si="6"/>
        <v>599.4</v>
      </c>
      <c r="W10" s="57">
        <v>0</v>
      </c>
      <c r="X10" s="58">
        <v>506</v>
      </c>
      <c r="Y10" s="16">
        <f t="shared" si="7"/>
        <v>0.15582248915582245</v>
      </c>
      <c r="Z10" s="167">
        <v>599</v>
      </c>
      <c r="AA10" s="54">
        <v>0</v>
      </c>
      <c r="AB10" s="55">
        <v>506</v>
      </c>
      <c r="AC10" s="14">
        <f t="shared" si="8"/>
        <v>0.15525876460767946</v>
      </c>
    </row>
    <row r="11" spans="1:29" s="4" customFormat="1" ht="12.75" customHeight="1">
      <c r="A11" s="187" t="s">
        <v>526</v>
      </c>
      <c r="B11" s="126" t="s">
        <v>53</v>
      </c>
      <c r="C11" s="234"/>
      <c r="D11" s="235">
        <v>0.71</v>
      </c>
      <c r="E11" s="236" t="s">
        <v>529</v>
      </c>
      <c r="F11" s="174">
        <v>857</v>
      </c>
      <c r="G11" s="173">
        <v>779</v>
      </c>
      <c r="H11" s="177">
        <v>699</v>
      </c>
      <c r="I11" s="177">
        <v>585</v>
      </c>
      <c r="J11" s="177">
        <v>0</v>
      </c>
      <c r="K11" s="174">
        <f t="shared" si="0"/>
        <v>585</v>
      </c>
      <c r="L11" s="175">
        <f t="shared" si="1"/>
        <v>0.2490372272143774</v>
      </c>
      <c r="M11" s="286">
        <v>699</v>
      </c>
      <c r="N11" s="276">
        <v>0</v>
      </c>
      <c r="O11" s="277">
        <f t="shared" si="2"/>
        <v>585</v>
      </c>
      <c r="P11" s="278">
        <f t="shared" si="3"/>
        <v>0.1630901287553648</v>
      </c>
      <c r="Q11" s="286">
        <v>699</v>
      </c>
      <c r="R11" s="280">
        <v>0</v>
      </c>
      <c r="S11" s="281">
        <f t="shared" si="4"/>
        <v>585</v>
      </c>
      <c r="T11" s="282">
        <f t="shared" si="5"/>
        <v>0.1630901287553648</v>
      </c>
      <c r="U11" s="286">
        <v>777</v>
      </c>
      <c r="V11" s="329">
        <f t="shared" si="6"/>
        <v>699.3</v>
      </c>
      <c r="W11" s="276">
        <v>0</v>
      </c>
      <c r="X11" s="277">
        <v>586</v>
      </c>
      <c r="Y11" s="278">
        <f t="shared" si="7"/>
        <v>0.16201916201916197</v>
      </c>
      <c r="Z11" s="286">
        <v>699</v>
      </c>
      <c r="AA11" s="280">
        <v>0</v>
      </c>
      <c r="AB11" s="281">
        <v>586</v>
      </c>
      <c r="AC11" s="282">
        <f t="shared" si="8"/>
        <v>0.16165951359084407</v>
      </c>
    </row>
    <row r="12" spans="1:29" s="4" customFormat="1" ht="12.75" customHeight="1">
      <c r="A12" s="185" t="s">
        <v>28</v>
      </c>
      <c r="B12" s="126" t="s">
        <v>53</v>
      </c>
      <c r="C12" s="249"/>
      <c r="D12" s="128">
        <v>0.71</v>
      </c>
      <c r="E12" s="129" t="s">
        <v>48</v>
      </c>
      <c r="F12" s="140">
        <v>857</v>
      </c>
      <c r="G12" s="111">
        <v>779</v>
      </c>
      <c r="H12" s="103">
        <v>699</v>
      </c>
      <c r="I12" s="103">
        <v>584</v>
      </c>
      <c r="J12" s="103">
        <v>0</v>
      </c>
      <c r="K12" s="140">
        <f t="shared" si="0"/>
        <v>584</v>
      </c>
      <c r="L12" s="150">
        <f t="shared" si="1"/>
        <v>0.25032092426187419</v>
      </c>
      <c r="M12" s="167">
        <v>699</v>
      </c>
      <c r="N12" s="57">
        <v>0</v>
      </c>
      <c r="O12" s="58">
        <f t="shared" si="2"/>
        <v>584</v>
      </c>
      <c r="P12" s="16">
        <f t="shared" si="3"/>
        <v>0.16452074391988555</v>
      </c>
      <c r="Q12" s="167">
        <v>699</v>
      </c>
      <c r="R12" s="54">
        <v>0</v>
      </c>
      <c r="S12" s="55">
        <f t="shared" si="4"/>
        <v>584</v>
      </c>
      <c r="T12" s="14">
        <f t="shared" si="5"/>
        <v>0.16452074391988555</v>
      </c>
      <c r="U12" s="167">
        <v>777</v>
      </c>
      <c r="V12" s="327">
        <f t="shared" si="6"/>
        <v>699.3</v>
      </c>
      <c r="W12" s="57">
        <v>0</v>
      </c>
      <c r="X12" s="58">
        <v>584</v>
      </c>
      <c r="Y12" s="16">
        <f t="shared" si="7"/>
        <v>0.16487916487916482</v>
      </c>
      <c r="Z12" s="167">
        <v>699</v>
      </c>
      <c r="AA12" s="54">
        <v>0</v>
      </c>
      <c r="AB12" s="55">
        <v>584</v>
      </c>
      <c r="AC12" s="14">
        <f t="shared" si="8"/>
        <v>0.16452074391988555</v>
      </c>
    </row>
    <row r="13" spans="1:29" s="4" customFormat="1" ht="12.75" customHeight="1">
      <c r="A13" s="185" t="s">
        <v>977</v>
      </c>
      <c r="B13" s="126" t="s">
        <v>53</v>
      </c>
      <c r="C13" s="234" t="s">
        <v>887</v>
      </c>
      <c r="D13" s="128">
        <v>0.71</v>
      </c>
      <c r="E13" s="129" t="s">
        <v>980</v>
      </c>
      <c r="F13" s="111">
        <v>857</v>
      </c>
      <c r="G13" s="111">
        <v>779</v>
      </c>
      <c r="H13" s="111">
        <v>649</v>
      </c>
      <c r="I13" s="111">
        <v>571</v>
      </c>
      <c r="J13" s="111">
        <v>0</v>
      </c>
      <c r="K13" s="111">
        <f t="shared" si="0"/>
        <v>571</v>
      </c>
      <c r="L13" s="150">
        <f t="shared" si="1"/>
        <v>0.26700898587933247</v>
      </c>
      <c r="M13" s="56">
        <v>779</v>
      </c>
      <c r="N13" s="57">
        <v>0</v>
      </c>
      <c r="O13" s="58">
        <f t="shared" si="2"/>
        <v>571</v>
      </c>
      <c r="P13" s="16">
        <f t="shared" si="3"/>
        <v>0.26700898587933247</v>
      </c>
      <c r="Q13" s="217">
        <v>779</v>
      </c>
      <c r="R13" s="54">
        <v>0</v>
      </c>
      <c r="S13" s="55">
        <f t="shared" si="4"/>
        <v>571</v>
      </c>
      <c r="T13" s="14">
        <f t="shared" si="5"/>
        <v>0.26700898587933247</v>
      </c>
      <c r="U13" s="56">
        <v>779</v>
      </c>
      <c r="V13" s="341">
        <f t="shared" si="6"/>
        <v>701.1</v>
      </c>
      <c r="W13" s="57">
        <v>0</v>
      </c>
      <c r="X13" s="58">
        <v>549</v>
      </c>
      <c r="Y13" s="16">
        <f t="shared" si="7"/>
        <v>0.21694480102695765</v>
      </c>
      <c r="Z13" s="217">
        <v>779</v>
      </c>
      <c r="AA13" s="54">
        <v>0</v>
      </c>
      <c r="AB13" s="55">
        <v>549</v>
      </c>
      <c r="AC13" s="14">
        <f t="shared" si="8"/>
        <v>0.2952503209242619</v>
      </c>
    </row>
    <row r="14" spans="1:29" s="4" customFormat="1" ht="12.75" customHeight="1">
      <c r="A14" s="185" t="s">
        <v>978</v>
      </c>
      <c r="B14" s="126" t="s">
        <v>53</v>
      </c>
      <c r="C14" s="234" t="s">
        <v>887</v>
      </c>
      <c r="D14" s="128">
        <v>0.71</v>
      </c>
      <c r="E14" s="129" t="s">
        <v>980</v>
      </c>
      <c r="F14" s="111">
        <v>802</v>
      </c>
      <c r="G14" s="111">
        <v>729</v>
      </c>
      <c r="H14" s="111">
        <v>649</v>
      </c>
      <c r="I14" s="111">
        <v>571</v>
      </c>
      <c r="J14" s="111">
        <v>0</v>
      </c>
      <c r="K14" s="111">
        <f t="shared" si="0"/>
        <v>571</v>
      </c>
      <c r="L14" s="150">
        <f t="shared" si="1"/>
        <v>0.2167352537722908</v>
      </c>
      <c r="M14" s="56">
        <v>759</v>
      </c>
      <c r="N14" s="57">
        <v>0</v>
      </c>
      <c r="O14" s="58">
        <f t="shared" si="2"/>
        <v>571</v>
      </c>
      <c r="P14" s="16">
        <f t="shared" si="3"/>
        <v>0.24769433465085638</v>
      </c>
      <c r="Q14" s="217">
        <v>729</v>
      </c>
      <c r="R14" s="54">
        <v>0</v>
      </c>
      <c r="S14" s="55">
        <f t="shared" si="4"/>
        <v>571</v>
      </c>
      <c r="T14" s="14">
        <f t="shared" si="5"/>
        <v>0.2167352537722908</v>
      </c>
      <c r="U14" s="56">
        <v>729</v>
      </c>
      <c r="V14" s="341">
        <f t="shared" si="6"/>
        <v>656.1</v>
      </c>
      <c r="W14" s="57">
        <v>0</v>
      </c>
      <c r="X14" s="58">
        <v>549</v>
      </c>
      <c r="Y14" s="16">
        <f t="shared" si="7"/>
        <v>0.16323731138545955</v>
      </c>
      <c r="Z14" s="217">
        <v>729</v>
      </c>
      <c r="AA14" s="54">
        <v>0</v>
      </c>
      <c r="AB14" s="55">
        <v>549</v>
      </c>
      <c r="AC14" s="14">
        <f t="shared" si="8"/>
        <v>0.24691358024691357</v>
      </c>
    </row>
    <row r="15" spans="1:29" s="4" customFormat="1" ht="12.75" customHeight="1" thickBot="1">
      <c r="A15" s="184" t="s">
        <v>979</v>
      </c>
      <c r="B15" s="130" t="s">
        <v>53</v>
      </c>
      <c r="C15" s="134" t="s">
        <v>887</v>
      </c>
      <c r="D15" s="131">
        <v>0.71</v>
      </c>
      <c r="E15" s="132" t="s">
        <v>980</v>
      </c>
      <c r="F15" s="59">
        <v>769</v>
      </c>
      <c r="G15" s="59">
        <v>699</v>
      </c>
      <c r="H15" s="59">
        <v>599</v>
      </c>
      <c r="I15" s="59">
        <v>526</v>
      </c>
      <c r="J15" s="59">
        <v>0</v>
      </c>
      <c r="K15" s="59">
        <f t="shared" si="0"/>
        <v>526</v>
      </c>
      <c r="L15" s="151">
        <f t="shared" si="1"/>
        <v>0.24749642346208869</v>
      </c>
      <c r="M15" s="63">
        <v>699</v>
      </c>
      <c r="N15" s="64">
        <v>0</v>
      </c>
      <c r="O15" s="65">
        <f t="shared" si="2"/>
        <v>526</v>
      </c>
      <c r="P15" s="17">
        <f t="shared" si="3"/>
        <v>0.24749642346208869</v>
      </c>
      <c r="Q15" s="216">
        <v>699</v>
      </c>
      <c r="R15" s="61">
        <v>0</v>
      </c>
      <c r="S15" s="62">
        <f t="shared" si="4"/>
        <v>526</v>
      </c>
      <c r="T15" s="15">
        <f t="shared" si="5"/>
        <v>0.24749642346208869</v>
      </c>
      <c r="U15" s="63">
        <v>699</v>
      </c>
      <c r="V15" s="378">
        <f t="shared" si="6"/>
        <v>629.1</v>
      </c>
      <c r="W15" s="64">
        <v>0</v>
      </c>
      <c r="X15" s="65">
        <v>506</v>
      </c>
      <c r="Y15" s="17">
        <f t="shared" si="7"/>
        <v>0.19567636305833733</v>
      </c>
      <c r="Z15" s="216">
        <v>699</v>
      </c>
      <c r="AA15" s="61">
        <v>0</v>
      </c>
      <c r="AB15" s="62">
        <v>506</v>
      </c>
      <c r="AC15" s="15">
        <f t="shared" si="8"/>
        <v>0.27610872675250359</v>
      </c>
    </row>
    <row r="16" spans="1:29" s="4" customFormat="1" ht="12.75" customHeight="1">
      <c r="A16" s="183" t="s">
        <v>527</v>
      </c>
      <c r="B16" s="237" t="s">
        <v>53</v>
      </c>
      <c r="C16" s="238"/>
      <c r="D16" s="240">
        <v>0.37</v>
      </c>
      <c r="E16" s="239" t="s">
        <v>530</v>
      </c>
      <c r="F16" s="142">
        <v>197</v>
      </c>
      <c r="G16" s="112">
        <v>179</v>
      </c>
      <c r="H16" s="105">
        <v>0</v>
      </c>
      <c r="I16" s="105">
        <v>133</v>
      </c>
      <c r="J16" s="105">
        <v>0</v>
      </c>
      <c r="K16" s="142">
        <f t="shared" si="0"/>
        <v>133</v>
      </c>
      <c r="L16" s="152">
        <f t="shared" si="1"/>
        <v>0.25698324022346369</v>
      </c>
      <c r="M16" s="81">
        <v>179</v>
      </c>
      <c r="N16" s="82">
        <v>0</v>
      </c>
      <c r="O16" s="84">
        <f t="shared" si="2"/>
        <v>133</v>
      </c>
      <c r="P16" s="18">
        <f t="shared" si="3"/>
        <v>0.25698324022346369</v>
      </c>
      <c r="Q16" s="79">
        <v>179</v>
      </c>
      <c r="R16" s="80">
        <v>0</v>
      </c>
      <c r="S16" s="83">
        <f t="shared" si="4"/>
        <v>133</v>
      </c>
      <c r="T16" s="13">
        <f t="shared" si="5"/>
        <v>0.25698324022346369</v>
      </c>
      <c r="U16" s="81">
        <v>179</v>
      </c>
      <c r="V16" s="373">
        <f t="shared" si="6"/>
        <v>161.1</v>
      </c>
      <c r="W16" s="82">
        <v>0</v>
      </c>
      <c r="X16" s="84">
        <v>133</v>
      </c>
      <c r="Y16" s="18">
        <f t="shared" si="7"/>
        <v>0.17442582247051519</v>
      </c>
      <c r="Z16" s="79">
        <v>179</v>
      </c>
      <c r="AA16" s="80">
        <v>0</v>
      </c>
      <c r="AB16" s="83">
        <v>133</v>
      </c>
      <c r="AC16" s="13">
        <f t="shared" si="8"/>
        <v>0.25698324022346369</v>
      </c>
    </row>
    <row r="17" spans="1:29" s="4" customFormat="1" ht="12.75" customHeight="1">
      <c r="A17" s="185" t="s">
        <v>528</v>
      </c>
      <c r="B17" s="126" t="s">
        <v>53</v>
      </c>
      <c r="C17" s="249"/>
      <c r="D17" s="128">
        <v>0.37</v>
      </c>
      <c r="E17" s="129" t="s">
        <v>530</v>
      </c>
      <c r="F17" s="140">
        <v>164</v>
      </c>
      <c r="G17" s="111">
        <v>149</v>
      </c>
      <c r="H17" s="103">
        <v>0</v>
      </c>
      <c r="I17" s="103">
        <v>111</v>
      </c>
      <c r="J17" s="103">
        <v>0</v>
      </c>
      <c r="K17" s="140">
        <f t="shared" si="0"/>
        <v>111</v>
      </c>
      <c r="L17" s="150">
        <f t="shared" si="1"/>
        <v>0.25503355704697989</v>
      </c>
      <c r="M17" s="56">
        <v>149</v>
      </c>
      <c r="N17" s="57">
        <v>0</v>
      </c>
      <c r="O17" s="58">
        <f t="shared" si="2"/>
        <v>111</v>
      </c>
      <c r="P17" s="16">
        <f t="shared" si="3"/>
        <v>0.25503355704697989</v>
      </c>
      <c r="Q17" s="53">
        <v>149</v>
      </c>
      <c r="R17" s="54">
        <v>0</v>
      </c>
      <c r="S17" s="55">
        <f t="shared" si="4"/>
        <v>111</v>
      </c>
      <c r="T17" s="14">
        <f t="shared" si="5"/>
        <v>0.25503355704697989</v>
      </c>
      <c r="U17" s="56">
        <v>149</v>
      </c>
      <c r="V17" s="341">
        <f t="shared" si="6"/>
        <v>134.1</v>
      </c>
      <c r="W17" s="57">
        <v>0</v>
      </c>
      <c r="X17" s="58">
        <v>111</v>
      </c>
      <c r="Y17" s="16">
        <f t="shared" si="7"/>
        <v>0.17225950782997759</v>
      </c>
      <c r="Z17" s="53">
        <v>149</v>
      </c>
      <c r="AA17" s="54">
        <v>0</v>
      </c>
      <c r="AB17" s="55">
        <v>111</v>
      </c>
      <c r="AC17" s="14">
        <f t="shared" si="8"/>
        <v>0.25503355704697989</v>
      </c>
    </row>
    <row r="18" spans="1:29" s="4" customFormat="1" ht="12.75" customHeight="1">
      <c r="A18" s="183" t="s">
        <v>981</v>
      </c>
      <c r="B18" s="126" t="s">
        <v>53</v>
      </c>
      <c r="C18" s="234" t="s">
        <v>887</v>
      </c>
      <c r="D18" s="128">
        <v>0.37</v>
      </c>
      <c r="E18" s="129" t="s">
        <v>530</v>
      </c>
      <c r="F18" s="142">
        <v>197</v>
      </c>
      <c r="G18" s="112">
        <v>179</v>
      </c>
      <c r="H18" s="105">
        <v>0</v>
      </c>
      <c r="I18" s="105">
        <v>133</v>
      </c>
      <c r="J18" s="105">
        <v>0</v>
      </c>
      <c r="K18" s="142">
        <f t="shared" si="0"/>
        <v>133</v>
      </c>
      <c r="L18" s="152">
        <f t="shared" si="1"/>
        <v>0.25698324022346369</v>
      </c>
      <c r="M18" s="81">
        <v>179</v>
      </c>
      <c r="N18" s="82">
        <v>0</v>
      </c>
      <c r="O18" s="84">
        <f t="shared" si="2"/>
        <v>133</v>
      </c>
      <c r="P18" s="18">
        <f t="shared" si="3"/>
        <v>0.25698324022346369</v>
      </c>
      <c r="Q18" s="79">
        <v>179</v>
      </c>
      <c r="R18" s="80">
        <v>0</v>
      </c>
      <c r="S18" s="83">
        <f t="shared" si="4"/>
        <v>133</v>
      </c>
      <c r="T18" s="13">
        <f t="shared" si="5"/>
        <v>0.25698324022346369</v>
      </c>
      <c r="U18" s="81">
        <v>179</v>
      </c>
      <c r="V18" s="373">
        <f t="shared" si="6"/>
        <v>161.1</v>
      </c>
      <c r="W18" s="82">
        <v>0</v>
      </c>
      <c r="X18" s="84">
        <v>133</v>
      </c>
      <c r="Y18" s="18">
        <f t="shared" si="7"/>
        <v>0.17442582247051519</v>
      </c>
      <c r="Z18" s="79">
        <v>179</v>
      </c>
      <c r="AA18" s="80">
        <v>0</v>
      </c>
      <c r="AB18" s="83">
        <v>133</v>
      </c>
      <c r="AC18" s="13">
        <f t="shared" si="8"/>
        <v>0.25698324022346369</v>
      </c>
    </row>
    <row r="19" spans="1:29" s="4" customFormat="1" ht="12.75" customHeight="1">
      <c r="A19" s="183" t="s">
        <v>982</v>
      </c>
      <c r="B19" s="126" t="s">
        <v>53</v>
      </c>
      <c r="C19" s="234" t="s">
        <v>887</v>
      </c>
      <c r="D19" s="128">
        <v>0.37</v>
      </c>
      <c r="E19" s="129" t="s">
        <v>530</v>
      </c>
      <c r="F19" s="142">
        <v>164</v>
      </c>
      <c r="G19" s="112">
        <v>149</v>
      </c>
      <c r="H19" s="105">
        <v>0</v>
      </c>
      <c r="I19" s="105">
        <v>113</v>
      </c>
      <c r="J19" s="105">
        <v>0</v>
      </c>
      <c r="K19" s="142">
        <f t="shared" si="0"/>
        <v>113</v>
      </c>
      <c r="L19" s="152">
        <f t="shared" si="1"/>
        <v>0.24161073825503357</v>
      </c>
      <c r="M19" s="81">
        <v>149</v>
      </c>
      <c r="N19" s="82">
        <v>0</v>
      </c>
      <c r="O19" s="84">
        <f t="shared" si="2"/>
        <v>113</v>
      </c>
      <c r="P19" s="18">
        <f t="shared" si="3"/>
        <v>0.24161073825503357</v>
      </c>
      <c r="Q19" s="79">
        <v>149</v>
      </c>
      <c r="R19" s="80">
        <v>0</v>
      </c>
      <c r="S19" s="83">
        <f t="shared" si="4"/>
        <v>113</v>
      </c>
      <c r="T19" s="13">
        <f t="shared" si="5"/>
        <v>0.24161073825503357</v>
      </c>
      <c r="U19" s="81">
        <v>149</v>
      </c>
      <c r="V19" s="373">
        <f t="shared" si="6"/>
        <v>134.1</v>
      </c>
      <c r="W19" s="82">
        <v>0</v>
      </c>
      <c r="X19" s="84">
        <v>113</v>
      </c>
      <c r="Y19" s="18">
        <f t="shared" si="7"/>
        <v>0.15734526472781502</v>
      </c>
      <c r="Z19" s="79">
        <v>149</v>
      </c>
      <c r="AA19" s="80">
        <v>0</v>
      </c>
      <c r="AB19" s="83">
        <v>113</v>
      </c>
      <c r="AC19" s="13">
        <f t="shared" si="8"/>
        <v>0.24161073825503357</v>
      </c>
    </row>
    <row r="20" spans="1:29" s="4" customFormat="1" ht="12.75" customHeight="1">
      <c r="A20" s="183" t="s">
        <v>127</v>
      </c>
      <c r="B20" s="237" t="s">
        <v>53</v>
      </c>
      <c r="C20" s="238"/>
      <c r="D20" s="240">
        <v>0.37</v>
      </c>
      <c r="E20" s="239" t="s">
        <v>62</v>
      </c>
      <c r="F20" s="142">
        <v>329</v>
      </c>
      <c r="G20" s="112">
        <v>299</v>
      </c>
      <c r="H20" s="105">
        <v>0</v>
      </c>
      <c r="I20" s="105">
        <v>222</v>
      </c>
      <c r="J20" s="105">
        <v>0</v>
      </c>
      <c r="K20" s="142">
        <f t="shared" si="0"/>
        <v>222</v>
      </c>
      <c r="L20" s="152">
        <f t="shared" si="1"/>
        <v>0.25752508361204013</v>
      </c>
      <c r="M20" s="81">
        <v>299</v>
      </c>
      <c r="N20" s="82">
        <v>0</v>
      </c>
      <c r="O20" s="84">
        <f t="shared" si="2"/>
        <v>222</v>
      </c>
      <c r="P20" s="18">
        <f t="shared" si="3"/>
        <v>0.25752508361204013</v>
      </c>
      <c r="Q20" s="79">
        <v>299</v>
      </c>
      <c r="R20" s="80">
        <v>0</v>
      </c>
      <c r="S20" s="83">
        <f t="shared" si="4"/>
        <v>222</v>
      </c>
      <c r="T20" s="13">
        <f t="shared" si="5"/>
        <v>0.25752508361204013</v>
      </c>
      <c r="U20" s="81">
        <v>299</v>
      </c>
      <c r="V20" s="373">
        <f t="shared" si="6"/>
        <v>269.10000000000002</v>
      </c>
      <c r="W20" s="82">
        <v>0</v>
      </c>
      <c r="X20" s="84">
        <v>223</v>
      </c>
      <c r="Y20" s="18">
        <f t="shared" si="7"/>
        <v>0.17131178000743225</v>
      </c>
      <c r="Z20" s="79">
        <v>299</v>
      </c>
      <c r="AA20" s="80">
        <v>0</v>
      </c>
      <c r="AB20" s="83">
        <v>223</v>
      </c>
      <c r="AC20" s="13">
        <f t="shared" si="8"/>
        <v>0.25418060200668896</v>
      </c>
    </row>
    <row r="21" spans="1:29" s="4" customFormat="1" ht="12.75" customHeight="1">
      <c r="A21" s="185" t="s">
        <v>32</v>
      </c>
      <c r="B21" s="126" t="s">
        <v>53</v>
      </c>
      <c r="C21" s="249"/>
      <c r="D21" s="128">
        <v>0.37</v>
      </c>
      <c r="E21" s="129" t="s">
        <v>62</v>
      </c>
      <c r="F21" s="140">
        <v>329</v>
      </c>
      <c r="G21" s="111">
        <v>299</v>
      </c>
      <c r="H21" s="103">
        <v>0</v>
      </c>
      <c r="I21" s="103">
        <v>222</v>
      </c>
      <c r="J21" s="103">
        <v>0</v>
      </c>
      <c r="K21" s="140">
        <f t="shared" si="0"/>
        <v>222</v>
      </c>
      <c r="L21" s="150">
        <f t="shared" si="1"/>
        <v>0.25752508361204013</v>
      </c>
      <c r="M21" s="56">
        <v>299</v>
      </c>
      <c r="N21" s="57">
        <v>0</v>
      </c>
      <c r="O21" s="58">
        <f t="shared" si="2"/>
        <v>222</v>
      </c>
      <c r="P21" s="16">
        <f t="shared" si="3"/>
        <v>0.25752508361204013</v>
      </c>
      <c r="Q21" s="53">
        <v>299</v>
      </c>
      <c r="R21" s="54">
        <v>0</v>
      </c>
      <c r="S21" s="55">
        <f t="shared" si="4"/>
        <v>222</v>
      </c>
      <c r="T21" s="14">
        <f t="shared" si="5"/>
        <v>0.25752508361204013</v>
      </c>
      <c r="U21" s="56">
        <v>299</v>
      </c>
      <c r="V21" s="341">
        <f t="shared" si="6"/>
        <v>269.10000000000002</v>
      </c>
      <c r="W21" s="57">
        <v>0</v>
      </c>
      <c r="X21" s="58">
        <v>223</v>
      </c>
      <c r="Y21" s="16">
        <f t="shared" si="7"/>
        <v>0.17131178000743225</v>
      </c>
      <c r="Z21" s="53">
        <v>299</v>
      </c>
      <c r="AA21" s="54">
        <v>0</v>
      </c>
      <c r="AB21" s="55">
        <v>223</v>
      </c>
      <c r="AC21" s="14">
        <f t="shared" si="8"/>
        <v>0.25418060200668896</v>
      </c>
    </row>
    <row r="22" spans="1:29" s="4" customFormat="1" ht="12.75" customHeight="1">
      <c r="A22" s="185" t="s">
        <v>31</v>
      </c>
      <c r="B22" s="126" t="s">
        <v>53</v>
      </c>
      <c r="C22" s="249"/>
      <c r="D22" s="128">
        <v>0.37</v>
      </c>
      <c r="E22" s="129" t="s">
        <v>62</v>
      </c>
      <c r="F22" s="140">
        <v>307</v>
      </c>
      <c r="G22" s="112">
        <v>279</v>
      </c>
      <c r="H22" s="103">
        <v>0</v>
      </c>
      <c r="I22" s="103">
        <v>207</v>
      </c>
      <c r="J22" s="103">
        <v>0</v>
      </c>
      <c r="K22" s="140">
        <f t="shared" si="0"/>
        <v>207</v>
      </c>
      <c r="L22" s="150">
        <f t="shared" ref="L22:L27" si="9">IFERROR((G22-K22)/G22, " ")</f>
        <v>0.25806451612903225</v>
      </c>
      <c r="M22" s="56">
        <v>279</v>
      </c>
      <c r="N22" s="57">
        <v>0</v>
      </c>
      <c r="O22" s="58">
        <f t="shared" si="2"/>
        <v>207</v>
      </c>
      <c r="P22" s="16">
        <f t="shared" si="3"/>
        <v>0.25806451612903225</v>
      </c>
      <c r="Q22" s="53">
        <v>279</v>
      </c>
      <c r="R22" s="54">
        <v>0</v>
      </c>
      <c r="S22" s="55">
        <f t="shared" si="4"/>
        <v>207</v>
      </c>
      <c r="T22" s="14">
        <f t="shared" si="5"/>
        <v>0.25806451612903225</v>
      </c>
      <c r="U22" s="56">
        <v>279</v>
      </c>
      <c r="V22" s="341">
        <f t="shared" si="6"/>
        <v>251.1</v>
      </c>
      <c r="W22" s="57">
        <v>0</v>
      </c>
      <c r="X22" s="58">
        <v>208</v>
      </c>
      <c r="Y22" s="16">
        <f t="shared" si="7"/>
        <v>0.17164476304261247</v>
      </c>
      <c r="Z22" s="53">
        <v>279</v>
      </c>
      <c r="AA22" s="54">
        <v>0</v>
      </c>
      <c r="AB22" s="55">
        <v>208</v>
      </c>
      <c r="AC22" s="14">
        <f t="shared" si="8"/>
        <v>0.25448028673835127</v>
      </c>
    </row>
    <row r="23" spans="1:29" s="4" customFormat="1" ht="12.75" customHeight="1">
      <c r="A23" s="185" t="s">
        <v>33</v>
      </c>
      <c r="B23" s="126" t="s">
        <v>53</v>
      </c>
      <c r="C23" s="249"/>
      <c r="D23" s="128">
        <v>0.59</v>
      </c>
      <c r="E23" s="129" t="s">
        <v>40</v>
      </c>
      <c r="F23" s="140">
        <v>384</v>
      </c>
      <c r="G23" s="111">
        <v>349</v>
      </c>
      <c r="H23" s="103">
        <v>0</v>
      </c>
      <c r="I23" s="103">
        <v>260</v>
      </c>
      <c r="J23" s="103">
        <v>0</v>
      </c>
      <c r="K23" s="140">
        <f t="shared" si="0"/>
        <v>260</v>
      </c>
      <c r="L23" s="150">
        <f t="shared" si="9"/>
        <v>0.25501432664756446</v>
      </c>
      <c r="M23" s="56">
        <v>349</v>
      </c>
      <c r="N23" s="57">
        <v>0</v>
      </c>
      <c r="O23" s="58">
        <f t="shared" si="2"/>
        <v>260</v>
      </c>
      <c r="P23" s="16">
        <f t="shared" ref="P23:P27" si="10">(M23-O23)/M23</f>
        <v>0.25501432664756446</v>
      </c>
      <c r="Q23" s="53">
        <v>349</v>
      </c>
      <c r="R23" s="54">
        <v>0</v>
      </c>
      <c r="S23" s="55">
        <f t="shared" si="4"/>
        <v>260</v>
      </c>
      <c r="T23" s="14">
        <f t="shared" si="5"/>
        <v>0.25501432664756446</v>
      </c>
      <c r="U23" s="56">
        <v>349</v>
      </c>
      <c r="V23" s="341">
        <f t="shared" si="6"/>
        <v>314.10000000000002</v>
      </c>
      <c r="W23" s="57">
        <v>0</v>
      </c>
      <c r="X23" s="58">
        <v>260</v>
      </c>
      <c r="Y23" s="16">
        <f t="shared" si="7"/>
        <v>0.17223814071951613</v>
      </c>
      <c r="Z23" s="53">
        <v>349</v>
      </c>
      <c r="AA23" s="54">
        <v>0</v>
      </c>
      <c r="AB23" s="55">
        <v>260</v>
      </c>
      <c r="AC23" s="14">
        <f t="shared" si="8"/>
        <v>0.25501432664756446</v>
      </c>
    </row>
    <row r="24" spans="1:29" s="4" customFormat="1" ht="12.75" customHeight="1">
      <c r="A24" s="185" t="s">
        <v>879</v>
      </c>
      <c r="B24" s="126" t="s">
        <v>53</v>
      </c>
      <c r="C24" s="342"/>
      <c r="D24" s="128">
        <v>0.59</v>
      </c>
      <c r="E24" s="129" t="s">
        <v>880</v>
      </c>
      <c r="F24" s="140">
        <v>329</v>
      </c>
      <c r="G24" s="111">
        <v>299</v>
      </c>
      <c r="H24" s="103">
        <v>0</v>
      </c>
      <c r="I24" s="103">
        <v>222</v>
      </c>
      <c r="J24" s="103">
        <v>0</v>
      </c>
      <c r="K24" s="140">
        <f t="shared" si="0"/>
        <v>222</v>
      </c>
      <c r="L24" s="150">
        <f t="shared" si="9"/>
        <v>0.25752508361204013</v>
      </c>
      <c r="M24" s="56">
        <v>299</v>
      </c>
      <c r="N24" s="57">
        <v>0</v>
      </c>
      <c r="O24" s="58">
        <f t="shared" si="2"/>
        <v>222</v>
      </c>
      <c r="P24" s="16">
        <f t="shared" si="10"/>
        <v>0.25752508361204013</v>
      </c>
      <c r="Q24" s="53">
        <v>299</v>
      </c>
      <c r="R24" s="54">
        <v>0</v>
      </c>
      <c r="S24" s="55">
        <f t="shared" si="4"/>
        <v>222</v>
      </c>
      <c r="T24" s="14">
        <f t="shared" si="5"/>
        <v>0.25752508361204013</v>
      </c>
      <c r="U24" s="56">
        <v>299</v>
      </c>
      <c r="V24" s="341">
        <f t="shared" si="6"/>
        <v>269.10000000000002</v>
      </c>
      <c r="W24" s="57">
        <v>0</v>
      </c>
      <c r="X24" s="58">
        <v>223</v>
      </c>
      <c r="Y24" s="16">
        <f t="shared" si="7"/>
        <v>0.17131178000743225</v>
      </c>
      <c r="Z24" s="53">
        <v>299</v>
      </c>
      <c r="AA24" s="54">
        <v>0</v>
      </c>
      <c r="AB24" s="55">
        <v>223</v>
      </c>
      <c r="AC24" s="14">
        <f t="shared" si="8"/>
        <v>0.25418060200668896</v>
      </c>
    </row>
    <row r="25" spans="1:29" s="4" customFormat="1" ht="12.75" customHeight="1">
      <c r="A25" s="185" t="s">
        <v>983</v>
      </c>
      <c r="B25" s="126" t="s">
        <v>53</v>
      </c>
      <c r="C25" s="342" t="s">
        <v>887</v>
      </c>
      <c r="D25" s="128">
        <v>0.59</v>
      </c>
      <c r="E25" s="129" t="s">
        <v>880</v>
      </c>
      <c r="F25" s="140">
        <v>329</v>
      </c>
      <c r="G25" s="111">
        <v>299</v>
      </c>
      <c r="H25" s="103">
        <v>0</v>
      </c>
      <c r="I25" s="103">
        <v>223</v>
      </c>
      <c r="J25" s="103">
        <v>0</v>
      </c>
      <c r="K25" s="140">
        <f t="shared" si="0"/>
        <v>223</v>
      </c>
      <c r="L25" s="150">
        <f t="shared" si="9"/>
        <v>0.25418060200668896</v>
      </c>
      <c r="M25" s="56">
        <v>299</v>
      </c>
      <c r="N25" s="57">
        <v>0</v>
      </c>
      <c r="O25" s="58">
        <f t="shared" si="2"/>
        <v>223</v>
      </c>
      <c r="P25" s="16">
        <f t="shared" si="10"/>
        <v>0.25418060200668896</v>
      </c>
      <c r="Q25" s="53">
        <v>299</v>
      </c>
      <c r="R25" s="54">
        <v>0</v>
      </c>
      <c r="S25" s="55">
        <f t="shared" si="4"/>
        <v>223</v>
      </c>
      <c r="T25" s="14">
        <f t="shared" si="5"/>
        <v>0.25418060200668896</v>
      </c>
      <c r="U25" s="56">
        <v>299</v>
      </c>
      <c r="V25" s="341">
        <f t="shared" si="6"/>
        <v>269.10000000000002</v>
      </c>
      <c r="W25" s="57">
        <v>0</v>
      </c>
      <c r="X25" s="58">
        <v>223</v>
      </c>
      <c r="Y25" s="16">
        <f t="shared" si="7"/>
        <v>0.17131178000743225</v>
      </c>
      <c r="Z25" s="53">
        <v>299</v>
      </c>
      <c r="AA25" s="54">
        <v>0</v>
      </c>
      <c r="AB25" s="55">
        <v>223</v>
      </c>
      <c r="AC25" s="14">
        <f t="shared" si="8"/>
        <v>0.25418060200668896</v>
      </c>
    </row>
    <row r="26" spans="1:29" s="4" customFormat="1" ht="12.75" customHeight="1">
      <c r="A26" s="185" t="s">
        <v>984</v>
      </c>
      <c r="B26" s="126" t="s">
        <v>53</v>
      </c>
      <c r="C26" s="342" t="s">
        <v>887</v>
      </c>
      <c r="D26" s="128">
        <v>0.59</v>
      </c>
      <c r="E26" s="129" t="s">
        <v>880</v>
      </c>
      <c r="F26" s="140">
        <v>329</v>
      </c>
      <c r="G26" s="111">
        <v>299</v>
      </c>
      <c r="H26" s="103">
        <v>0</v>
      </c>
      <c r="I26" s="103">
        <v>223</v>
      </c>
      <c r="J26" s="103">
        <v>0</v>
      </c>
      <c r="K26" s="140">
        <f t="shared" si="0"/>
        <v>223</v>
      </c>
      <c r="L26" s="150">
        <f t="shared" si="9"/>
        <v>0.25418060200668896</v>
      </c>
      <c r="M26" s="56">
        <v>299</v>
      </c>
      <c r="N26" s="57">
        <v>0</v>
      </c>
      <c r="O26" s="58">
        <f t="shared" si="2"/>
        <v>223</v>
      </c>
      <c r="P26" s="16">
        <f t="shared" si="10"/>
        <v>0.25418060200668896</v>
      </c>
      <c r="Q26" s="53">
        <v>299</v>
      </c>
      <c r="R26" s="54">
        <v>0</v>
      </c>
      <c r="S26" s="55">
        <f t="shared" si="4"/>
        <v>223</v>
      </c>
      <c r="T26" s="14">
        <f t="shared" si="5"/>
        <v>0.25418060200668896</v>
      </c>
      <c r="U26" s="56">
        <v>299</v>
      </c>
      <c r="V26" s="341">
        <f t="shared" si="6"/>
        <v>269.10000000000002</v>
      </c>
      <c r="W26" s="57">
        <v>0</v>
      </c>
      <c r="X26" s="58">
        <v>223</v>
      </c>
      <c r="Y26" s="16">
        <f t="shared" si="7"/>
        <v>0.17131178000743225</v>
      </c>
      <c r="Z26" s="53">
        <v>299</v>
      </c>
      <c r="AA26" s="54">
        <v>0</v>
      </c>
      <c r="AB26" s="55">
        <v>223</v>
      </c>
      <c r="AC26" s="14">
        <f t="shared" si="8"/>
        <v>0.25418060200668896</v>
      </c>
    </row>
    <row r="27" spans="1:29" s="4" customFormat="1" ht="12.75" customHeight="1" thickBot="1">
      <c r="A27" s="184" t="s">
        <v>985</v>
      </c>
      <c r="B27" s="130" t="s">
        <v>53</v>
      </c>
      <c r="C27" s="302" t="s">
        <v>887</v>
      </c>
      <c r="D27" s="131">
        <v>0.59</v>
      </c>
      <c r="E27" s="132" t="s">
        <v>880</v>
      </c>
      <c r="F27" s="141">
        <v>307</v>
      </c>
      <c r="G27" s="59">
        <v>279</v>
      </c>
      <c r="H27" s="104">
        <v>0</v>
      </c>
      <c r="I27" s="104">
        <v>208</v>
      </c>
      <c r="J27" s="104">
        <v>0</v>
      </c>
      <c r="K27" s="141">
        <f t="shared" si="0"/>
        <v>208</v>
      </c>
      <c r="L27" s="151">
        <f t="shared" si="9"/>
        <v>0.25448028673835127</v>
      </c>
      <c r="M27" s="63">
        <v>279</v>
      </c>
      <c r="N27" s="64">
        <v>0</v>
      </c>
      <c r="O27" s="65">
        <f t="shared" si="2"/>
        <v>208</v>
      </c>
      <c r="P27" s="17">
        <f t="shared" si="10"/>
        <v>0.25448028673835127</v>
      </c>
      <c r="Q27" s="60">
        <v>279</v>
      </c>
      <c r="R27" s="61">
        <v>0</v>
      </c>
      <c r="S27" s="62">
        <f t="shared" si="4"/>
        <v>208</v>
      </c>
      <c r="T27" s="15">
        <f t="shared" si="5"/>
        <v>0.25448028673835127</v>
      </c>
      <c r="U27" s="63">
        <v>279</v>
      </c>
      <c r="V27" s="378">
        <f t="shared" si="6"/>
        <v>251.1</v>
      </c>
      <c r="W27" s="64">
        <v>0</v>
      </c>
      <c r="X27" s="65">
        <v>208</v>
      </c>
      <c r="Y27" s="17">
        <f t="shared" si="7"/>
        <v>0.17164476304261247</v>
      </c>
      <c r="Z27" s="60">
        <v>279</v>
      </c>
      <c r="AA27" s="61">
        <v>0</v>
      </c>
      <c r="AB27" s="62">
        <v>208</v>
      </c>
      <c r="AC27" s="15">
        <f t="shared" si="8"/>
        <v>0.25448028673835127</v>
      </c>
    </row>
    <row r="28" spans="1:29" s="4" customFormat="1" ht="12.75" customHeight="1">
      <c r="A28" s="190" t="s">
        <v>11</v>
      </c>
      <c r="B28" s="257" t="s">
        <v>55</v>
      </c>
      <c r="C28" s="258"/>
      <c r="D28" s="259" t="s">
        <v>242</v>
      </c>
      <c r="E28" s="260" t="s">
        <v>96</v>
      </c>
      <c r="F28" s="139">
        <v>0</v>
      </c>
      <c r="G28" s="111">
        <v>49</v>
      </c>
      <c r="H28" s="107">
        <v>0</v>
      </c>
      <c r="I28" s="107">
        <v>37</v>
      </c>
      <c r="J28" s="107">
        <v>0</v>
      </c>
      <c r="K28" s="139">
        <f t="shared" ref="K28:K41" si="11">IFERROR(I28-J28,I28)</f>
        <v>37</v>
      </c>
      <c r="L28" s="153">
        <f t="shared" ref="L28:L41" si="12">IFERROR((G28-K28)/G28, " ")</f>
        <v>0.24489795918367346</v>
      </c>
      <c r="M28" s="120">
        <v>49</v>
      </c>
      <c r="N28" s="121">
        <v>0</v>
      </c>
      <c r="O28" s="122">
        <f t="shared" ref="O28:O41" si="13">K28-N28</f>
        <v>37</v>
      </c>
      <c r="P28" s="123">
        <f t="shared" ref="P28:P41" si="14">(M28-O28)/M28</f>
        <v>0.24489795918367346</v>
      </c>
      <c r="Q28" s="117">
        <v>49</v>
      </c>
      <c r="R28" s="118">
        <v>0</v>
      </c>
      <c r="S28" s="119">
        <f t="shared" ref="S28:S41" si="15">K28-R28</f>
        <v>37</v>
      </c>
      <c r="T28" s="181">
        <f t="shared" ref="T28:T41" si="16">(Q28-S28)/Q28</f>
        <v>0.24489795918367346</v>
      </c>
      <c r="U28" s="120">
        <v>49</v>
      </c>
      <c r="V28" s="374">
        <f t="shared" ref="V28:V41" si="17">U28-(U28*10%)</f>
        <v>44.1</v>
      </c>
      <c r="W28" s="121">
        <v>0</v>
      </c>
      <c r="X28" s="122">
        <v>37</v>
      </c>
      <c r="Y28" s="123">
        <f t="shared" ref="Y28:Y41" si="18">(V28-X28)/V28</f>
        <v>0.16099773242630389</v>
      </c>
      <c r="Z28" s="117">
        <v>49</v>
      </c>
      <c r="AA28" s="118">
        <v>0</v>
      </c>
      <c r="AB28" s="119">
        <v>37</v>
      </c>
      <c r="AC28" s="181">
        <f t="shared" ref="AC28:AC41" si="19">(Z28-AB28)/Z28</f>
        <v>0.24489795918367346</v>
      </c>
    </row>
    <row r="29" spans="1:29" s="4" customFormat="1" ht="12.75" customHeight="1">
      <c r="A29" s="185" t="s">
        <v>7</v>
      </c>
      <c r="B29" s="126" t="s">
        <v>55</v>
      </c>
      <c r="C29" s="249"/>
      <c r="D29" s="128" t="s">
        <v>242</v>
      </c>
      <c r="E29" s="129" t="s">
        <v>94</v>
      </c>
      <c r="F29" s="140">
        <v>0</v>
      </c>
      <c r="G29" s="112">
        <v>49</v>
      </c>
      <c r="H29" s="103">
        <v>0</v>
      </c>
      <c r="I29" s="103">
        <v>37</v>
      </c>
      <c r="J29" s="103">
        <v>0</v>
      </c>
      <c r="K29" s="140">
        <f t="shared" si="11"/>
        <v>37</v>
      </c>
      <c r="L29" s="150">
        <f t="shared" si="12"/>
        <v>0.24489795918367346</v>
      </c>
      <c r="M29" s="56">
        <v>49</v>
      </c>
      <c r="N29" s="57">
        <v>0</v>
      </c>
      <c r="O29" s="58">
        <f t="shared" si="13"/>
        <v>37</v>
      </c>
      <c r="P29" s="16">
        <f t="shared" si="14"/>
        <v>0.24489795918367346</v>
      </c>
      <c r="Q29" s="53">
        <v>49</v>
      </c>
      <c r="R29" s="54">
        <v>0</v>
      </c>
      <c r="S29" s="55">
        <f t="shared" si="15"/>
        <v>37</v>
      </c>
      <c r="T29" s="14">
        <f t="shared" si="16"/>
        <v>0.24489795918367346</v>
      </c>
      <c r="U29" s="56">
        <v>49</v>
      </c>
      <c r="V29" s="341">
        <f t="shared" si="17"/>
        <v>44.1</v>
      </c>
      <c r="W29" s="57">
        <v>0</v>
      </c>
      <c r="X29" s="58">
        <v>37</v>
      </c>
      <c r="Y29" s="16">
        <f t="shared" si="18"/>
        <v>0.16099773242630389</v>
      </c>
      <c r="Z29" s="53">
        <v>49</v>
      </c>
      <c r="AA29" s="54">
        <v>0</v>
      </c>
      <c r="AB29" s="55">
        <v>37</v>
      </c>
      <c r="AC29" s="14">
        <f t="shared" si="19"/>
        <v>0.24489795918367346</v>
      </c>
    </row>
    <row r="30" spans="1:29" s="4" customFormat="1" ht="12.75" customHeight="1">
      <c r="A30" s="185" t="s">
        <v>8</v>
      </c>
      <c r="B30" s="126" t="s">
        <v>55</v>
      </c>
      <c r="C30" s="249"/>
      <c r="D30" s="128" t="s">
        <v>242</v>
      </c>
      <c r="E30" s="129" t="s">
        <v>95</v>
      </c>
      <c r="F30" s="140">
        <v>0</v>
      </c>
      <c r="G30" s="111">
        <v>49</v>
      </c>
      <c r="H30" s="103">
        <v>0</v>
      </c>
      <c r="I30" s="103">
        <v>37</v>
      </c>
      <c r="J30" s="103">
        <v>0</v>
      </c>
      <c r="K30" s="140">
        <f t="shared" si="11"/>
        <v>37</v>
      </c>
      <c r="L30" s="150">
        <f t="shared" si="12"/>
        <v>0.24489795918367346</v>
      </c>
      <c r="M30" s="56">
        <v>49</v>
      </c>
      <c r="N30" s="57">
        <v>0</v>
      </c>
      <c r="O30" s="58">
        <f t="shared" si="13"/>
        <v>37</v>
      </c>
      <c r="P30" s="16">
        <f t="shared" si="14"/>
        <v>0.24489795918367346</v>
      </c>
      <c r="Q30" s="53">
        <v>49</v>
      </c>
      <c r="R30" s="54">
        <v>0</v>
      </c>
      <c r="S30" s="55">
        <f t="shared" si="15"/>
        <v>37</v>
      </c>
      <c r="T30" s="14">
        <f t="shared" si="16"/>
        <v>0.24489795918367346</v>
      </c>
      <c r="U30" s="56">
        <v>49</v>
      </c>
      <c r="V30" s="341">
        <f t="shared" si="17"/>
        <v>44.1</v>
      </c>
      <c r="W30" s="57">
        <v>0</v>
      </c>
      <c r="X30" s="58">
        <v>37</v>
      </c>
      <c r="Y30" s="16">
        <f t="shared" si="18"/>
        <v>0.16099773242630389</v>
      </c>
      <c r="Z30" s="53">
        <v>49</v>
      </c>
      <c r="AA30" s="54">
        <v>0</v>
      </c>
      <c r="AB30" s="55">
        <v>37</v>
      </c>
      <c r="AC30" s="14">
        <f t="shared" si="19"/>
        <v>0.24489795918367346</v>
      </c>
    </row>
    <row r="31" spans="1:29" s="4" customFormat="1" ht="12.75" customHeight="1">
      <c r="A31" s="185" t="s">
        <v>9</v>
      </c>
      <c r="B31" s="126" t="s">
        <v>55</v>
      </c>
      <c r="C31" s="249"/>
      <c r="D31" s="128" t="s">
        <v>242</v>
      </c>
      <c r="E31" s="129" t="s">
        <v>96</v>
      </c>
      <c r="F31" s="140">
        <v>0</v>
      </c>
      <c r="G31" s="111">
        <v>49</v>
      </c>
      <c r="H31" s="103">
        <v>0</v>
      </c>
      <c r="I31" s="103">
        <v>37</v>
      </c>
      <c r="J31" s="103">
        <v>0</v>
      </c>
      <c r="K31" s="140">
        <f t="shared" si="11"/>
        <v>37</v>
      </c>
      <c r="L31" s="150">
        <f t="shared" si="12"/>
        <v>0.24489795918367346</v>
      </c>
      <c r="M31" s="56">
        <v>49</v>
      </c>
      <c r="N31" s="57">
        <v>0</v>
      </c>
      <c r="O31" s="58">
        <f t="shared" si="13"/>
        <v>37</v>
      </c>
      <c r="P31" s="16">
        <f t="shared" si="14"/>
        <v>0.24489795918367346</v>
      </c>
      <c r="Q31" s="53">
        <v>49</v>
      </c>
      <c r="R31" s="54">
        <v>0</v>
      </c>
      <c r="S31" s="55">
        <f t="shared" si="15"/>
        <v>37</v>
      </c>
      <c r="T31" s="14">
        <f t="shared" si="16"/>
        <v>0.24489795918367346</v>
      </c>
      <c r="U31" s="56">
        <v>49</v>
      </c>
      <c r="V31" s="341">
        <f t="shared" si="17"/>
        <v>44.1</v>
      </c>
      <c r="W31" s="57">
        <v>0</v>
      </c>
      <c r="X31" s="58">
        <v>37</v>
      </c>
      <c r="Y31" s="16">
        <f t="shared" si="18"/>
        <v>0.16099773242630389</v>
      </c>
      <c r="Z31" s="53">
        <v>49</v>
      </c>
      <c r="AA31" s="54">
        <v>0</v>
      </c>
      <c r="AB31" s="55">
        <v>37</v>
      </c>
      <c r="AC31" s="14">
        <f t="shared" si="19"/>
        <v>0.24489795918367346</v>
      </c>
    </row>
    <row r="32" spans="1:29" s="4" customFormat="1" ht="12.75" customHeight="1" thickBot="1">
      <c r="A32" s="184" t="s">
        <v>10</v>
      </c>
      <c r="B32" s="130" t="s">
        <v>55</v>
      </c>
      <c r="C32" s="36"/>
      <c r="D32" s="131" t="s">
        <v>242</v>
      </c>
      <c r="E32" s="132" t="s">
        <v>96</v>
      </c>
      <c r="F32" s="141">
        <v>0</v>
      </c>
      <c r="G32" s="59">
        <v>49</v>
      </c>
      <c r="H32" s="104">
        <v>0</v>
      </c>
      <c r="I32" s="104">
        <v>37</v>
      </c>
      <c r="J32" s="104">
        <v>0</v>
      </c>
      <c r="K32" s="141">
        <f t="shared" si="11"/>
        <v>37</v>
      </c>
      <c r="L32" s="151">
        <f t="shared" si="12"/>
        <v>0.24489795918367346</v>
      </c>
      <c r="M32" s="63">
        <v>49</v>
      </c>
      <c r="N32" s="64">
        <v>0</v>
      </c>
      <c r="O32" s="65">
        <f t="shared" si="13"/>
        <v>37</v>
      </c>
      <c r="P32" s="17">
        <f t="shared" si="14"/>
        <v>0.24489795918367346</v>
      </c>
      <c r="Q32" s="60">
        <v>49</v>
      </c>
      <c r="R32" s="61">
        <v>0</v>
      </c>
      <c r="S32" s="62">
        <f t="shared" si="15"/>
        <v>37</v>
      </c>
      <c r="T32" s="15">
        <f t="shared" si="16"/>
        <v>0.24489795918367346</v>
      </c>
      <c r="U32" s="63">
        <v>49</v>
      </c>
      <c r="V32" s="378">
        <f t="shared" si="17"/>
        <v>44.1</v>
      </c>
      <c r="W32" s="64">
        <v>0</v>
      </c>
      <c r="X32" s="65">
        <v>37</v>
      </c>
      <c r="Y32" s="17">
        <f t="shared" si="18"/>
        <v>0.16099773242630389</v>
      </c>
      <c r="Z32" s="60">
        <v>49</v>
      </c>
      <c r="AA32" s="61">
        <v>0</v>
      </c>
      <c r="AB32" s="62">
        <v>37</v>
      </c>
      <c r="AC32" s="15">
        <f t="shared" si="19"/>
        <v>0.24489795918367346</v>
      </c>
    </row>
    <row r="33" spans="1:29" s="4" customFormat="1" ht="12.75" customHeight="1" thickBot="1">
      <c r="A33" s="191" t="s">
        <v>12</v>
      </c>
      <c r="B33" s="265" t="s">
        <v>55</v>
      </c>
      <c r="C33" s="274"/>
      <c r="D33" s="266" t="s">
        <v>242</v>
      </c>
      <c r="E33" s="251" t="s">
        <v>46</v>
      </c>
      <c r="F33" s="145">
        <v>0</v>
      </c>
      <c r="G33" s="59">
        <v>25</v>
      </c>
      <c r="H33" s="109">
        <v>0</v>
      </c>
      <c r="I33" s="109">
        <v>19</v>
      </c>
      <c r="J33" s="109">
        <v>0</v>
      </c>
      <c r="K33" s="145">
        <f t="shared" si="11"/>
        <v>19</v>
      </c>
      <c r="L33" s="161">
        <f t="shared" si="12"/>
        <v>0.24</v>
      </c>
      <c r="M33" s="99">
        <v>25</v>
      </c>
      <c r="N33" s="91">
        <v>0</v>
      </c>
      <c r="O33" s="92">
        <f t="shared" si="13"/>
        <v>19</v>
      </c>
      <c r="P33" s="100">
        <f t="shared" si="14"/>
        <v>0.24</v>
      </c>
      <c r="Q33" s="97">
        <v>25</v>
      </c>
      <c r="R33" s="89">
        <v>0</v>
      </c>
      <c r="S33" s="90">
        <f t="shared" si="15"/>
        <v>19</v>
      </c>
      <c r="T33" s="98">
        <f t="shared" si="16"/>
        <v>0.24</v>
      </c>
      <c r="U33" s="99">
        <v>25</v>
      </c>
      <c r="V33" s="382">
        <f t="shared" si="17"/>
        <v>22.5</v>
      </c>
      <c r="W33" s="91">
        <v>0</v>
      </c>
      <c r="X33" s="92">
        <v>19</v>
      </c>
      <c r="Y33" s="100">
        <f t="shared" si="18"/>
        <v>0.15555555555555556</v>
      </c>
      <c r="Z33" s="97">
        <v>25</v>
      </c>
      <c r="AA33" s="89">
        <v>0</v>
      </c>
      <c r="AB33" s="90">
        <v>19</v>
      </c>
      <c r="AC33" s="98">
        <f t="shared" si="19"/>
        <v>0.24</v>
      </c>
    </row>
    <row r="34" spans="1:29" s="4" customFormat="1" ht="12.75" customHeight="1">
      <c r="A34" s="192" t="s">
        <v>103</v>
      </c>
      <c r="B34" s="253" t="s">
        <v>55</v>
      </c>
      <c r="C34" s="275"/>
      <c r="D34" s="255" t="s">
        <v>242</v>
      </c>
      <c r="E34" s="256" t="s">
        <v>137</v>
      </c>
      <c r="F34" s="194">
        <v>164</v>
      </c>
      <c r="G34" s="173">
        <v>149</v>
      </c>
      <c r="H34" s="193">
        <v>0</v>
      </c>
      <c r="I34" s="193">
        <v>117</v>
      </c>
      <c r="J34" s="193">
        <v>0</v>
      </c>
      <c r="K34" s="194">
        <f t="shared" si="11"/>
        <v>117</v>
      </c>
      <c r="L34" s="154">
        <f t="shared" si="12"/>
        <v>0.21476510067114093</v>
      </c>
      <c r="M34" s="196">
        <v>149</v>
      </c>
      <c r="N34" s="197">
        <v>0</v>
      </c>
      <c r="O34" s="136">
        <f t="shared" si="13"/>
        <v>117</v>
      </c>
      <c r="P34" s="212">
        <f t="shared" si="14"/>
        <v>0.21476510067114093</v>
      </c>
      <c r="Q34" s="211">
        <v>149</v>
      </c>
      <c r="R34" s="195">
        <v>0</v>
      </c>
      <c r="S34" s="135">
        <f t="shared" si="15"/>
        <v>117</v>
      </c>
      <c r="T34" s="209">
        <f t="shared" si="16"/>
        <v>0.21476510067114093</v>
      </c>
      <c r="U34" s="196">
        <v>149</v>
      </c>
      <c r="V34" s="383">
        <f t="shared" si="17"/>
        <v>134.1</v>
      </c>
      <c r="W34" s="197">
        <v>0</v>
      </c>
      <c r="X34" s="136">
        <v>117</v>
      </c>
      <c r="Y34" s="212">
        <f t="shared" si="18"/>
        <v>0.12751677852348989</v>
      </c>
      <c r="Z34" s="211">
        <v>149</v>
      </c>
      <c r="AA34" s="195">
        <v>0</v>
      </c>
      <c r="AB34" s="135">
        <v>117</v>
      </c>
      <c r="AC34" s="209">
        <f t="shared" si="19"/>
        <v>0.21476510067114093</v>
      </c>
    </row>
    <row r="35" spans="1:29" s="4" customFormat="1" ht="12.75" customHeight="1" thickBot="1">
      <c r="A35" s="184" t="s">
        <v>424</v>
      </c>
      <c r="B35" s="130" t="s">
        <v>55</v>
      </c>
      <c r="C35" s="36"/>
      <c r="D35" s="131" t="s">
        <v>242</v>
      </c>
      <c r="E35" s="132" t="s">
        <v>425</v>
      </c>
      <c r="F35" s="141">
        <v>164</v>
      </c>
      <c r="G35" s="59">
        <v>149</v>
      </c>
      <c r="H35" s="59">
        <v>0</v>
      </c>
      <c r="I35" s="59">
        <v>117</v>
      </c>
      <c r="J35" s="59">
        <v>0</v>
      </c>
      <c r="K35" s="59">
        <f t="shared" si="11"/>
        <v>117</v>
      </c>
      <c r="L35" s="151">
        <f t="shared" si="12"/>
        <v>0.21476510067114093</v>
      </c>
      <c r="M35" s="63">
        <v>149</v>
      </c>
      <c r="N35" s="64">
        <v>0</v>
      </c>
      <c r="O35" s="65">
        <f t="shared" si="13"/>
        <v>117</v>
      </c>
      <c r="P35" s="17">
        <f t="shared" si="14"/>
        <v>0.21476510067114093</v>
      </c>
      <c r="Q35" s="60">
        <v>149</v>
      </c>
      <c r="R35" s="61">
        <v>0</v>
      </c>
      <c r="S35" s="62">
        <f t="shared" si="15"/>
        <v>117</v>
      </c>
      <c r="T35" s="15">
        <f t="shared" si="16"/>
        <v>0.21476510067114093</v>
      </c>
      <c r="U35" s="63">
        <v>149</v>
      </c>
      <c r="V35" s="378">
        <f t="shared" si="17"/>
        <v>134.1</v>
      </c>
      <c r="W35" s="64">
        <v>0</v>
      </c>
      <c r="X35" s="65">
        <v>117</v>
      </c>
      <c r="Y35" s="17">
        <f t="shared" si="18"/>
        <v>0.12751677852348989</v>
      </c>
      <c r="Z35" s="60">
        <v>149</v>
      </c>
      <c r="AA35" s="61">
        <v>0</v>
      </c>
      <c r="AB35" s="62">
        <v>117</v>
      </c>
      <c r="AC35" s="15">
        <f t="shared" si="19"/>
        <v>0.21476510067114093</v>
      </c>
    </row>
    <row r="36" spans="1:29" s="4" customFormat="1" ht="12.75" customHeight="1">
      <c r="A36" s="183" t="s">
        <v>101</v>
      </c>
      <c r="B36" s="237" t="s">
        <v>55</v>
      </c>
      <c r="C36" s="238"/>
      <c r="D36" s="240">
        <v>0.1</v>
      </c>
      <c r="E36" s="239" t="s">
        <v>73</v>
      </c>
      <c r="F36" s="142">
        <v>307</v>
      </c>
      <c r="G36" s="112">
        <v>279</v>
      </c>
      <c r="H36" s="105">
        <v>0</v>
      </c>
      <c r="I36" s="105">
        <v>214</v>
      </c>
      <c r="J36" s="105">
        <v>0</v>
      </c>
      <c r="K36" s="142">
        <f t="shared" si="11"/>
        <v>214</v>
      </c>
      <c r="L36" s="152">
        <f t="shared" si="12"/>
        <v>0.23297491039426524</v>
      </c>
      <c r="M36" s="81">
        <v>279</v>
      </c>
      <c r="N36" s="82">
        <v>0</v>
      </c>
      <c r="O36" s="84">
        <f t="shared" si="13"/>
        <v>214</v>
      </c>
      <c r="P36" s="18">
        <f t="shared" si="14"/>
        <v>0.23297491039426524</v>
      </c>
      <c r="Q36" s="79">
        <v>279</v>
      </c>
      <c r="R36" s="80">
        <v>0</v>
      </c>
      <c r="S36" s="83">
        <f t="shared" si="15"/>
        <v>214</v>
      </c>
      <c r="T36" s="13">
        <f t="shared" si="16"/>
        <v>0.23297491039426524</v>
      </c>
      <c r="U36" s="81">
        <v>279</v>
      </c>
      <c r="V36" s="373">
        <f t="shared" si="17"/>
        <v>251.1</v>
      </c>
      <c r="W36" s="82">
        <v>0</v>
      </c>
      <c r="X36" s="84">
        <v>214</v>
      </c>
      <c r="Y36" s="18">
        <f t="shared" si="18"/>
        <v>0.14774990043807246</v>
      </c>
      <c r="Z36" s="79">
        <v>279</v>
      </c>
      <c r="AA36" s="80">
        <v>0</v>
      </c>
      <c r="AB36" s="83">
        <v>214</v>
      </c>
      <c r="AC36" s="13">
        <f t="shared" si="19"/>
        <v>0.23297491039426524</v>
      </c>
    </row>
    <row r="37" spans="1:29" s="4" customFormat="1" ht="12.75" customHeight="1" thickBot="1">
      <c r="A37" s="184" t="s">
        <v>100</v>
      </c>
      <c r="B37" s="130" t="s">
        <v>55</v>
      </c>
      <c r="C37" s="36"/>
      <c r="D37" s="131">
        <v>0.1</v>
      </c>
      <c r="E37" s="132" t="s">
        <v>73</v>
      </c>
      <c r="F37" s="141">
        <v>285</v>
      </c>
      <c r="G37" s="59">
        <v>259</v>
      </c>
      <c r="H37" s="104">
        <v>0</v>
      </c>
      <c r="I37" s="104">
        <v>199</v>
      </c>
      <c r="J37" s="104">
        <v>0</v>
      </c>
      <c r="K37" s="141">
        <f t="shared" si="11"/>
        <v>199</v>
      </c>
      <c r="L37" s="151">
        <f t="shared" si="12"/>
        <v>0.23166023166023167</v>
      </c>
      <c r="M37" s="63">
        <v>259</v>
      </c>
      <c r="N37" s="64">
        <v>0</v>
      </c>
      <c r="O37" s="65">
        <f t="shared" si="13"/>
        <v>199</v>
      </c>
      <c r="P37" s="17">
        <f t="shared" si="14"/>
        <v>0.23166023166023167</v>
      </c>
      <c r="Q37" s="60">
        <v>259</v>
      </c>
      <c r="R37" s="61">
        <v>0</v>
      </c>
      <c r="S37" s="62">
        <f t="shared" si="15"/>
        <v>199</v>
      </c>
      <c r="T37" s="15">
        <f t="shared" si="16"/>
        <v>0.23166023166023167</v>
      </c>
      <c r="U37" s="63">
        <v>259</v>
      </c>
      <c r="V37" s="378">
        <f t="shared" si="17"/>
        <v>233.1</v>
      </c>
      <c r="W37" s="64">
        <v>0</v>
      </c>
      <c r="X37" s="65">
        <v>199</v>
      </c>
      <c r="Y37" s="17">
        <f t="shared" si="18"/>
        <v>0.14628914628914627</v>
      </c>
      <c r="Z37" s="60">
        <v>259</v>
      </c>
      <c r="AA37" s="61">
        <v>0</v>
      </c>
      <c r="AB37" s="62">
        <v>199</v>
      </c>
      <c r="AC37" s="15">
        <f t="shared" si="19"/>
        <v>0.23166023166023167</v>
      </c>
    </row>
    <row r="38" spans="1:29" s="4" customFormat="1" ht="12.75" customHeight="1">
      <c r="A38" s="183" t="s">
        <v>34</v>
      </c>
      <c r="B38" s="237" t="s">
        <v>55</v>
      </c>
      <c r="C38" s="238"/>
      <c r="D38" s="240" t="s">
        <v>242</v>
      </c>
      <c r="E38" s="239" t="s">
        <v>75</v>
      </c>
      <c r="F38" s="142">
        <v>39</v>
      </c>
      <c r="G38" s="112">
        <v>35</v>
      </c>
      <c r="H38" s="105">
        <v>0</v>
      </c>
      <c r="I38" s="105">
        <v>27</v>
      </c>
      <c r="J38" s="105">
        <v>0</v>
      </c>
      <c r="K38" s="142">
        <f t="shared" si="11"/>
        <v>27</v>
      </c>
      <c r="L38" s="152">
        <f t="shared" si="12"/>
        <v>0.22857142857142856</v>
      </c>
      <c r="M38" s="81">
        <v>35</v>
      </c>
      <c r="N38" s="82">
        <v>0</v>
      </c>
      <c r="O38" s="84">
        <f t="shared" si="13"/>
        <v>27</v>
      </c>
      <c r="P38" s="18">
        <f t="shared" si="14"/>
        <v>0.22857142857142856</v>
      </c>
      <c r="Q38" s="79">
        <v>35</v>
      </c>
      <c r="R38" s="80">
        <v>0</v>
      </c>
      <c r="S38" s="83">
        <f t="shared" si="15"/>
        <v>27</v>
      </c>
      <c r="T38" s="13">
        <f t="shared" si="16"/>
        <v>0.22857142857142856</v>
      </c>
      <c r="U38" s="81">
        <v>35</v>
      </c>
      <c r="V38" s="373">
        <f t="shared" si="17"/>
        <v>31.5</v>
      </c>
      <c r="W38" s="82">
        <v>0</v>
      </c>
      <c r="X38" s="84">
        <v>27</v>
      </c>
      <c r="Y38" s="18">
        <f t="shared" si="18"/>
        <v>0.14285714285714285</v>
      </c>
      <c r="Z38" s="79">
        <v>35</v>
      </c>
      <c r="AA38" s="80">
        <v>0</v>
      </c>
      <c r="AB38" s="83">
        <v>27</v>
      </c>
      <c r="AC38" s="13">
        <f t="shared" si="19"/>
        <v>0.22857142857142856</v>
      </c>
    </row>
    <row r="39" spans="1:29" s="4" customFormat="1" ht="12.75" customHeight="1">
      <c r="A39" s="185" t="s">
        <v>36</v>
      </c>
      <c r="B39" s="126" t="s">
        <v>55</v>
      </c>
      <c r="C39" s="249"/>
      <c r="D39" s="128" t="s">
        <v>242</v>
      </c>
      <c r="E39" s="129" t="s">
        <v>76</v>
      </c>
      <c r="F39" s="140">
        <v>44</v>
      </c>
      <c r="G39" s="111">
        <v>40</v>
      </c>
      <c r="H39" s="103">
        <v>0</v>
      </c>
      <c r="I39" s="103">
        <v>31</v>
      </c>
      <c r="J39" s="103">
        <v>0</v>
      </c>
      <c r="K39" s="140">
        <f t="shared" si="11"/>
        <v>31</v>
      </c>
      <c r="L39" s="150">
        <f t="shared" si="12"/>
        <v>0.22500000000000001</v>
      </c>
      <c r="M39" s="56">
        <v>40</v>
      </c>
      <c r="N39" s="57">
        <v>0</v>
      </c>
      <c r="O39" s="58">
        <f t="shared" si="13"/>
        <v>31</v>
      </c>
      <c r="P39" s="16">
        <f t="shared" si="14"/>
        <v>0.22500000000000001</v>
      </c>
      <c r="Q39" s="53">
        <v>40</v>
      </c>
      <c r="R39" s="54">
        <v>0</v>
      </c>
      <c r="S39" s="55">
        <f t="shared" si="15"/>
        <v>31</v>
      </c>
      <c r="T39" s="14">
        <f t="shared" si="16"/>
        <v>0.22500000000000001</v>
      </c>
      <c r="U39" s="56">
        <v>40</v>
      </c>
      <c r="V39" s="341">
        <f t="shared" si="17"/>
        <v>36</v>
      </c>
      <c r="W39" s="57">
        <v>0</v>
      </c>
      <c r="X39" s="58">
        <v>31</v>
      </c>
      <c r="Y39" s="16">
        <f t="shared" si="18"/>
        <v>0.1388888888888889</v>
      </c>
      <c r="Z39" s="53">
        <v>40</v>
      </c>
      <c r="AA39" s="54">
        <v>0</v>
      </c>
      <c r="AB39" s="55">
        <v>31</v>
      </c>
      <c r="AC39" s="14">
        <f t="shared" si="19"/>
        <v>0.22500000000000001</v>
      </c>
    </row>
    <row r="40" spans="1:29" s="4" customFormat="1" ht="12.75" customHeight="1" thickBot="1">
      <c r="A40" s="184" t="s">
        <v>35</v>
      </c>
      <c r="B40" s="130" t="s">
        <v>55</v>
      </c>
      <c r="C40" s="36"/>
      <c r="D40" s="131" t="s">
        <v>242</v>
      </c>
      <c r="E40" s="132" t="s">
        <v>74</v>
      </c>
      <c r="F40" s="141">
        <v>39</v>
      </c>
      <c r="G40" s="59">
        <v>35</v>
      </c>
      <c r="H40" s="104">
        <v>0</v>
      </c>
      <c r="I40" s="104">
        <v>27</v>
      </c>
      <c r="J40" s="104">
        <v>0</v>
      </c>
      <c r="K40" s="141">
        <f t="shared" si="11"/>
        <v>27</v>
      </c>
      <c r="L40" s="151">
        <f t="shared" si="12"/>
        <v>0.22857142857142856</v>
      </c>
      <c r="M40" s="63">
        <v>35</v>
      </c>
      <c r="N40" s="64">
        <v>0</v>
      </c>
      <c r="O40" s="65">
        <f t="shared" si="13"/>
        <v>27</v>
      </c>
      <c r="P40" s="17">
        <f t="shared" si="14"/>
        <v>0.22857142857142856</v>
      </c>
      <c r="Q40" s="60">
        <v>35</v>
      </c>
      <c r="R40" s="61">
        <v>0</v>
      </c>
      <c r="S40" s="62">
        <f t="shared" si="15"/>
        <v>27</v>
      </c>
      <c r="T40" s="15">
        <f t="shared" si="16"/>
        <v>0.22857142857142856</v>
      </c>
      <c r="U40" s="63">
        <v>35</v>
      </c>
      <c r="V40" s="378">
        <f t="shared" si="17"/>
        <v>31.5</v>
      </c>
      <c r="W40" s="64">
        <v>0</v>
      </c>
      <c r="X40" s="65">
        <v>27</v>
      </c>
      <c r="Y40" s="17">
        <f t="shared" si="18"/>
        <v>0.14285714285714285</v>
      </c>
      <c r="Z40" s="60">
        <v>35</v>
      </c>
      <c r="AA40" s="61">
        <v>0</v>
      </c>
      <c r="AB40" s="62">
        <v>27</v>
      </c>
      <c r="AC40" s="15">
        <f t="shared" si="19"/>
        <v>0.22857142857142856</v>
      </c>
    </row>
    <row r="41" spans="1:29" s="4" customFormat="1" ht="12.75" customHeight="1" thickBot="1">
      <c r="A41" s="191" t="s">
        <v>130</v>
      </c>
      <c r="B41" s="265" t="s">
        <v>55</v>
      </c>
      <c r="C41" s="274"/>
      <c r="D41" s="266" t="s">
        <v>242</v>
      </c>
      <c r="E41" s="251" t="s">
        <v>131</v>
      </c>
      <c r="F41" s="145">
        <v>65</v>
      </c>
      <c r="G41" s="202">
        <v>59</v>
      </c>
      <c r="H41" s="109">
        <v>0</v>
      </c>
      <c r="I41" s="109">
        <v>47</v>
      </c>
      <c r="J41" s="109">
        <v>0</v>
      </c>
      <c r="K41" s="145">
        <f t="shared" si="11"/>
        <v>47</v>
      </c>
      <c r="L41" s="161">
        <f t="shared" si="12"/>
        <v>0.20338983050847459</v>
      </c>
      <c r="M41" s="99">
        <v>59</v>
      </c>
      <c r="N41" s="91">
        <v>0</v>
      </c>
      <c r="O41" s="92">
        <f t="shared" si="13"/>
        <v>47</v>
      </c>
      <c r="P41" s="100">
        <f t="shared" si="14"/>
        <v>0.20338983050847459</v>
      </c>
      <c r="Q41" s="97">
        <v>59</v>
      </c>
      <c r="R41" s="89">
        <v>0</v>
      </c>
      <c r="S41" s="90">
        <f t="shared" si="15"/>
        <v>47</v>
      </c>
      <c r="T41" s="98">
        <f t="shared" si="16"/>
        <v>0.20338983050847459</v>
      </c>
      <c r="U41" s="99">
        <v>59</v>
      </c>
      <c r="V41" s="382">
        <f t="shared" si="17"/>
        <v>53.1</v>
      </c>
      <c r="W41" s="91">
        <v>0</v>
      </c>
      <c r="X41" s="92">
        <v>47</v>
      </c>
      <c r="Y41" s="100">
        <f t="shared" si="18"/>
        <v>0.11487758945386066</v>
      </c>
      <c r="Z41" s="97">
        <v>59</v>
      </c>
      <c r="AA41" s="89">
        <v>0</v>
      </c>
      <c r="AB41" s="90">
        <v>47</v>
      </c>
      <c r="AC41" s="98">
        <f t="shared" si="19"/>
        <v>0.20338983050847459</v>
      </c>
    </row>
  </sheetData>
  <mergeCells count="5">
    <mergeCell ref="F2:G2"/>
    <mergeCell ref="M3:P3"/>
    <mergeCell ref="Q3:T3"/>
    <mergeCell ref="U3:Y3"/>
    <mergeCell ref="Z3:AC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Z35"/>
  <sheetViews>
    <sheetView zoomScaleNormal="100" zoomScaleSheetLayoutView="100" zoomScalePageLayoutView="20" workbookViewId="0">
      <pane xSplit="10" ySplit="7" topLeftCell="K8" activePane="bottomRight" state="frozen"/>
      <selection activeCell="B8" sqref="B8"/>
      <selection pane="topRight" activeCell="B8" sqref="B8"/>
      <selection pane="bottomLeft" activeCell="B8" sqref="B8"/>
      <selection pane="bottomRight" activeCell="K7" sqref="K7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2.5703125" style="19" customWidth="1"/>
    <col min="4" max="4" width="7" style="39" customWidth="1"/>
    <col min="5" max="5" width="50.140625" style="1" customWidth="1"/>
    <col min="6" max="9" width="8.7109375" style="71" customWidth="1"/>
    <col min="10" max="10" width="8.7109375" style="146" customWidth="1"/>
    <col min="11" max="12" width="9.42578125" style="77" customWidth="1"/>
    <col min="13" max="13" width="9.42578125" style="78" customWidth="1"/>
    <col min="14" max="14" width="9.140625" style="26"/>
    <col min="15" max="17" width="9.42578125" style="77" customWidth="1"/>
    <col min="18" max="18" width="9.42578125" style="78" customWidth="1"/>
    <col min="19" max="20" width="9.42578125" style="77" customWidth="1"/>
    <col min="21" max="21" width="9.42578125" style="78" customWidth="1"/>
    <col min="22" max="22" width="9.140625" style="26"/>
    <col min="23" max="25" width="9.42578125" style="77" customWidth="1"/>
    <col min="26" max="26" width="9.42578125" style="78" customWidth="1"/>
    <col min="27" max="16384" width="9.140625" style="26"/>
  </cols>
  <sheetData>
    <row r="2" spans="1:26" ht="12">
      <c r="F2" s="392">
        <v>44949</v>
      </c>
      <c r="G2" s="392"/>
      <c r="H2" s="72"/>
    </row>
    <row r="3" spans="1:26" ht="37.5" customHeight="1" thickBot="1">
      <c r="K3" s="394" t="s">
        <v>299</v>
      </c>
      <c r="L3" s="394"/>
      <c r="M3" s="394"/>
      <c r="N3" s="394"/>
      <c r="O3" s="394" t="s">
        <v>299</v>
      </c>
      <c r="P3" s="394"/>
      <c r="Q3" s="394"/>
      <c r="R3" s="394"/>
      <c r="S3" s="394" t="s">
        <v>299</v>
      </c>
      <c r="T3" s="394"/>
      <c r="U3" s="394"/>
      <c r="V3" s="394"/>
      <c r="W3" s="394" t="s">
        <v>299</v>
      </c>
      <c r="X3" s="394"/>
      <c r="Y3" s="394"/>
      <c r="Z3" s="394"/>
    </row>
    <row r="4" spans="1:26" ht="15" customHeight="1" thickBot="1">
      <c r="A4" s="39"/>
      <c r="K4" s="304" t="s">
        <v>881</v>
      </c>
      <c r="L4" s="305"/>
      <c r="M4" s="305"/>
      <c r="N4" s="301"/>
      <c r="O4" s="311" t="s">
        <v>1026</v>
      </c>
      <c r="P4" s="313"/>
      <c r="Q4" s="385"/>
      <c r="R4" s="314"/>
      <c r="S4" s="304" t="s">
        <v>1029</v>
      </c>
      <c r="T4" s="305"/>
      <c r="U4" s="305"/>
      <c r="V4" s="301"/>
      <c r="W4" s="311" t="s">
        <v>1032</v>
      </c>
      <c r="X4" s="313"/>
      <c r="Y4" s="385"/>
      <c r="Z4" s="314"/>
    </row>
    <row r="5" spans="1:26" s="27" customFormat="1" ht="15" customHeight="1" thickBot="1">
      <c r="A5" s="39"/>
      <c r="B5" s="30"/>
      <c r="C5" s="20"/>
      <c r="D5" s="39"/>
      <c r="E5" s="182"/>
      <c r="F5" s="71"/>
      <c r="G5" s="71"/>
      <c r="H5" s="71"/>
      <c r="I5" s="71"/>
      <c r="J5" s="146"/>
      <c r="K5" s="306" t="s">
        <v>44</v>
      </c>
      <c r="L5" s="52">
        <v>44566</v>
      </c>
      <c r="M5" s="52"/>
      <c r="N5" s="307"/>
      <c r="O5" s="315" t="s">
        <v>44</v>
      </c>
      <c r="P5" s="50">
        <v>44952</v>
      </c>
      <c r="Q5" s="51"/>
      <c r="R5" s="386"/>
      <c r="S5" s="306" t="s">
        <v>44</v>
      </c>
      <c r="T5" s="52">
        <v>44966</v>
      </c>
      <c r="U5" s="52"/>
      <c r="V5" s="307"/>
      <c r="W5" s="315" t="s">
        <v>44</v>
      </c>
      <c r="X5" s="50">
        <v>44987</v>
      </c>
      <c r="Y5" s="51"/>
      <c r="Z5" s="386"/>
    </row>
    <row r="6" spans="1:26" s="29" customFormat="1" ht="15" customHeight="1" thickBot="1">
      <c r="A6" s="40"/>
      <c r="B6" s="21"/>
      <c r="C6" s="21"/>
      <c r="D6" s="40"/>
      <c r="E6" s="9"/>
      <c r="F6" s="73"/>
      <c r="G6" s="73"/>
      <c r="H6" s="73"/>
      <c r="I6" s="73"/>
      <c r="J6" s="159"/>
      <c r="K6" s="308" t="s">
        <v>45</v>
      </c>
      <c r="L6" s="309">
        <v>44584</v>
      </c>
      <c r="M6" s="309"/>
      <c r="N6" s="310"/>
      <c r="O6" s="317" t="s">
        <v>45</v>
      </c>
      <c r="P6" s="303">
        <v>44965</v>
      </c>
      <c r="Q6" s="387"/>
      <c r="R6" s="388"/>
      <c r="S6" s="308" t="s">
        <v>45</v>
      </c>
      <c r="T6" s="309">
        <v>44986</v>
      </c>
      <c r="U6" s="309"/>
      <c r="V6" s="310"/>
      <c r="W6" s="317" t="s">
        <v>45</v>
      </c>
      <c r="X6" s="303">
        <v>45000</v>
      </c>
      <c r="Y6" s="387"/>
      <c r="Z6" s="388"/>
    </row>
    <row r="7" spans="1:26" s="22" customFormat="1" ht="24.95" customHeight="1" thickBot="1">
      <c r="A7" s="69" t="s">
        <v>0</v>
      </c>
      <c r="B7" s="69" t="s">
        <v>64</v>
      </c>
      <c r="C7" s="69" t="s">
        <v>1</v>
      </c>
      <c r="D7" s="69" t="s">
        <v>80</v>
      </c>
      <c r="E7" s="69" t="s">
        <v>2</v>
      </c>
      <c r="F7" s="69" t="s">
        <v>468</v>
      </c>
      <c r="G7" s="11" t="s">
        <v>37</v>
      </c>
      <c r="H7" s="69" t="s">
        <v>531</v>
      </c>
      <c r="I7" s="69" t="s">
        <v>135</v>
      </c>
      <c r="J7" s="149" t="s">
        <v>298</v>
      </c>
      <c r="K7" s="204" t="s">
        <v>367</v>
      </c>
      <c r="L7" s="205" t="s">
        <v>43</v>
      </c>
      <c r="M7" s="205" t="s">
        <v>51</v>
      </c>
      <c r="N7" s="206" t="s">
        <v>297</v>
      </c>
      <c r="O7" s="204" t="s">
        <v>367</v>
      </c>
      <c r="P7" s="205" t="s">
        <v>43</v>
      </c>
      <c r="Q7" s="205" t="s">
        <v>51</v>
      </c>
      <c r="R7" s="206" t="s">
        <v>297</v>
      </c>
      <c r="S7" s="204" t="s">
        <v>367</v>
      </c>
      <c r="T7" s="205" t="s">
        <v>43</v>
      </c>
      <c r="U7" s="205" t="s">
        <v>51</v>
      </c>
      <c r="V7" s="206" t="s">
        <v>297</v>
      </c>
      <c r="W7" s="204" t="s">
        <v>367</v>
      </c>
      <c r="X7" s="205" t="s">
        <v>43</v>
      </c>
      <c r="Y7" s="205" t="s">
        <v>51</v>
      </c>
      <c r="Z7" s="206" t="s">
        <v>297</v>
      </c>
    </row>
    <row r="8" spans="1:26" s="4" customFormat="1" ht="12.75" customHeight="1">
      <c r="A8" s="38" t="s">
        <v>409</v>
      </c>
      <c r="B8" s="31" t="s">
        <v>63</v>
      </c>
      <c r="C8" s="133"/>
      <c r="D8" s="43">
        <v>3.33</v>
      </c>
      <c r="E8" s="6" t="s">
        <v>410</v>
      </c>
      <c r="F8" s="68">
        <v>4299</v>
      </c>
      <c r="G8" s="74">
        <v>2872</v>
      </c>
      <c r="H8" s="74">
        <v>0</v>
      </c>
      <c r="I8" s="142">
        <f t="shared" ref="I8:I35" si="0">IFERROR(G8-H8,G8)</f>
        <v>2872</v>
      </c>
      <c r="J8" s="152">
        <f t="shared" ref="J8:J35" si="1">IFERROR((F8-I8)/F8, " ")</f>
        <v>0.33193765992091184</v>
      </c>
      <c r="K8" s="81">
        <v>4299</v>
      </c>
      <c r="L8" s="82">
        <v>0</v>
      </c>
      <c r="M8" s="84">
        <f>I8-L8</f>
        <v>2872</v>
      </c>
      <c r="N8" s="18">
        <f>(K8-M8)/K8</f>
        <v>0.33193765992091184</v>
      </c>
      <c r="O8" s="215">
        <v>4299</v>
      </c>
      <c r="P8" s="80">
        <v>0</v>
      </c>
      <c r="Q8" s="83">
        <f>I8-P8</f>
        <v>2872</v>
      </c>
      <c r="R8" s="13">
        <f>(O8-Q8)/O8</f>
        <v>0.33193765992091184</v>
      </c>
      <c r="S8" s="81">
        <v>4299</v>
      </c>
      <c r="T8" s="82">
        <v>0</v>
      </c>
      <c r="U8" s="84">
        <f>Q8-T8</f>
        <v>2872</v>
      </c>
      <c r="V8" s="18">
        <f>(S8-U8)/S8</f>
        <v>0.33193765992091184</v>
      </c>
      <c r="W8" s="215">
        <v>4299</v>
      </c>
      <c r="X8" s="80">
        <v>0</v>
      </c>
      <c r="Y8" s="83">
        <f>Q8-X8</f>
        <v>2872</v>
      </c>
      <c r="Z8" s="13">
        <f>(W8-Y8)/W8</f>
        <v>0.33193765992091184</v>
      </c>
    </row>
    <row r="9" spans="1:26" s="4" customFormat="1" ht="12.75" customHeight="1">
      <c r="A9" s="38" t="s">
        <v>986</v>
      </c>
      <c r="B9" s="31" t="s">
        <v>63</v>
      </c>
      <c r="C9" s="234" t="s">
        <v>887</v>
      </c>
      <c r="D9" s="43">
        <v>3.33</v>
      </c>
      <c r="E9" s="6" t="s">
        <v>989</v>
      </c>
      <c r="F9" s="68">
        <v>3999</v>
      </c>
      <c r="G9" s="74">
        <v>2725</v>
      </c>
      <c r="H9" s="74">
        <v>0</v>
      </c>
      <c r="I9" s="142">
        <f t="shared" ref="I9:I11" si="2">IFERROR(G9-H9,G9)</f>
        <v>2725</v>
      </c>
      <c r="J9" s="152">
        <f t="shared" ref="J9:J11" si="3">IFERROR((F9-I9)/F9, " ")</f>
        <v>0.31857964491122781</v>
      </c>
      <c r="K9" s="81">
        <v>3999</v>
      </c>
      <c r="L9" s="82">
        <v>0</v>
      </c>
      <c r="M9" s="84">
        <f t="shared" ref="M9:M35" si="4">I9-L9</f>
        <v>2725</v>
      </c>
      <c r="N9" s="18">
        <f t="shared" ref="N9:N11" si="5">(K9-M9)/K9</f>
        <v>0.31857964491122781</v>
      </c>
      <c r="O9" s="215">
        <v>3999</v>
      </c>
      <c r="P9" s="80">
        <v>0</v>
      </c>
      <c r="Q9" s="83">
        <f t="shared" ref="Q9:Q35" si="6">I9-P9</f>
        <v>2725</v>
      </c>
      <c r="R9" s="13">
        <f t="shared" ref="R9:R35" si="7">(O9-Q9)/O9</f>
        <v>0.31857964491122781</v>
      </c>
      <c r="S9" s="81">
        <v>3999</v>
      </c>
      <c r="T9" s="82">
        <v>0</v>
      </c>
      <c r="U9" s="84">
        <f t="shared" ref="U9:U35" si="8">Q9-T9</f>
        <v>2725</v>
      </c>
      <c r="V9" s="18">
        <f t="shared" ref="V9:V35" si="9">(S9-U9)/S9</f>
        <v>0.31857964491122781</v>
      </c>
      <c r="W9" s="215">
        <v>3999</v>
      </c>
      <c r="X9" s="80">
        <v>0</v>
      </c>
      <c r="Y9" s="83">
        <f t="shared" ref="Y9:Y35" si="10">Q9-X9</f>
        <v>2725</v>
      </c>
      <c r="Z9" s="13">
        <f t="shared" ref="Z9:Z35" si="11">(W9-Y9)/W9</f>
        <v>0.31857964491122781</v>
      </c>
    </row>
    <row r="10" spans="1:26" s="4" customFormat="1" ht="12.75" customHeight="1">
      <c r="A10" s="351" t="s">
        <v>987</v>
      </c>
      <c r="B10" s="34" t="s">
        <v>63</v>
      </c>
      <c r="C10" s="234" t="s">
        <v>887</v>
      </c>
      <c r="D10" s="41">
        <v>3.33</v>
      </c>
      <c r="E10" s="35" t="s">
        <v>990</v>
      </c>
      <c r="F10" s="66">
        <v>2999</v>
      </c>
      <c r="G10" s="75">
        <v>2067</v>
      </c>
      <c r="H10" s="75">
        <v>0</v>
      </c>
      <c r="I10" s="140">
        <f t="shared" si="2"/>
        <v>2067</v>
      </c>
      <c r="J10" s="150">
        <f t="shared" si="3"/>
        <v>0.31077025675225073</v>
      </c>
      <c r="K10" s="56">
        <v>2999</v>
      </c>
      <c r="L10" s="57">
        <v>0</v>
      </c>
      <c r="M10" s="58">
        <f t="shared" si="4"/>
        <v>2067</v>
      </c>
      <c r="N10" s="16">
        <f t="shared" si="5"/>
        <v>0.31077025675225073</v>
      </c>
      <c r="O10" s="217">
        <v>2999</v>
      </c>
      <c r="P10" s="54">
        <v>0</v>
      </c>
      <c r="Q10" s="55">
        <f t="shared" si="6"/>
        <v>2067</v>
      </c>
      <c r="R10" s="14">
        <f t="shared" si="7"/>
        <v>0.31077025675225073</v>
      </c>
      <c r="S10" s="56">
        <v>2999</v>
      </c>
      <c r="T10" s="57">
        <v>0</v>
      </c>
      <c r="U10" s="58">
        <f t="shared" si="8"/>
        <v>2067</v>
      </c>
      <c r="V10" s="16">
        <f t="shared" si="9"/>
        <v>0.31077025675225073</v>
      </c>
      <c r="W10" s="217">
        <v>2999</v>
      </c>
      <c r="X10" s="54">
        <v>0</v>
      </c>
      <c r="Y10" s="55">
        <f t="shared" si="10"/>
        <v>2067</v>
      </c>
      <c r="Z10" s="14">
        <f t="shared" si="11"/>
        <v>0.31077025675225073</v>
      </c>
    </row>
    <row r="11" spans="1:26" s="4" customFormat="1" ht="12.75" customHeight="1" thickBot="1">
      <c r="A11" s="106" t="s">
        <v>988</v>
      </c>
      <c r="B11" s="86" t="s">
        <v>63</v>
      </c>
      <c r="C11" s="134" t="s">
        <v>887</v>
      </c>
      <c r="D11" s="87">
        <v>3.33</v>
      </c>
      <c r="E11" s="88" t="s">
        <v>991</v>
      </c>
      <c r="F11" s="93">
        <v>4999</v>
      </c>
      <c r="G11" s="138">
        <v>3446</v>
      </c>
      <c r="H11" s="138">
        <v>0</v>
      </c>
      <c r="I11" s="145">
        <f t="shared" si="2"/>
        <v>3446</v>
      </c>
      <c r="J11" s="161">
        <f t="shared" si="3"/>
        <v>0.31066213242648527</v>
      </c>
      <c r="K11" s="99">
        <v>4999</v>
      </c>
      <c r="L11" s="91">
        <v>0</v>
      </c>
      <c r="M11" s="92">
        <f t="shared" si="4"/>
        <v>3446</v>
      </c>
      <c r="N11" s="100">
        <f t="shared" si="5"/>
        <v>0.31066213242648527</v>
      </c>
      <c r="O11" s="214">
        <v>4999</v>
      </c>
      <c r="P11" s="89">
        <v>0</v>
      </c>
      <c r="Q11" s="90">
        <f t="shared" si="6"/>
        <v>3446</v>
      </c>
      <c r="R11" s="98">
        <f t="shared" si="7"/>
        <v>0.31066213242648527</v>
      </c>
      <c r="S11" s="99">
        <v>4999</v>
      </c>
      <c r="T11" s="91">
        <v>0</v>
      </c>
      <c r="U11" s="92">
        <f t="shared" si="8"/>
        <v>3446</v>
      </c>
      <c r="V11" s="100">
        <f t="shared" si="9"/>
        <v>0.31066213242648527</v>
      </c>
      <c r="W11" s="214">
        <v>4999</v>
      </c>
      <c r="X11" s="89">
        <v>0</v>
      </c>
      <c r="Y11" s="90">
        <f t="shared" si="10"/>
        <v>3446</v>
      </c>
      <c r="Z11" s="98">
        <f t="shared" si="11"/>
        <v>0.31066213242648527</v>
      </c>
    </row>
    <row r="12" spans="1:26" s="4" customFormat="1" ht="12.75" customHeight="1" thickBot="1">
      <c r="A12" s="106" t="s">
        <v>411</v>
      </c>
      <c r="B12" s="86" t="s">
        <v>63</v>
      </c>
      <c r="C12" s="199"/>
      <c r="D12" s="87">
        <v>3.33</v>
      </c>
      <c r="E12" s="88" t="s">
        <v>412</v>
      </c>
      <c r="F12" s="93">
        <v>8999</v>
      </c>
      <c r="G12" s="138">
        <v>6035</v>
      </c>
      <c r="H12" s="138">
        <v>0</v>
      </c>
      <c r="I12" s="145">
        <f t="shared" si="0"/>
        <v>6035</v>
      </c>
      <c r="J12" s="161">
        <f t="shared" si="1"/>
        <v>0.32936992999222137</v>
      </c>
      <c r="K12" s="99">
        <v>8999</v>
      </c>
      <c r="L12" s="91">
        <v>0</v>
      </c>
      <c r="M12" s="92">
        <f t="shared" si="4"/>
        <v>6035</v>
      </c>
      <c r="N12" s="100">
        <f t="shared" ref="N12:N34" si="12">(K12-M12)/K12</f>
        <v>0.32936992999222137</v>
      </c>
      <c r="O12" s="214">
        <v>8999</v>
      </c>
      <c r="P12" s="89">
        <v>0</v>
      </c>
      <c r="Q12" s="90">
        <f t="shared" si="6"/>
        <v>6035</v>
      </c>
      <c r="R12" s="98">
        <f t="shared" si="7"/>
        <v>0.32936992999222137</v>
      </c>
      <c r="S12" s="99">
        <v>8999</v>
      </c>
      <c r="T12" s="91">
        <v>0</v>
      </c>
      <c r="U12" s="92">
        <f t="shared" si="8"/>
        <v>6035</v>
      </c>
      <c r="V12" s="100">
        <f t="shared" si="9"/>
        <v>0.32936992999222137</v>
      </c>
      <c r="W12" s="214">
        <v>8999</v>
      </c>
      <c r="X12" s="89">
        <v>0</v>
      </c>
      <c r="Y12" s="90">
        <f t="shared" si="10"/>
        <v>6035</v>
      </c>
      <c r="Z12" s="98">
        <f t="shared" si="11"/>
        <v>0.32936992999222137</v>
      </c>
    </row>
    <row r="13" spans="1:26" s="4" customFormat="1" ht="12.75" customHeight="1">
      <c r="A13" s="343" t="s">
        <v>431</v>
      </c>
      <c r="B13" s="344" t="s">
        <v>65</v>
      </c>
      <c r="C13" s="345"/>
      <c r="D13" s="346">
        <v>0.71</v>
      </c>
      <c r="E13" s="347" t="s">
        <v>413</v>
      </c>
      <c r="F13" s="348">
        <v>1199</v>
      </c>
      <c r="G13" s="349">
        <v>751</v>
      </c>
      <c r="H13" s="349">
        <v>0</v>
      </c>
      <c r="I13" s="139">
        <f t="shared" si="0"/>
        <v>751</v>
      </c>
      <c r="J13" s="153">
        <f t="shared" si="1"/>
        <v>0.37364470391993326</v>
      </c>
      <c r="K13" s="120">
        <v>1199</v>
      </c>
      <c r="L13" s="121">
        <v>0</v>
      </c>
      <c r="M13" s="122">
        <f t="shared" si="4"/>
        <v>751</v>
      </c>
      <c r="N13" s="123">
        <f t="shared" si="12"/>
        <v>0.37364470391993326</v>
      </c>
      <c r="O13" s="350">
        <v>1199</v>
      </c>
      <c r="P13" s="118">
        <v>0</v>
      </c>
      <c r="Q13" s="119">
        <f t="shared" si="6"/>
        <v>751</v>
      </c>
      <c r="R13" s="181">
        <f t="shared" si="7"/>
        <v>0.37364470391993326</v>
      </c>
      <c r="S13" s="120">
        <v>1199</v>
      </c>
      <c r="T13" s="121">
        <v>0</v>
      </c>
      <c r="U13" s="122">
        <f t="shared" si="8"/>
        <v>751</v>
      </c>
      <c r="V13" s="123">
        <f t="shared" si="9"/>
        <v>0.37364470391993326</v>
      </c>
      <c r="W13" s="350">
        <v>1199</v>
      </c>
      <c r="X13" s="118">
        <v>0</v>
      </c>
      <c r="Y13" s="119">
        <f t="shared" si="10"/>
        <v>751</v>
      </c>
      <c r="Z13" s="181">
        <f t="shared" si="11"/>
        <v>0.37364470391993326</v>
      </c>
    </row>
    <row r="14" spans="1:26" s="4" customFormat="1" ht="12.75" customHeight="1">
      <c r="A14" s="38" t="s">
        <v>994</v>
      </c>
      <c r="B14" s="31" t="s">
        <v>65</v>
      </c>
      <c r="C14" s="234" t="s">
        <v>887</v>
      </c>
      <c r="D14" s="43">
        <v>0.71</v>
      </c>
      <c r="E14" s="6" t="s">
        <v>992</v>
      </c>
      <c r="F14" s="68">
        <v>1399</v>
      </c>
      <c r="G14" s="74">
        <v>866</v>
      </c>
      <c r="H14" s="74">
        <v>0</v>
      </c>
      <c r="I14" s="142">
        <f t="shared" si="0"/>
        <v>866</v>
      </c>
      <c r="J14" s="152">
        <f t="shared" si="1"/>
        <v>0.38098641887062185</v>
      </c>
      <c r="K14" s="81">
        <v>1399</v>
      </c>
      <c r="L14" s="82">
        <v>0</v>
      </c>
      <c r="M14" s="84">
        <f t="shared" si="4"/>
        <v>866</v>
      </c>
      <c r="N14" s="18">
        <f t="shared" si="12"/>
        <v>0.38098641887062185</v>
      </c>
      <c r="O14" s="215">
        <v>1399</v>
      </c>
      <c r="P14" s="80">
        <v>0</v>
      </c>
      <c r="Q14" s="83">
        <f t="shared" si="6"/>
        <v>866</v>
      </c>
      <c r="R14" s="13">
        <f t="shared" si="7"/>
        <v>0.38098641887062185</v>
      </c>
      <c r="S14" s="81">
        <v>1399</v>
      </c>
      <c r="T14" s="82">
        <v>0</v>
      </c>
      <c r="U14" s="84">
        <f t="shared" si="8"/>
        <v>866</v>
      </c>
      <c r="V14" s="18">
        <f t="shared" si="9"/>
        <v>0.38098641887062185</v>
      </c>
      <c r="W14" s="215">
        <v>1399</v>
      </c>
      <c r="X14" s="80">
        <v>0</v>
      </c>
      <c r="Y14" s="83">
        <f t="shared" si="10"/>
        <v>866</v>
      </c>
      <c r="Z14" s="13">
        <f t="shared" si="11"/>
        <v>0.38098641887062185</v>
      </c>
    </row>
    <row r="15" spans="1:26" s="4" customFormat="1" ht="12.75" customHeight="1" thickBot="1">
      <c r="A15" s="106" t="s">
        <v>995</v>
      </c>
      <c r="B15" s="86" t="s">
        <v>65</v>
      </c>
      <c r="C15" s="134" t="s">
        <v>887</v>
      </c>
      <c r="D15" s="87">
        <v>0.71</v>
      </c>
      <c r="E15" s="88" t="s">
        <v>993</v>
      </c>
      <c r="F15" s="93">
        <v>1399</v>
      </c>
      <c r="G15" s="138">
        <v>866</v>
      </c>
      <c r="H15" s="138">
        <v>0</v>
      </c>
      <c r="I15" s="145">
        <f t="shared" si="0"/>
        <v>866</v>
      </c>
      <c r="J15" s="161">
        <f t="shared" si="1"/>
        <v>0.38098641887062185</v>
      </c>
      <c r="K15" s="99">
        <v>1399</v>
      </c>
      <c r="L15" s="91">
        <v>0</v>
      </c>
      <c r="M15" s="92">
        <f t="shared" si="4"/>
        <v>866</v>
      </c>
      <c r="N15" s="100">
        <f t="shared" si="12"/>
        <v>0.38098641887062185</v>
      </c>
      <c r="O15" s="214">
        <v>1399</v>
      </c>
      <c r="P15" s="89">
        <v>0</v>
      </c>
      <c r="Q15" s="90">
        <f t="shared" si="6"/>
        <v>866</v>
      </c>
      <c r="R15" s="98">
        <f t="shared" si="7"/>
        <v>0.38098641887062185</v>
      </c>
      <c r="S15" s="99">
        <v>1399</v>
      </c>
      <c r="T15" s="91">
        <v>0</v>
      </c>
      <c r="U15" s="92">
        <f t="shared" si="8"/>
        <v>866</v>
      </c>
      <c r="V15" s="100">
        <f t="shared" si="9"/>
        <v>0.38098641887062185</v>
      </c>
      <c r="W15" s="214">
        <v>1399</v>
      </c>
      <c r="X15" s="89">
        <v>0</v>
      </c>
      <c r="Y15" s="90">
        <f t="shared" si="10"/>
        <v>866</v>
      </c>
      <c r="Z15" s="98">
        <f t="shared" si="11"/>
        <v>0.38098641887062185</v>
      </c>
    </row>
    <row r="16" spans="1:26" s="4" customFormat="1" ht="12.75" customHeight="1" thickBot="1">
      <c r="A16" s="106" t="s">
        <v>414</v>
      </c>
      <c r="B16" s="86" t="s">
        <v>67</v>
      </c>
      <c r="C16" s="199"/>
      <c r="D16" s="87">
        <v>1.19</v>
      </c>
      <c r="E16" s="88" t="s">
        <v>415</v>
      </c>
      <c r="F16" s="93">
        <v>2599</v>
      </c>
      <c r="G16" s="138">
        <v>1739</v>
      </c>
      <c r="H16" s="138">
        <v>0</v>
      </c>
      <c r="I16" s="145">
        <f t="shared" si="0"/>
        <v>1739</v>
      </c>
      <c r="J16" s="161">
        <f t="shared" si="1"/>
        <v>0.33089649865332821</v>
      </c>
      <c r="K16" s="99">
        <v>2599</v>
      </c>
      <c r="L16" s="91">
        <v>0</v>
      </c>
      <c r="M16" s="92">
        <f t="shared" si="4"/>
        <v>1739</v>
      </c>
      <c r="N16" s="100">
        <f t="shared" si="12"/>
        <v>0.33089649865332821</v>
      </c>
      <c r="O16" s="214">
        <v>2599</v>
      </c>
      <c r="P16" s="89">
        <v>0</v>
      </c>
      <c r="Q16" s="90">
        <f t="shared" si="6"/>
        <v>1739</v>
      </c>
      <c r="R16" s="98">
        <f t="shared" si="7"/>
        <v>0.33089649865332821</v>
      </c>
      <c r="S16" s="99">
        <v>2599</v>
      </c>
      <c r="T16" s="91">
        <v>0</v>
      </c>
      <c r="U16" s="92">
        <f t="shared" si="8"/>
        <v>1739</v>
      </c>
      <c r="V16" s="100">
        <f t="shared" si="9"/>
        <v>0.33089649865332821</v>
      </c>
      <c r="W16" s="214">
        <v>2599</v>
      </c>
      <c r="X16" s="89">
        <v>0</v>
      </c>
      <c r="Y16" s="90">
        <f t="shared" si="10"/>
        <v>1739</v>
      </c>
      <c r="Z16" s="98">
        <f t="shared" si="11"/>
        <v>0.33089649865332821</v>
      </c>
    </row>
    <row r="17" spans="1:26" s="4" customFormat="1" ht="12.75" customHeight="1" thickBot="1">
      <c r="A17" s="106" t="s">
        <v>416</v>
      </c>
      <c r="B17" s="86" t="s">
        <v>67</v>
      </c>
      <c r="C17" s="199"/>
      <c r="D17" s="87">
        <v>1.19</v>
      </c>
      <c r="E17" s="88" t="s">
        <v>417</v>
      </c>
      <c r="F17" s="93">
        <v>2699</v>
      </c>
      <c r="G17" s="138">
        <v>1862</v>
      </c>
      <c r="H17" s="138">
        <v>0</v>
      </c>
      <c r="I17" s="145">
        <f t="shared" si="0"/>
        <v>1862</v>
      </c>
      <c r="J17" s="161">
        <f t="shared" si="1"/>
        <v>0.31011485735457578</v>
      </c>
      <c r="K17" s="99">
        <v>2699</v>
      </c>
      <c r="L17" s="91">
        <v>0</v>
      </c>
      <c r="M17" s="92">
        <f t="shared" si="4"/>
        <v>1862</v>
      </c>
      <c r="N17" s="100">
        <f t="shared" si="12"/>
        <v>0.31011485735457578</v>
      </c>
      <c r="O17" s="214">
        <v>2699</v>
      </c>
      <c r="P17" s="89">
        <v>0</v>
      </c>
      <c r="Q17" s="90">
        <f t="shared" si="6"/>
        <v>1862</v>
      </c>
      <c r="R17" s="98">
        <f t="shared" si="7"/>
        <v>0.31011485735457578</v>
      </c>
      <c r="S17" s="99">
        <v>2699</v>
      </c>
      <c r="T17" s="91">
        <v>0</v>
      </c>
      <c r="U17" s="92">
        <f t="shared" si="8"/>
        <v>1862</v>
      </c>
      <c r="V17" s="100">
        <f t="shared" si="9"/>
        <v>0.31011485735457578</v>
      </c>
      <c r="W17" s="214">
        <v>2699</v>
      </c>
      <c r="X17" s="89">
        <v>0</v>
      </c>
      <c r="Y17" s="90">
        <f t="shared" si="10"/>
        <v>1862</v>
      </c>
      <c r="Z17" s="98">
        <f t="shared" si="11"/>
        <v>0.31011485735457578</v>
      </c>
    </row>
    <row r="18" spans="1:26" s="4" customFormat="1" ht="12.75" customHeight="1" thickBot="1">
      <c r="A18" s="106" t="s">
        <v>1030</v>
      </c>
      <c r="B18" s="86" t="s">
        <v>67</v>
      </c>
      <c r="C18" s="85"/>
      <c r="D18" s="87">
        <v>1.19</v>
      </c>
      <c r="E18" s="88" t="s">
        <v>1031</v>
      </c>
      <c r="F18" s="93">
        <v>3699</v>
      </c>
      <c r="G18" s="138">
        <v>2543</v>
      </c>
      <c r="H18" s="138">
        <v>0</v>
      </c>
      <c r="I18" s="145">
        <f t="shared" si="0"/>
        <v>2543</v>
      </c>
      <c r="J18" s="161">
        <f t="shared" si="1"/>
        <v>0.31251689645850228</v>
      </c>
      <c r="K18" s="99">
        <v>3699</v>
      </c>
      <c r="L18" s="91">
        <v>0</v>
      </c>
      <c r="M18" s="92">
        <f t="shared" si="4"/>
        <v>2543</v>
      </c>
      <c r="N18" s="100">
        <f t="shared" si="12"/>
        <v>0.31251689645850228</v>
      </c>
      <c r="O18" s="214">
        <v>3699</v>
      </c>
      <c r="P18" s="89">
        <v>0</v>
      </c>
      <c r="Q18" s="90">
        <f t="shared" si="6"/>
        <v>2543</v>
      </c>
      <c r="R18" s="98">
        <f t="shared" si="7"/>
        <v>0.31251689645850228</v>
      </c>
      <c r="S18" s="99">
        <v>3699</v>
      </c>
      <c r="T18" s="91">
        <v>0</v>
      </c>
      <c r="U18" s="92">
        <f t="shared" si="8"/>
        <v>2543</v>
      </c>
      <c r="V18" s="100">
        <f t="shared" si="9"/>
        <v>0.31251689645850228</v>
      </c>
      <c r="W18" s="214">
        <v>3699</v>
      </c>
      <c r="X18" s="89">
        <v>0</v>
      </c>
      <c r="Y18" s="90">
        <f t="shared" si="10"/>
        <v>2543</v>
      </c>
      <c r="Z18" s="98">
        <f t="shared" si="11"/>
        <v>0.31251689645850228</v>
      </c>
    </row>
    <row r="19" spans="1:26" s="4" customFormat="1" ht="12.75" customHeight="1" thickBot="1">
      <c r="A19" s="359" t="s">
        <v>996</v>
      </c>
      <c r="B19" s="86" t="s">
        <v>67</v>
      </c>
      <c r="C19" s="361"/>
      <c r="D19" s="87">
        <v>1.19</v>
      </c>
      <c r="E19" s="363" t="s">
        <v>997</v>
      </c>
      <c r="F19" s="364">
        <v>2899</v>
      </c>
      <c r="G19" s="365">
        <v>1993</v>
      </c>
      <c r="H19" s="365">
        <v>0</v>
      </c>
      <c r="I19" s="144">
        <f t="shared" si="0"/>
        <v>1993</v>
      </c>
      <c r="J19" s="155">
        <f t="shared" si="1"/>
        <v>0.31252155915833046</v>
      </c>
      <c r="K19" s="228">
        <v>2899</v>
      </c>
      <c r="L19" s="101">
        <v>0</v>
      </c>
      <c r="M19" s="102">
        <f t="shared" si="4"/>
        <v>1993</v>
      </c>
      <c r="N19" s="213">
        <f t="shared" si="12"/>
        <v>0.31252155915833046</v>
      </c>
      <c r="O19" s="366">
        <v>2899</v>
      </c>
      <c r="P19" s="95">
        <v>0</v>
      </c>
      <c r="Q19" s="96">
        <f t="shared" si="6"/>
        <v>1993</v>
      </c>
      <c r="R19" s="210">
        <f t="shared" si="7"/>
        <v>0.31252155915833046</v>
      </c>
      <c r="S19" s="228">
        <v>2899</v>
      </c>
      <c r="T19" s="101">
        <v>0</v>
      </c>
      <c r="U19" s="102">
        <f t="shared" si="8"/>
        <v>1993</v>
      </c>
      <c r="V19" s="213">
        <f t="shared" si="9"/>
        <v>0.31252155915833046</v>
      </c>
      <c r="W19" s="366">
        <v>2899</v>
      </c>
      <c r="X19" s="95">
        <v>0</v>
      </c>
      <c r="Y19" s="96">
        <f t="shared" si="10"/>
        <v>1993</v>
      </c>
      <c r="Z19" s="210">
        <f t="shared" si="11"/>
        <v>0.31252155915833046</v>
      </c>
    </row>
    <row r="20" spans="1:26" s="4" customFormat="1" ht="12.75" customHeight="1">
      <c r="A20" s="183" t="s">
        <v>39</v>
      </c>
      <c r="B20" s="31" t="s">
        <v>67</v>
      </c>
      <c r="C20" s="5"/>
      <c r="D20" s="43">
        <v>0.14000000000000001</v>
      </c>
      <c r="E20" s="6" t="s">
        <v>233</v>
      </c>
      <c r="F20" s="68">
        <v>1299</v>
      </c>
      <c r="G20" s="74">
        <v>862</v>
      </c>
      <c r="H20" s="74">
        <v>0</v>
      </c>
      <c r="I20" s="142">
        <f t="shared" si="0"/>
        <v>862</v>
      </c>
      <c r="J20" s="152">
        <f t="shared" si="1"/>
        <v>0.33641262509622788</v>
      </c>
      <c r="K20" s="81">
        <v>1299</v>
      </c>
      <c r="L20" s="82">
        <v>0</v>
      </c>
      <c r="M20" s="84">
        <f t="shared" si="4"/>
        <v>862</v>
      </c>
      <c r="N20" s="18">
        <f t="shared" si="12"/>
        <v>0.33641262509622788</v>
      </c>
      <c r="O20" s="215">
        <v>1299</v>
      </c>
      <c r="P20" s="80">
        <v>0</v>
      </c>
      <c r="Q20" s="83">
        <f t="shared" si="6"/>
        <v>862</v>
      </c>
      <c r="R20" s="13">
        <f t="shared" si="7"/>
        <v>0.33641262509622788</v>
      </c>
      <c r="S20" s="81">
        <v>1299</v>
      </c>
      <c r="T20" s="82">
        <v>0</v>
      </c>
      <c r="U20" s="84">
        <f t="shared" si="8"/>
        <v>862</v>
      </c>
      <c r="V20" s="18">
        <f t="shared" si="9"/>
        <v>0.33641262509622788</v>
      </c>
      <c r="W20" s="215">
        <v>1299</v>
      </c>
      <c r="X20" s="80">
        <v>0</v>
      </c>
      <c r="Y20" s="83">
        <f t="shared" si="10"/>
        <v>862</v>
      </c>
      <c r="Z20" s="13">
        <f t="shared" si="11"/>
        <v>0.33641262509622788</v>
      </c>
    </row>
    <row r="21" spans="1:26" s="4" customFormat="1" ht="12.75" customHeight="1" thickBot="1">
      <c r="A21" s="184" t="s">
        <v>38</v>
      </c>
      <c r="B21" s="33" t="s">
        <v>67</v>
      </c>
      <c r="C21" s="7"/>
      <c r="D21" s="42">
        <v>0.18</v>
      </c>
      <c r="E21" s="2" t="s">
        <v>234</v>
      </c>
      <c r="F21" s="67">
        <v>1399</v>
      </c>
      <c r="G21" s="76">
        <v>913</v>
      </c>
      <c r="H21" s="76">
        <v>0</v>
      </c>
      <c r="I21" s="141">
        <f t="shared" si="0"/>
        <v>913</v>
      </c>
      <c r="J21" s="151">
        <f t="shared" si="1"/>
        <v>0.34739099356683345</v>
      </c>
      <c r="K21" s="63">
        <v>1399</v>
      </c>
      <c r="L21" s="64">
        <v>0</v>
      </c>
      <c r="M21" s="65">
        <f t="shared" si="4"/>
        <v>913</v>
      </c>
      <c r="N21" s="17">
        <f t="shared" si="12"/>
        <v>0.34739099356683345</v>
      </c>
      <c r="O21" s="216">
        <v>1399</v>
      </c>
      <c r="P21" s="61">
        <v>0</v>
      </c>
      <c r="Q21" s="62">
        <f t="shared" si="6"/>
        <v>913</v>
      </c>
      <c r="R21" s="15">
        <f t="shared" si="7"/>
        <v>0.34739099356683345</v>
      </c>
      <c r="S21" s="63">
        <v>1399</v>
      </c>
      <c r="T21" s="64">
        <v>0</v>
      </c>
      <c r="U21" s="65">
        <f t="shared" si="8"/>
        <v>913</v>
      </c>
      <c r="V21" s="17">
        <f t="shared" si="9"/>
        <v>0.34739099356683345</v>
      </c>
      <c r="W21" s="216">
        <v>1399</v>
      </c>
      <c r="X21" s="61">
        <v>0</v>
      </c>
      <c r="Y21" s="62">
        <f t="shared" si="10"/>
        <v>913</v>
      </c>
      <c r="Z21" s="15">
        <f t="shared" si="11"/>
        <v>0.34739099356683345</v>
      </c>
    </row>
    <row r="22" spans="1:26" s="4" customFormat="1" ht="12.75" customHeight="1" thickBot="1">
      <c r="A22" s="208" t="s">
        <v>998</v>
      </c>
      <c r="B22" s="33" t="s">
        <v>67</v>
      </c>
      <c r="C22" s="361"/>
      <c r="D22" s="362">
        <v>0.22</v>
      </c>
      <c r="E22" s="363" t="s">
        <v>999</v>
      </c>
      <c r="F22" s="364">
        <v>3199</v>
      </c>
      <c r="G22" s="365">
        <v>2067</v>
      </c>
      <c r="H22" s="365">
        <v>0</v>
      </c>
      <c r="I22" s="144">
        <f t="shared" si="0"/>
        <v>2067</v>
      </c>
      <c r="J22" s="155">
        <f t="shared" si="1"/>
        <v>0.35386058143169741</v>
      </c>
      <c r="K22" s="228">
        <v>3199</v>
      </c>
      <c r="L22" s="101">
        <v>0</v>
      </c>
      <c r="M22" s="102">
        <f t="shared" si="4"/>
        <v>2067</v>
      </c>
      <c r="N22" s="213">
        <f t="shared" si="12"/>
        <v>0.35386058143169741</v>
      </c>
      <c r="O22" s="366">
        <v>3199</v>
      </c>
      <c r="P22" s="95">
        <v>0</v>
      </c>
      <c r="Q22" s="96">
        <f t="shared" si="6"/>
        <v>2067</v>
      </c>
      <c r="R22" s="210">
        <f t="shared" si="7"/>
        <v>0.35386058143169741</v>
      </c>
      <c r="S22" s="228">
        <v>3199</v>
      </c>
      <c r="T22" s="101">
        <v>0</v>
      </c>
      <c r="U22" s="102">
        <f t="shared" si="8"/>
        <v>2067</v>
      </c>
      <c r="V22" s="213">
        <f t="shared" si="9"/>
        <v>0.35386058143169741</v>
      </c>
      <c r="W22" s="366">
        <v>3199</v>
      </c>
      <c r="X22" s="95">
        <v>0</v>
      </c>
      <c r="Y22" s="96">
        <f t="shared" si="10"/>
        <v>2067</v>
      </c>
      <c r="Z22" s="210">
        <f t="shared" si="11"/>
        <v>0.35386058143169741</v>
      </c>
    </row>
    <row r="23" spans="1:26" s="4" customFormat="1" ht="12.75" customHeight="1">
      <c r="A23" s="192" t="s">
        <v>1000</v>
      </c>
      <c r="B23" s="352" t="s">
        <v>67</v>
      </c>
      <c r="C23" s="353"/>
      <c r="D23" s="354">
        <v>0.22</v>
      </c>
      <c r="E23" s="355" t="s">
        <v>1002</v>
      </c>
      <c r="F23" s="356">
        <v>1699</v>
      </c>
      <c r="G23" s="357">
        <v>1109</v>
      </c>
      <c r="H23" s="357">
        <v>0</v>
      </c>
      <c r="I23" s="194">
        <f t="shared" si="0"/>
        <v>1109</v>
      </c>
      <c r="J23" s="154">
        <f t="shared" si="1"/>
        <v>0.34726309593878751</v>
      </c>
      <c r="K23" s="196">
        <v>1699</v>
      </c>
      <c r="L23" s="197">
        <v>0</v>
      </c>
      <c r="M23" s="136">
        <f t="shared" si="4"/>
        <v>1109</v>
      </c>
      <c r="N23" s="212">
        <f t="shared" si="12"/>
        <v>0.34726309593878751</v>
      </c>
      <c r="O23" s="358">
        <v>1699</v>
      </c>
      <c r="P23" s="195">
        <v>0</v>
      </c>
      <c r="Q23" s="135">
        <f t="shared" si="6"/>
        <v>1109</v>
      </c>
      <c r="R23" s="209">
        <f t="shared" si="7"/>
        <v>0.34726309593878751</v>
      </c>
      <c r="S23" s="196">
        <v>1699</v>
      </c>
      <c r="T23" s="197">
        <v>0</v>
      </c>
      <c r="U23" s="136">
        <f t="shared" si="8"/>
        <v>1109</v>
      </c>
      <c r="V23" s="212">
        <f t="shared" si="9"/>
        <v>0.34726309593878751</v>
      </c>
      <c r="W23" s="358">
        <v>1699</v>
      </c>
      <c r="X23" s="195">
        <v>0</v>
      </c>
      <c r="Y23" s="135">
        <f t="shared" si="10"/>
        <v>1109</v>
      </c>
      <c r="Z23" s="209">
        <f t="shared" si="11"/>
        <v>0.34726309593878751</v>
      </c>
    </row>
    <row r="24" spans="1:26" s="4" customFormat="1" ht="12.75" customHeight="1" thickBot="1">
      <c r="A24" s="184" t="s">
        <v>1001</v>
      </c>
      <c r="B24" s="33" t="s">
        <v>67</v>
      </c>
      <c r="C24" s="7"/>
      <c r="D24" s="42">
        <v>0.27</v>
      </c>
      <c r="E24" s="2" t="s">
        <v>1003</v>
      </c>
      <c r="F24" s="67">
        <v>1799</v>
      </c>
      <c r="G24" s="76">
        <v>1174</v>
      </c>
      <c r="H24" s="76">
        <v>0</v>
      </c>
      <c r="I24" s="141">
        <f t="shared" si="0"/>
        <v>1174</v>
      </c>
      <c r="J24" s="151">
        <f t="shared" si="1"/>
        <v>0.34741523068371316</v>
      </c>
      <c r="K24" s="63">
        <v>1799</v>
      </c>
      <c r="L24" s="64">
        <v>0</v>
      </c>
      <c r="M24" s="65">
        <f t="shared" si="4"/>
        <v>1174</v>
      </c>
      <c r="N24" s="17">
        <f t="shared" si="12"/>
        <v>0.34741523068371316</v>
      </c>
      <c r="O24" s="216">
        <v>1799</v>
      </c>
      <c r="P24" s="61">
        <v>0</v>
      </c>
      <c r="Q24" s="62">
        <f t="shared" si="6"/>
        <v>1174</v>
      </c>
      <c r="R24" s="15">
        <f t="shared" si="7"/>
        <v>0.34741523068371316</v>
      </c>
      <c r="S24" s="63">
        <v>1799</v>
      </c>
      <c r="T24" s="64">
        <v>0</v>
      </c>
      <c r="U24" s="65">
        <f t="shared" si="8"/>
        <v>1174</v>
      </c>
      <c r="V24" s="17">
        <f t="shared" si="9"/>
        <v>0.34741523068371316</v>
      </c>
      <c r="W24" s="216">
        <v>1799</v>
      </c>
      <c r="X24" s="61">
        <v>0</v>
      </c>
      <c r="Y24" s="62">
        <f t="shared" si="10"/>
        <v>1174</v>
      </c>
      <c r="Z24" s="15">
        <f t="shared" si="11"/>
        <v>0.34741523068371316</v>
      </c>
    </row>
    <row r="25" spans="1:26" s="4" customFormat="1" ht="12.75" customHeight="1">
      <c r="A25" s="183" t="s">
        <v>419</v>
      </c>
      <c r="B25" s="31" t="s">
        <v>67</v>
      </c>
      <c r="C25" s="133"/>
      <c r="D25" s="43">
        <v>1.56</v>
      </c>
      <c r="E25" s="6" t="s">
        <v>420</v>
      </c>
      <c r="F25" s="68">
        <v>3799</v>
      </c>
      <c r="G25" s="74">
        <v>2604</v>
      </c>
      <c r="H25" s="74">
        <v>0</v>
      </c>
      <c r="I25" s="142">
        <f t="shared" si="0"/>
        <v>2604</v>
      </c>
      <c r="J25" s="152">
        <f t="shared" si="1"/>
        <v>0.31455646222690181</v>
      </c>
      <c r="K25" s="81">
        <v>3799</v>
      </c>
      <c r="L25" s="82">
        <v>0</v>
      </c>
      <c r="M25" s="84">
        <f t="shared" si="4"/>
        <v>2604</v>
      </c>
      <c r="N25" s="18">
        <f t="shared" si="12"/>
        <v>0.31455646222690181</v>
      </c>
      <c r="O25" s="215">
        <v>3799</v>
      </c>
      <c r="P25" s="80">
        <v>0</v>
      </c>
      <c r="Q25" s="83">
        <f t="shared" si="6"/>
        <v>2604</v>
      </c>
      <c r="R25" s="13">
        <f t="shared" si="7"/>
        <v>0.31455646222690181</v>
      </c>
      <c r="S25" s="81">
        <v>3799</v>
      </c>
      <c r="T25" s="82">
        <v>0</v>
      </c>
      <c r="U25" s="84">
        <f t="shared" si="8"/>
        <v>2604</v>
      </c>
      <c r="V25" s="18">
        <f t="shared" si="9"/>
        <v>0.31455646222690181</v>
      </c>
      <c r="W25" s="215">
        <v>3799</v>
      </c>
      <c r="X25" s="80">
        <v>0</v>
      </c>
      <c r="Y25" s="83">
        <f t="shared" si="10"/>
        <v>2604</v>
      </c>
      <c r="Z25" s="13">
        <f t="shared" si="11"/>
        <v>0.31455646222690181</v>
      </c>
    </row>
    <row r="26" spans="1:26" s="4" customFormat="1" ht="12.75" customHeight="1">
      <c r="A26" s="187" t="s">
        <v>418</v>
      </c>
      <c r="B26" s="169" t="s">
        <v>67</v>
      </c>
      <c r="C26" s="124"/>
      <c r="D26" s="170">
        <v>0.79</v>
      </c>
      <c r="E26" s="171" t="s">
        <v>421</v>
      </c>
      <c r="F26" s="172">
        <v>2699</v>
      </c>
      <c r="G26" s="176">
        <v>1831</v>
      </c>
      <c r="H26" s="176">
        <v>0</v>
      </c>
      <c r="I26" s="174">
        <f t="shared" si="0"/>
        <v>1831</v>
      </c>
      <c r="J26" s="175">
        <f t="shared" si="1"/>
        <v>0.32160059281215264</v>
      </c>
      <c r="K26" s="283">
        <v>2699</v>
      </c>
      <c r="L26" s="276">
        <v>0</v>
      </c>
      <c r="M26" s="277">
        <f t="shared" si="4"/>
        <v>1831</v>
      </c>
      <c r="N26" s="278">
        <f t="shared" si="12"/>
        <v>0.32160059281215264</v>
      </c>
      <c r="O26" s="279">
        <v>2699</v>
      </c>
      <c r="P26" s="280">
        <v>0</v>
      </c>
      <c r="Q26" s="281">
        <f t="shared" si="6"/>
        <v>1831</v>
      </c>
      <c r="R26" s="282">
        <f t="shared" si="7"/>
        <v>0.32160059281215264</v>
      </c>
      <c r="S26" s="283">
        <v>2699</v>
      </c>
      <c r="T26" s="276">
        <v>0</v>
      </c>
      <c r="U26" s="277">
        <f t="shared" si="8"/>
        <v>1831</v>
      </c>
      <c r="V26" s="278">
        <f t="shared" si="9"/>
        <v>0.32160059281215264</v>
      </c>
      <c r="W26" s="279">
        <v>2699</v>
      </c>
      <c r="X26" s="280">
        <v>0</v>
      </c>
      <c r="Y26" s="281">
        <f t="shared" si="10"/>
        <v>1831</v>
      </c>
      <c r="Z26" s="282">
        <f t="shared" si="11"/>
        <v>0.32160059281215264</v>
      </c>
    </row>
    <row r="27" spans="1:26" s="4" customFormat="1" ht="12.75" customHeight="1" thickBot="1">
      <c r="A27" s="184" t="s">
        <v>433</v>
      </c>
      <c r="B27" s="33" t="s">
        <v>67</v>
      </c>
      <c r="C27" s="125"/>
      <c r="D27" s="42" t="s">
        <v>242</v>
      </c>
      <c r="E27" s="2" t="s">
        <v>432</v>
      </c>
      <c r="F27" s="67">
        <v>3999</v>
      </c>
      <c r="G27" s="76">
        <v>2742</v>
      </c>
      <c r="H27" s="76">
        <v>0</v>
      </c>
      <c r="I27" s="141">
        <f t="shared" si="0"/>
        <v>2742</v>
      </c>
      <c r="J27" s="151">
        <f t="shared" si="1"/>
        <v>0.31432858214553638</v>
      </c>
      <c r="K27" s="63">
        <v>3999</v>
      </c>
      <c r="L27" s="64">
        <v>0</v>
      </c>
      <c r="M27" s="65">
        <f t="shared" si="4"/>
        <v>2742</v>
      </c>
      <c r="N27" s="17">
        <f t="shared" si="12"/>
        <v>0.31432858214553638</v>
      </c>
      <c r="O27" s="216">
        <v>3999</v>
      </c>
      <c r="P27" s="61">
        <v>0</v>
      </c>
      <c r="Q27" s="62">
        <f t="shared" si="6"/>
        <v>2742</v>
      </c>
      <c r="R27" s="15">
        <f t="shared" si="7"/>
        <v>0.31432858214553638</v>
      </c>
      <c r="S27" s="63">
        <v>3999</v>
      </c>
      <c r="T27" s="64">
        <v>0</v>
      </c>
      <c r="U27" s="65">
        <f t="shared" si="8"/>
        <v>2742</v>
      </c>
      <c r="V27" s="17">
        <f t="shared" si="9"/>
        <v>0.31432858214553638</v>
      </c>
      <c r="W27" s="216">
        <v>3999</v>
      </c>
      <c r="X27" s="61">
        <v>0</v>
      </c>
      <c r="Y27" s="62">
        <f t="shared" si="10"/>
        <v>2742</v>
      </c>
      <c r="Z27" s="15">
        <f t="shared" si="11"/>
        <v>0.31432858214553638</v>
      </c>
    </row>
    <row r="28" spans="1:26" s="4" customFormat="1" ht="12.75" customHeight="1">
      <c r="A28" s="183" t="s">
        <v>111</v>
      </c>
      <c r="B28" s="31" t="s">
        <v>67</v>
      </c>
      <c r="C28" s="5"/>
      <c r="D28" s="43" t="s">
        <v>242</v>
      </c>
      <c r="E28" s="6" t="s">
        <v>229</v>
      </c>
      <c r="F28" s="68">
        <v>1099</v>
      </c>
      <c r="G28" s="74">
        <v>728</v>
      </c>
      <c r="H28" s="74">
        <v>0</v>
      </c>
      <c r="I28" s="142">
        <f t="shared" si="0"/>
        <v>728</v>
      </c>
      <c r="J28" s="152">
        <f t="shared" si="1"/>
        <v>0.33757961783439489</v>
      </c>
      <c r="K28" s="219">
        <v>1099</v>
      </c>
      <c r="L28" s="82">
        <v>0</v>
      </c>
      <c r="M28" s="84">
        <f t="shared" si="4"/>
        <v>728</v>
      </c>
      <c r="N28" s="18">
        <f t="shared" si="12"/>
        <v>0.33757961783439489</v>
      </c>
      <c r="O28" s="220">
        <v>1099</v>
      </c>
      <c r="P28" s="80">
        <v>0</v>
      </c>
      <c r="Q28" s="83">
        <f t="shared" si="6"/>
        <v>728</v>
      </c>
      <c r="R28" s="13">
        <f t="shared" si="7"/>
        <v>0.33757961783439489</v>
      </c>
      <c r="S28" s="219">
        <v>1099</v>
      </c>
      <c r="T28" s="82">
        <v>0</v>
      </c>
      <c r="U28" s="84">
        <f t="shared" si="8"/>
        <v>728</v>
      </c>
      <c r="V28" s="18">
        <f t="shared" si="9"/>
        <v>0.33757961783439489</v>
      </c>
      <c r="W28" s="220">
        <v>1099</v>
      </c>
      <c r="X28" s="80">
        <v>0</v>
      </c>
      <c r="Y28" s="83">
        <f t="shared" si="10"/>
        <v>728</v>
      </c>
      <c r="Z28" s="13">
        <f t="shared" si="11"/>
        <v>0.33757961783439489</v>
      </c>
    </row>
    <row r="29" spans="1:26" s="4" customFormat="1" ht="12.75" customHeight="1" thickBot="1">
      <c r="A29" s="37" t="s">
        <v>112</v>
      </c>
      <c r="B29" s="33" t="s">
        <v>67</v>
      </c>
      <c r="C29" s="7"/>
      <c r="D29" s="42" t="s">
        <v>242</v>
      </c>
      <c r="E29" s="2" t="s">
        <v>230</v>
      </c>
      <c r="F29" s="67">
        <v>1199</v>
      </c>
      <c r="G29" s="76">
        <v>842</v>
      </c>
      <c r="H29" s="76">
        <v>0</v>
      </c>
      <c r="I29" s="141">
        <f t="shared" si="0"/>
        <v>842</v>
      </c>
      <c r="J29" s="151">
        <f t="shared" si="1"/>
        <v>0.29774812343619683</v>
      </c>
      <c r="K29" s="203">
        <v>1199</v>
      </c>
      <c r="L29" s="64">
        <v>0</v>
      </c>
      <c r="M29" s="65">
        <f t="shared" si="4"/>
        <v>842</v>
      </c>
      <c r="N29" s="17">
        <f t="shared" si="12"/>
        <v>0.29774812343619683</v>
      </c>
      <c r="O29" s="218">
        <v>1199</v>
      </c>
      <c r="P29" s="61">
        <v>0</v>
      </c>
      <c r="Q29" s="62">
        <f t="shared" si="6"/>
        <v>842</v>
      </c>
      <c r="R29" s="15">
        <f t="shared" si="7"/>
        <v>0.29774812343619683</v>
      </c>
      <c r="S29" s="203">
        <v>1199</v>
      </c>
      <c r="T29" s="64">
        <v>0</v>
      </c>
      <c r="U29" s="65">
        <f t="shared" si="8"/>
        <v>842</v>
      </c>
      <c r="V29" s="17">
        <f t="shared" si="9"/>
        <v>0.29774812343619683</v>
      </c>
      <c r="W29" s="218">
        <v>1199</v>
      </c>
      <c r="X29" s="61">
        <v>0</v>
      </c>
      <c r="Y29" s="62">
        <f t="shared" si="10"/>
        <v>842</v>
      </c>
      <c r="Z29" s="15">
        <f t="shared" si="11"/>
        <v>0.29774812343619683</v>
      </c>
    </row>
    <row r="30" spans="1:26" s="4" customFormat="1" ht="12.75" customHeight="1" thickBot="1">
      <c r="A30" s="37" t="s">
        <v>877</v>
      </c>
      <c r="B30" s="33" t="s">
        <v>66</v>
      </c>
      <c r="C30" s="200"/>
      <c r="D30" s="42" t="s">
        <v>242</v>
      </c>
      <c r="E30" s="2" t="s">
        <v>878</v>
      </c>
      <c r="F30" s="67">
        <v>899</v>
      </c>
      <c r="G30" s="76">
        <v>596</v>
      </c>
      <c r="H30" s="76">
        <v>0</v>
      </c>
      <c r="I30" s="141">
        <f t="shared" si="0"/>
        <v>596</v>
      </c>
      <c r="J30" s="151">
        <f t="shared" si="1"/>
        <v>0.33704115684093439</v>
      </c>
      <c r="K30" s="63">
        <v>899</v>
      </c>
      <c r="L30" s="64">
        <v>0</v>
      </c>
      <c r="M30" s="65">
        <f t="shared" si="4"/>
        <v>596</v>
      </c>
      <c r="N30" s="17">
        <f t="shared" si="12"/>
        <v>0.33704115684093439</v>
      </c>
      <c r="O30" s="216">
        <v>899</v>
      </c>
      <c r="P30" s="61">
        <v>0</v>
      </c>
      <c r="Q30" s="62">
        <f t="shared" si="6"/>
        <v>596</v>
      </c>
      <c r="R30" s="15">
        <f t="shared" si="7"/>
        <v>0.33704115684093439</v>
      </c>
      <c r="S30" s="63">
        <v>899</v>
      </c>
      <c r="T30" s="64">
        <v>0</v>
      </c>
      <c r="U30" s="65">
        <f t="shared" si="8"/>
        <v>596</v>
      </c>
      <c r="V30" s="17">
        <f t="shared" si="9"/>
        <v>0.33704115684093439</v>
      </c>
      <c r="W30" s="216">
        <v>899</v>
      </c>
      <c r="X30" s="61">
        <v>0</v>
      </c>
      <c r="Y30" s="62">
        <f t="shared" si="10"/>
        <v>596</v>
      </c>
      <c r="Z30" s="15">
        <f t="shared" si="11"/>
        <v>0.33704115684093439</v>
      </c>
    </row>
    <row r="31" spans="1:26" s="4" customFormat="1" ht="12.75" customHeight="1">
      <c r="A31" s="38" t="s">
        <v>292</v>
      </c>
      <c r="B31" s="31" t="s">
        <v>53</v>
      </c>
      <c r="C31" s="133"/>
      <c r="D31" s="43" t="s">
        <v>242</v>
      </c>
      <c r="E31" s="6" t="s">
        <v>294</v>
      </c>
      <c r="F31" s="68">
        <v>2799</v>
      </c>
      <c r="G31" s="74">
        <v>2017</v>
      </c>
      <c r="H31" s="74">
        <v>58</v>
      </c>
      <c r="I31" s="142">
        <f t="shared" si="0"/>
        <v>1959</v>
      </c>
      <c r="J31" s="152">
        <f t="shared" si="1"/>
        <v>0.30010718113612006</v>
      </c>
      <c r="K31" s="81">
        <v>2799</v>
      </c>
      <c r="L31" s="82">
        <v>0</v>
      </c>
      <c r="M31" s="84">
        <f t="shared" si="4"/>
        <v>1959</v>
      </c>
      <c r="N31" s="18">
        <f t="shared" si="12"/>
        <v>0.30010718113612006</v>
      </c>
      <c r="O31" s="215">
        <v>2799</v>
      </c>
      <c r="P31" s="80">
        <v>0</v>
      </c>
      <c r="Q31" s="83">
        <f t="shared" si="6"/>
        <v>1959</v>
      </c>
      <c r="R31" s="13">
        <f t="shared" si="7"/>
        <v>0.30010718113612006</v>
      </c>
      <c r="S31" s="81">
        <v>2799</v>
      </c>
      <c r="T31" s="82">
        <v>0</v>
      </c>
      <c r="U31" s="84">
        <f t="shared" si="8"/>
        <v>1959</v>
      </c>
      <c r="V31" s="18">
        <f t="shared" si="9"/>
        <v>0.30010718113612006</v>
      </c>
      <c r="W31" s="215">
        <v>2799</v>
      </c>
      <c r="X31" s="80">
        <v>0</v>
      </c>
      <c r="Y31" s="83">
        <f t="shared" si="10"/>
        <v>1959</v>
      </c>
      <c r="Z31" s="13">
        <f t="shared" si="11"/>
        <v>0.30010718113612006</v>
      </c>
    </row>
    <row r="32" spans="1:26" s="4" customFormat="1" ht="12.75" customHeight="1">
      <c r="A32" s="351" t="s">
        <v>293</v>
      </c>
      <c r="B32" s="34" t="s">
        <v>53</v>
      </c>
      <c r="C32" s="124"/>
      <c r="D32" s="41" t="s">
        <v>242</v>
      </c>
      <c r="E32" s="35" t="s">
        <v>295</v>
      </c>
      <c r="F32" s="66">
        <v>2899</v>
      </c>
      <c r="G32" s="75">
        <v>2088</v>
      </c>
      <c r="H32" s="75">
        <v>58</v>
      </c>
      <c r="I32" s="140">
        <f t="shared" si="0"/>
        <v>2030</v>
      </c>
      <c r="J32" s="150">
        <f t="shared" si="1"/>
        <v>0.29975853742669883</v>
      </c>
      <c r="K32" s="56">
        <v>2899</v>
      </c>
      <c r="L32" s="57">
        <v>0</v>
      </c>
      <c r="M32" s="58">
        <f t="shared" si="4"/>
        <v>2030</v>
      </c>
      <c r="N32" s="16">
        <f t="shared" si="12"/>
        <v>0.29975853742669883</v>
      </c>
      <c r="O32" s="217">
        <v>2899</v>
      </c>
      <c r="P32" s="54">
        <v>0</v>
      </c>
      <c r="Q32" s="55">
        <f t="shared" si="6"/>
        <v>2030</v>
      </c>
      <c r="R32" s="14">
        <f t="shared" si="7"/>
        <v>0.29975853742669883</v>
      </c>
      <c r="S32" s="56">
        <v>2899</v>
      </c>
      <c r="T32" s="57">
        <v>0</v>
      </c>
      <c r="U32" s="58">
        <f t="shared" si="8"/>
        <v>2030</v>
      </c>
      <c r="V32" s="16">
        <f t="shared" si="9"/>
        <v>0.29975853742669883</v>
      </c>
      <c r="W32" s="217">
        <v>2899</v>
      </c>
      <c r="X32" s="54">
        <v>0</v>
      </c>
      <c r="Y32" s="55">
        <f t="shared" si="10"/>
        <v>2030</v>
      </c>
      <c r="Z32" s="14">
        <f t="shared" si="11"/>
        <v>0.29975853742669883</v>
      </c>
    </row>
    <row r="33" spans="1:26" s="4" customFormat="1" ht="12.75" customHeight="1">
      <c r="A33" s="38" t="s">
        <v>1004</v>
      </c>
      <c r="B33" s="31" t="s">
        <v>53</v>
      </c>
      <c r="C33" s="234" t="s">
        <v>887</v>
      </c>
      <c r="D33" s="43" t="s">
        <v>242</v>
      </c>
      <c r="E33" s="6" t="s">
        <v>1006</v>
      </c>
      <c r="F33" s="68">
        <v>3099</v>
      </c>
      <c r="G33" s="74">
        <v>2207</v>
      </c>
      <c r="H33" s="74">
        <v>48</v>
      </c>
      <c r="I33" s="142">
        <f t="shared" si="0"/>
        <v>2159</v>
      </c>
      <c r="J33" s="152">
        <f t="shared" si="1"/>
        <v>0.30332365279122298</v>
      </c>
      <c r="K33" s="81">
        <v>3099</v>
      </c>
      <c r="L33" s="82">
        <v>0</v>
      </c>
      <c r="M33" s="84">
        <f t="shared" si="4"/>
        <v>2159</v>
      </c>
      <c r="N33" s="18">
        <f t="shared" si="12"/>
        <v>0.30332365279122298</v>
      </c>
      <c r="O33" s="215">
        <v>3099</v>
      </c>
      <c r="P33" s="80">
        <v>0</v>
      </c>
      <c r="Q33" s="83">
        <f t="shared" si="6"/>
        <v>2159</v>
      </c>
      <c r="R33" s="13">
        <f t="shared" si="7"/>
        <v>0.30332365279122298</v>
      </c>
      <c r="S33" s="81">
        <v>3099</v>
      </c>
      <c r="T33" s="82">
        <v>0</v>
      </c>
      <c r="U33" s="84">
        <f t="shared" si="8"/>
        <v>2159</v>
      </c>
      <c r="V33" s="18">
        <f t="shared" si="9"/>
        <v>0.30332365279122298</v>
      </c>
      <c r="W33" s="215">
        <v>3099</v>
      </c>
      <c r="X33" s="80">
        <v>0</v>
      </c>
      <c r="Y33" s="83">
        <f t="shared" si="10"/>
        <v>2159</v>
      </c>
      <c r="Z33" s="13">
        <f t="shared" si="11"/>
        <v>0.30332365279122298</v>
      </c>
    </row>
    <row r="34" spans="1:26" s="4" customFormat="1" ht="12.75" customHeight="1" thickBot="1">
      <c r="A34" s="184" t="s">
        <v>1005</v>
      </c>
      <c r="B34" s="33" t="s">
        <v>53</v>
      </c>
      <c r="C34" s="134" t="s">
        <v>887</v>
      </c>
      <c r="D34" s="42" t="s">
        <v>242</v>
      </c>
      <c r="E34" s="2" t="s">
        <v>1007</v>
      </c>
      <c r="F34" s="67">
        <v>3199</v>
      </c>
      <c r="G34" s="76">
        <v>2278</v>
      </c>
      <c r="H34" s="76">
        <v>50</v>
      </c>
      <c r="I34" s="141">
        <f t="shared" si="0"/>
        <v>2228</v>
      </c>
      <c r="J34" s="151">
        <f t="shared" si="1"/>
        <v>0.30353235386058142</v>
      </c>
      <c r="K34" s="63">
        <v>3199</v>
      </c>
      <c r="L34" s="64">
        <v>0</v>
      </c>
      <c r="M34" s="65">
        <f t="shared" si="4"/>
        <v>2228</v>
      </c>
      <c r="N34" s="17">
        <f t="shared" si="12"/>
        <v>0.30353235386058142</v>
      </c>
      <c r="O34" s="216">
        <v>3199</v>
      </c>
      <c r="P34" s="61">
        <v>0</v>
      </c>
      <c r="Q34" s="62">
        <f t="shared" si="6"/>
        <v>2228</v>
      </c>
      <c r="R34" s="15">
        <f t="shared" si="7"/>
        <v>0.30353235386058142</v>
      </c>
      <c r="S34" s="63">
        <v>3199</v>
      </c>
      <c r="T34" s="64">
        <v>0</v>
      </c>
      <c r="U34" s="65">
        <f t="shared" si="8"/>
        <v>2228</v>
      </c>
      <c r="V34" s="17">
        <f t="shared" si="9"/>
        <v>0.30353235386058142</v>
      </c>
      <c r="W34" s="216">
        <v>3199</v>
      </c>
      <c r="X34" s="61">
        <v>0</v>
      </c>
      <c r="Y34" s="62">
        <f t="shared" si="10"/>
        <v>2228</v>
      </c>
      <c r="Z34" s="15">
        <f t="shared" si="11"/>
        <v>0.30353235386058142</v>
      </c>
    </row>
    <row r="35" spans="1:26" s="4" customFormat="1" ht="12.75" customHeight="1" thickBot="1">
      <c r="A35" s="359" t="s">
        <v>1008</v>
      </c>
      <c r="B35" s="33" t="s">
        <v>53</v>
      </c>
      <c r="C35" s="361"/>
      <c r="D35" s="42" t="s">
        <v>242</v>
      </c>
      <c r="E35" s="363" t="s">
        <v>1009</v>
      </c>
      <c r="F35" s="364">
        <v>2199</v>
      </c>
      <c r="G35" s="365">
        <v>1604</v>
      </c>
      <c r="H35" s="365">
        <v>0</v>
      </c>
      <c r="I35" s="144">
        <f t="shared" si="0"/>
        <v>1604</v>
      </c>
      <c r="J35" s="155">
        <f t="shared" si="1"/>
        <v>0.27057753524329242</v>
      </c>
      <c r="K35" s="228">
        <v>2199</v>
      </c>
      <c r="L35" s="101">
        <v>0</v>
      </c>
      <c r="M35" s="102">
        <f t="shared" si="4"/>
        <v>1604</v>
      </c>
      <c r="N35" s="213">
        <f t="shared" ref="N35" si="13">(K35-M35)/K35</f>
        <v>0.27057753524329242</v>
      </c>
      <c r="O35" s="366">
        <v>2199</v>
      </c>
      <c r="P35" s="95">
        <v>0</v>
      </c>
      <c r="Q35" s="96">
        <f t="shared" si="6"/>
        <v>1604</v>
      </c>
      <c r="R35" s="210">
        <f t="shared" si="7"/>
        <v>0.27057753524329242</v>
      </c>
      <c r="S35" s="228">
        <v>2199</v>
      </c>
      <c r="T35" s="101">
        <v>0</v>
      </c>
      <c r="U35" s="102">
        <f t="shared" si="8"/>
        <v>1604</v>
      </c>
      <c r="V35" s="213">
        <f t="shared" si="9"/>
        <v>0.27057753524329242</v>
      </c>
      <c r="W35" s="366">
        <v>2199</v>
      </c>
      <c r="X35" s="95">
        <v>0</v>
      </c>
      <c r="Y35" s="96">
        <f t="shared" si="10"/>
        <v>1604</v>
      </c>
      <c r="Z35" s="210">
        <f t="shared" si="11"/>
        <v>0.27057753524329242</v>
      </c>
    </row>
  </sheetData>
  <sortState ref="A42:H43">
    <sortCondition ref="A43"/>
  </sortState>
  <mergeCells count="5">
    <mergeCell ref="F2:G2"/>
    <mergeCell ref="K3:N3"/>
    <mergeCell ref="O3:R3"/>
    <mergeCell ref="S3:V3"/>
    <mergeCell ref="W3:Z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2:AB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7" sqref="L7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2.5703125" style="19" customWidth="1"/>
    <col min="4" max="4" width="7" style="39" customWidth="1"/>
    <col min="5" max="5" width="50.140625" style="1" customWidth="1"/>
    <col min="6" max="10" width="8.7109375" style="71" customWidth="1"/>
    <col min="11" max="11" width="8.7109375" style="146" customWidth="1"/>
    <col min="12" max="13" width="9.42578125" style="77" customWidth="1"/>
    <col min="14" max="14" width="9.42578125" style="78" customWidth="1"/>
    <col min="15" max="15" width="9.140625" style="26"/>
    <col min="16" max="18" width="9.42578125" style="77" customWidth="1"/>
    <col min="19" max="19" width="9.42578125" style="78" customWidth="1"/>
    <col min="20" max="22" width="9.42578125" style="77" customWidth="1"/>
    <col min="23" max="23" width="9.42578125" style="78" customWidth="1"/>
    <col min="24" max="24" width="9.140625" style="26"/>
    <col min="25" max="27" width="9.42578125" style="77" customWidth="1"/>
    <col min="28" max="28" width="9.42578125" style="78" customWidth="1"/>
    <col min="29" max="16384" width="9.140625" style="26"/>
  </cols>
  <sheetData>
    <row r="2" spans="1:28" ht="12">
      <c r="F2" s="392">
        <v>44949</v>
      </c>
      <c r="G2" s="392"/>
      <c r="H2" s="392"/>
      <c r="I2" s="72"/>
    </row>
    <row r="3" spans="1:28" ht="37.5" customHeight="1" thickBot="1">
      <c r="L3" s="394" t="s">
        <v>299</v>
      </c>
      <c r="M3" s="394"/>
      <c r="N3" s="394"/>
      <c r="O3" s="394"/>
      <c r="P3" s="394" t="s">
        <v>299</v>
      </c>
      <c r="Q3" s="394"/>
      <c r="R3" s="394"/>
      <c r="S3" s="394"/>
      <c r="T3" s="394" t="s">
        <v>299</v>
      </c>
      <c r="U3" s="394"/>
      <c r="V3" s="394"/>
      <c r="W3" s="394"/>
      <c r="X3" s="394"/>
      <c r="Y3" s="394" t="s">
        <v>299</v>
      </c>
      <c r="Z3" s="394"/>
      <c r="AA3" s="394"/>
      <c r="AB3" s="394"/>
    </row>
    <row r="4" spans="1:28" ht="15" customHeight="1" thickBot="1">
      <c r="A4" s="39"/>
      <c r="L4" s="304" t="s">
        <v>881</v>
      </c>
      <c r="M4" s="305"/>
      <c r="N4" s="305"/>
      <c r="O4" s="301"/>
      <c r="P4" s="311" t="s">
        <v>1026</v>
      </c>
      <c r="Q4" s="313"/>
      <c r="R4" s="385"/>
      <c r="S4" s="314"/>
      <c r="T4" s="304" t="s">
        <v>1029</v>
      </c>
      <c r="U4" s="305"/>
      <c r="V4" s="305"/>
      <c r="W4" s="305"/>
      <c r="X4" s="301"/>
      <c r="Y4" s="311" t="s">
        <v>1032</v>
      </c>
      <c r="Z4" s="313"/>
      <c r="AA4" s="385"/>
      <c r="AB4" s="314"/>
    </row>
    <row r="5" spans="1:28" s="27" customFormat="1" ht="15" customHeight="1" thickBot="1">
      <c r="A5" s="39"/>
      <c r="B5" s="30"/>
      <c r="C5" s="20"/>
      <c r="D5" s="39"/>
      <c r="E5" s="182"/>
      <c r="F5" s="71"/>
      <c r="G5" s="71"/>
      <c r="H5" s="71"/>
      <c r="I5" s="71"/>
      <c r="J5" s="71"/>
      <c r="K5" s="146"/>
      <c r="L5" s="306" t="s">
        <v>44</v>
      </c>
      <c r="M5" s="52">
        <v>44566</v>
      </c>
      <c r="N5" s="52"/>
      <c r="O5" s="307"/>
      <c r="P5" s="315" t="s">
        <v>44</v>
      </c>
      <c r="Q5" s="50">
        <v>44952</v>
      </c>
      <c r="R5" s="51"/>
      <c r="S5" s="386"/>
      <c r="T5" s="306" t="s">
        <v>44</v>
      </c>
      <c r="U5" s="70"/>
      <c r="V5" s="52">
        <v>44966</v>
      </c>
      <c r="W5" s="52"/>
      <c r="X5" s="307"/>
      <c r="Y5" s="315" t="s">
        <v>44</v>
      </c>
      <c r="Z5" s="50">
        <v>44987</v>
      </c>
      <c r="AA5" s="51"/>
      <c r="AB5" s="386"/>
    </row>
    <row r="6" spans="1:28" s="29" customFormat="1" ht="15" customHeight="1" thickBot="1">
      <c r="A6" s="40"/>
      <c r="B6" s="21"/>
      <c r="C6" s="21"/>
      <c r="D6" s="40"/>
      <c r="E6" s="9"/>
      <c r="F6" s="73"/>
      <c r="G6" s="73"/>
      <c r="H6" s="73"/>
      <c r="I6" s="73"/>
      <c r="J6" s="73"/>
      <c r="K6" s="159"/>
      <c r="L6" s="308" t="s">
        <v>45</v>
      </c>
      <c r="M6" s="309">
        <v>44584</v>
      </c>
      <c r="N6" s="309"/>
      <c r="O6" s="310"/>
      <c r="P6" s="317" t="s">
        <v>45</v>
      </c>
      <c r="Q6" s="303">
        <v>44965</v>
      </c>
      <c r="R6" s="387"/>
      <c r="S6" s="388"/>
      <c r="T6" s="308" t="s">
        <v>45</v>
      </c>
      <c r="U6" s="371"/>
      <c r="V6" s="309">
        <v>44986</v>
      </c>
      <c r="W6" s="309"/>
      <c r="X6" s="310"/>
      <c r="Y6" s="317" t="s">
        <v>45</v>
      </c>
      <c r="Z6" s="303">
        <v>45000</v>
      </c>
      <c r="AA6" s="387"/>
      <c r="AB6" s="388"/>
    </row>
    <row r="7" spans="1:28" s="22" customFormat="1" ht="24.95" customHeight="1" thickBot="1">
      <c r="A7" s="69" t="s">
        <v>0</v>
      </c>
      <c r="B7" s="69" t="s">
        <v>64</v>
      </c>
      <c r="C7" s="69" t="s">
        <v>1</v>
      </c>
      <c r="D7" s="69" t="s">
        <v>80</v>
      </c>
      <c r="E7" s="69" t="s">
        <v>2</v>
      </c>
      <c r="F7" s="69" t="s">
        <v>3</v>
      </c>
      <c r="G7" s="69" t="s">
        <v>4</v>
      </c>
      <c r="H7" s="11" t="s">
        <v>37</v>
      </c>
      <c r="I7" s="69" t="s">
        <v>531</v>
      </c>
      <c r="J7" s="69" t="s">
        <v>135</v>
      </c>
      <c r="K7" s="149" t="s">
        <v>298</v>
      </c>
      <c r="L7" s="204" t="s">
        <v>367</v>
      </c>
      <c r="M7" s="205" t="s">
        <v>43</v>
      </c>
      <c r="N7" s="205" t="s">
        <v>51</v>
      </c>
      <c r="O7" s="206" t="s">
        <v>297</v>
      </c>
      <c r="P7" s="204" t="s">
        <v>367</v>
      </c>
      <c r="Q7" s="205" t="s">
        <v>43</v>
      </c>
      <c r="R7" s="205" t="s">
        <v>51</v>
      </c>
      <c r="S7" s="206" t="s">
        <v>297</v>
      </c>
      <c r="T7" s="204" t="s">
        <v>367</v>
      </c>
      <c r="U7" s="372" t="s">
        <v>1027</v>
      </c>
      <c r="V7" s="205" t="s">
        <v>43</v>
      </c>
      <c r="W7" s="205" t="s">
        <v>51</v>
      </c>
      <c r="X7" s="206" t="s">
        <v>297</v>
      </c>
      <c r="Y7" s="204" t="s">
        <v>367</v>
      </c>
      <c r="Z7" s="205" t="s">
        <v>43</v>
      </c>
      <c r="AA7" s="205" t="s">
        <v>51</v>
      </c>
      <c r="AB7" s="206" t="s">
        <v>297</v>
      </c>
    </row>
    <row r="8" spans="1:28" s="4" customFormat="1" ht="12.75" customHeight="1">
      <c r="A8" s="38" t="s">
        <v>1015</v>
      </c>
      <c r="B8" s="31" t="s">
        <v>63</v>
      </c>
      <c r="C8" s="133"/>
      <c r="D8" s="43">
        <v>3.33</v>
      </c>
      <c r="E8" s="6" t="s">
        <v>1018</v>
      </c>
      <c r="F8" s="68">
        <v>7699</v>
      </c>
      <c r="G8" s="74">
        <v>6999</v>
      </c>
      <c r="H8" s="74">
        <v>4915</v>
      </c>
      <c r="I8" s="74">
        <v>0</v>
      </c>
      <c r="J8" s="142">
        <f t="shared" ref="J8:J15" si="0">IFERROR(H8-I8,H8)</f>
        <v>4915</v>
      </c>
      <c r="K8" s="152">
        <f t="shared" ref="K8:K15" si="1">IFERROR((F8-J8)/F8, " ")</f>
        <v>0.36160540329912977</v>
      </c>
      <c r="L8" s="168">
        <v>5999</v>
      </c>
      <c r="M8" s="163">
        <v>223</v>
      </c>
      <c r="N8" s="84">
        <f>J8-M8</f>
        <v>4692</v>
      </c>
      <c r="O8" s="18">
        <f>(L8-N8)/L8</f>
        <v>0.21786964494082348</v>
      </c>
      <c r="P8" s="215">
        <v>6999</v>
      </c>
      <c r="Q8" s="80">
        <v>0</v>
      </c>
      <c r="R8" s="83">
        <f t="shared" ref="R8:R15" si="2">J8-Q8</f>
        <v>4915</v>
      </c>
      <c r="S8" s="13">
        <f t="shared" ref="S8:S15" si="3">(P8-R8)/P8</f>
        <v>0.29775682240320045</v>
      </c>
      <c r="T8" s="168">
        <v>6666</v>
      </c>
      <c r="U8" s="389">
        <f>T8-(T8*10%)</f>
        <v>5999.4</v>
      </c>
      <c r="V8" s="163">
        <v>223</v>
      </c>
      <c r="W8" s="84">
        <f>R8-V8</f>
        <v>4692</v>
      </c>
      <c r="X8" s="18">
        <f>(T8-W8)/T8</f>
        <v>0.29612961296129614</v>
      </c>
      <c r="Y8" s="215">
        <v>6999</v>
      </c>
      <c r="Z8" s="80">
        <v>0</v>
      </c>
      <c r="AA8" s="83">
        <f>J8-Z8</f>
        <v>4915</v>
      </c>
      <c r="AB8" s="13">
        <f>(Y8-AA8)/Y8</f>
        <v>0.29775682240320045</v>
      </c>
    </row>
    <row r="9" spans="1:28" s="4" customFormat="1" ht="12.75" customHeight="1">
      <c r="A9" s="38" t="s">
        <v>1016</v>
      </c>
      <c r="B9" s="31" t="s">
        <v>63</v>
      </c>
      <c r="C9" s="234"/>
      <c r="D9" s="43">
        <v>3.33</v>
      </c>
      <c r="E9" s="6" t="s">
        <v>1019</v>
      </c>
      <c r="F9" s="68">
        <v>8799</v>
      </c>
      <c r="G9" s="74">
        <v>7999</v>
      </c>
      <c r="H9" s="74">
        <v>5600</v>
      </c>
      <c r="I9" s="74">
        <v>0</v>
      </c>
      <c r="J9" s="142">
        <f t="shared" si="0"/>
        <v>5600</v>
      </c>
      <c r="K9" s="152">
        <f t="shared" si="1"/>
        <v>0.36356404136833731</v>
      </c>
      <c r="L9" s="168">
        <v>6999</v>
      </c>
      <c r="M9" s="163">
        <v>150</v>
      </c>
      <c r="N9" s="84">
        <f t="shared" ref="N9:N15" si="4">J9-M9</f>
        <v>5450</v>
      </c>
      <c r="O9" s="18">
        <f t="shared" ref="O9:O15" si="5">(L9-N9)/L9</f>
        <v>0.22131733104729248</v>
      </c>
      <c r="P9" s="215">
        <v>7999</v>
      </c>
      <c r="Q9" s="80">
        <v>0</v>
      </c>
      <c r="R9" s="83">
        <f t="shared" si="2"/>
        <v>5600</v>
      </c>
      <c r="S9" s="13">
        <f t="shared" si="3"/>
        <v>0.29991248906113266</v>
      </c>
      <c r="T9" s="168">
        <v>7777</v>
      </c>
      <c r="U9" s="328">
        <f t="shared" ref="U9:U15" si="6">T9-(T9*10%)</f>
        <v>6999.3</v>
      </c>
      <c r="V9" s="163">
        <v>150</v>
      </c>
      <c r="W9" s="84">
        <f t="shared" ref="W9:W15" si="7">R9-V9</f>
        <v>5450</v>
      </c>
      <c r="X9" s="18">
        <f t="shared" ref="X9:X15" si="8">(T9-W9)/T9</f>
        <v>0.29921563584929922</v>
      </c>
      <c r="Y9" s="215">
        <v>7999</v>
      </c>
      <c r="Z9" s="80">
        <v>0</v>
      </c>
      <c r="AA9" s="83">
        <f t="shared" ref="AA9:AA15" si="9">J9-Z9</f>
        <v>5600</v>
      </c>
      <c r="AB9" s="13">
        <f t="shared" ref="AB9:AB15" si="10">(Y9-AA9)/Y9</f>
        <v>0.29991248906113266</v>
      </c>
    </row>
    <row r="10" spans="1:28" s="4" customFormat="1" ht="12.75" customHeight="1" thickBot="1">
      <c r="A10" s="351" t="s">
        <v>1017</v>
      </c>
      <c r="B10" s="34" t="s">
        <v>63</v>
      </c>
      <c r="C10" s="234"/>
      <c r="D10" s="41">
        <v>3.33</v>
      </c>
      <c r="E10" s="35" t="s">
        <v>1020</v>
      </c>
      <c r="F10" s="66">
        <v>8799</v>
      </c>
      <c r="G10" s="75">
        <v>7999</v>
      </c>
      <c r="H10" s="75">
        <v>5600</v>
      </c>
      <c r="I10" s="75">
        <v>0</v>
      </c>
      <c r="J10" s="140">
        <f t="shared" si="0"/>
        <v>5600</v>
      </c>
      <c r="K10" s="150">
        <f t="shared" si="1"/>
        <v>0.36356404136833731</v>
      </c>
      <c r="L10" s="167">
        <v>6999</v>
      </c>
      <c r="M10" s="164">
        <v>150</v>
      </c>
      <c r="N10" s="58">
        <f t="shared" si="4"/>
        <v>5450</v>
      </c>
      <c r="O10" s="16">
        <f t="shared" si="5"/>
        <v>0.22131733104729248</v>
      </c>
      <c r="P10" s="217">
        <v>7999</v>
      </c>
      <c r="Q10" s="54">
        <v>0</v>
      </c>
      <c r="R10" s="55">
        <f t="shared" si="2"/>
        <v>5600</v>
      </c>
      <c r="S10" s="14">
        <f t="shared" si="3"/>
        <v>0.29991248906113266</v>
      </c>
      <c r="T10" s="167">
        <v>7777</v>
      </c>
      <c r="U10" s="327">
        <f t="shared" si="6"/>
        <v>6999.3</v>
      </c>
      <c r="V10" s="164">
        <v>150</v>
      </c>
      <c r="W10" s="58">
        <f t="shared" si="7"/>
        <v>5450</v>
      </c>
      <c r="X10" s="16">
        <f t="shared" si="8"/>
        <v>0.29921563584929922</v>
      </c>
      <c r="Y10" s="217">
        <v>7999</v>
      </c>
      <c r="Z10" s="54">
        <v>0</v>
      </c>
      <c r="AA10" s="55">
        <f t="shared" si="9"/>
        <v>5600</v>
      </c>
      <c r="AB10" s="14">
        <f t="shared" si="10"/>
        <v>0.29991248906113266</v>
      </c>
    </row>
    <row r="11" spans="1:28" s="4" customFormat="1" ht="12.75" customHeight="1" thickBot="1">
      <c r="A11" s="359" t="s">
        <v>1010</v>
      </c>
      <c r="B11" s="360" t="s">
        <v>65</v>
      </c>
      <c r="C11" s="367"/>
      <c r="D11" s="362">
        <v>0.71</v>
      </c>
      <c r="E11" s="363" t="s">
        <v>1021</v>
      </c>
      <c r="F11" s="364">
        <v>2089</v>
      </c>
      <c r="G11" s="365">
        <v>1899</v>
      </c>
      <c r="H11" s="365">
        <v>1425</v>
      </c>
      <c r="I11" s="365">
        <v>0</v>
      </c>
      <c r="J11" s="144">
        <f t="shared" si="0"/>
        <v>1425</v>
      </c>
      <c r="K11" s="155">
        <f t="shared" si="1"/>
        <v>0.31785543322163717</v>
      </c>
      <c r="L11" s="178">
        <v>1499</v>
      </c>
      <c r="M11" s="368">
        <v>169</v>
      </c>
      <c r="N11" s="102">
        <f t="shared" si="4"/>
        <v>1256</v>
      </c>
      <c r="O11" s="213">
        <f t="shared" si="5"/>
        <v>0.16210807204803201</v>
      </c>
      <c r="P11" s="366">
        <v>1899</v>
      </c>
      <c r="Q11" s="95">
        <v>0</v>
      </c>
      <c r="R11" s="96">
        <f t="shared" si="2"/>
        <v>1425</v>
      </c>
      <c r="S11" s="210">
        <f t="shared" si="3"/>
        <v>0.24960505529225907</v>
      </c>
      <c r="T11" s="178">
        <v>1666</v>
      </c>
      <c r="U11" s="384">
        <f t="shared" si="6"/>
        <v>1499.4</v>
      </c>
      <c r="V11" s="368">
        <v>169</v>
      </c>
      <c r="W11" s="102">
        <f t="shared" si="7"/>
        <v>1256</v>
      </c>
      <c r="X11" s="213">
        <f t="shared" si="8"/>
        <v>0.24609843937575029</v>
      </c>
      <c r="Y11" s="366">
        <v>1899</v>
      </c>
      <c r="Z11" s="95">
        <v>0</v>
      </c>
      <c r="AA11" s="96">
        <f t="shared" si="9"/>
        <v>1425</v>
      </c>
      <c r="AB11" s="210">
        <f t="shared" si="10"/>
        <v>0.24960505529225907</v>
      </c>
    </row>
    <row r="12" spans="1:28" s="4" customFormat="1" ht="12.75" customHeight="1" thickBot="1">
      <c r="A12" s="106" t="s">
        <v>1011</v>
      </c>
      <c r="B12" s="86" t="s">
        <v>67</v>
      </c>
      <c r="C12" s="199"/>
      <c r="D12" s="87">
        <v>1.19</v>
      </c>
      <c r="E12" s="88" t="s">
        <v>1022</v>
      </c>
      <c r="F12" s="93">
        <v>3959</v>
      </c>
      <c r="G12" s="138">
        <v>3599</v>
      </c>
      <c r="H12" s="138">
        <v>2668</v>
      </c>
      <c r="I12" s="138">
        <v>0</v>
      </c>
      <c r="J12" s="145">
        <f t="shared" si="0"/>
        <v>2668</v>
      </c>
      <c r="K12" s="161">
        <f t="shared" si="1"/>
        <v>0.32609244758777467</v>
      </c>
      <c r="L12" s="230">
        <v>2999</v>
      </c>
      <c r="M12" s="231">
        <v>192</v>
      </c>
      <c r="N12" s="92">
        <f t="shared" si="4"/>
        <v>2476</v>
      </c>
      <c r="O12" s="100">
        <f t="shared" si="5"/>
        <v>0.17439146382127377</v>
      </c>
      <c r="P12" s="214">
        <v>3599</v>
      </c>
      <c r="Q12" s="89">
        <v>0</v>
      </c>
      <c r="R12" s="90">
        <f t="shared" si="2"/>
        <v>2668</v>
      </c>
      <c r="S12" s="98">
        <f t="shared" si="3"/>
        <v>0.2586829674909697</v>
      </c>
      <c r="T12" s="230">
        <v>3332</v>
      </c>
      <c r="U12" s="381">
        <f t="shared" si="6"/>
        <v>2998.8</v>
      </c>
      <c r="V12" s="231">
        <v>192</v>
      </c>
      <c r="W12" s="92">
        <f t="shared" si="7"/>
        <v>2476</v>
      </c>
      <c r="X12" s="100">
        <f t="shared" si="8"/>
        <v>0.25690276110444177</v>
      </c>
      <c r="Y12" s="214">
        <v>3599</v>
      </c>
      <c r="Z12" s="89">
        <v>0</v>
      </c>
      <c r="AA12" s="90">
        <f t="shared" si="9"/>
        <v>2668</v>
      </c>
      <c r="AB12" s="98">
        <f t="shared" si="10"/>
        <v>0.2586829674909697</v>
      </c>
    </row>
    <row r="13" spans="1:28" s="4" customFormat="1" ht="12.75" customHeight="1">
      <c r="A13" s="38" t="s">
        <v>1012</v>
      </c>
      <c r="B13" s="31" t="s">
        <v>53</v>
      </c>
      <c r="C13" s="133"/>
      <c r="D13" s="43" t="s">
        <v>242</v>
      </c>
      <c r="E13" s="6" t="s">
        <v>1023</v>
      </c>
      <c r="F13" s="68">
        <v>2199</v>
      </c>
      <c r="G13" s="74">
        <v>1999</v>
      </c>
      <c r="H13" s="74">
        <v>1506</v>
      </c>
      <c r="I13" s="74">
        <v>0</v>
      </c>
      <c r="J13" s="142">
        <f t="shared" si="0"/>
        <v>1506</v>
      </c>
      <c r="K13" s="152">
        <f t="shared" si="1"/>
        <v>0.31514324693042289</v>
      </c>
      <c r="L13" s="81">
        <v>1999</v>
      </c>
      <c r="M13" s="82">
        <v>0</v>
      </c>
      <c r="N13" s="84">
        <f t="shared" si="4"/>
        <v>1506</v>
      </c>
      <c r="O13" s="18">
        <f t="shared" si="5"/>
        <v>0.2466233116558279</v>
      </c>
      <c r="P13" s="215">
        <v>1999</v>
      </c>
      <c r="Q13" s="80">
        <v>0</v>
      </c>
      <c r="R13" s="83">
        <f t="shared" si="2"/>
        <v>1506</v>
      </c>
      <c r="S13" s="13">
        <f t="shared" si="3"/>
        <v>0.2466233116558279</v>
      </c>
      <c r="T13" s="81">
        <v>1999</v>
      </c>
      <c r="U13" s="373">
        <f t="shared" si="6"/>
        <v>1799.1</v>
      </c>
      <c r="V13" s="82">
        <v>0</v>
      </c>
      <c r="W13" s="84">
        <f t="shared" si="7"/>
        <v>1506</v>
      </c>
      <c r="X13" s="18">
        <f t="shared" si="8"/>
        <v>0.2466233116558279</v>
      </c>
      <c r="Y13" s="215">
        <v>1999</v>
      </c>
      <c r="Z13" s="80">
        <v>0</v>
      </c>
      <c r="AA13" s="83">
        <f t="shared" si="9"/>
        <v>1506</v>
      </c>
      <c r="AB13" s="13">
        <f t="shared" si="10"/>
        <v>0.2466233116558279</v>
      </c>
    </row>
    <row r="14" spans="1:28" s="4" customFormat="1" ht="12.75" customHeight="1">
      <c r="A14" s="351" t="s">
        <v>1013</v>
      </c>
      <c r="B14" s="34" t="s">
        <v>53</v>
      </c>
      <c r="C14" s="124"/>
      <c r="D14" s="41" t="s">
        <v>242</v>
      </c>
      <c r="E14" s="35" t="s">
        <v>1024</v>
      </c>
      <c r="F14" s="66">
        <v>2199</v>
      </c>
      <c r="G14" s="75">
        <v>1999</v>
      </c>
      <c r="H14" s="75">
        <v>1506</v>
      </c>
      <c r="I14" s="75">
        <v>0</v>
      </c>
      <c r="J14" s="140">
        <f t="shared" si="0"/>
        <v>1506</v>
      </c>
      <c r="K14" s="150">
        <f t="shared" si="1"/>
        <v>0.31514324693042289</v>
      </c>
      <c r="L14" s="56">
        <v>1999</v>
      </c>
      <c r="M14" s="57">
        <v>0</v>
      </c>
      <c r="N14" s="58">
        <f t="shared" si="4"/>
        <v>1506</v>
      </c>
      <c r="O14" s="16">
        <f t="shared" si="5"/>
        <v>0.2466233116558279</v>
      </c>
      <c r="P14" s="217">
        <v>1999</v>
      </c>
      <c r="Q14" s="54">
        <v>0</v>
      </c>
      <c r="R14" s="55">
        <f t="shared" si="2"/>
        <v>1506</v>
      </c>
      <c r="S14" s="14">
        <f t="shared" si="3"/>
        <v>0.2466233116558279</v>
      </c>
      <c r="T14" s="56">
        <v>1999</v>
      </c>
      <c r="U14" s="341">
        <f t="shared" si="6"/>
        <v>1799.1</v>
      </c>
      <c r="V14" s="57">
        <v>0</v>
      </c>
      <c r="W14" s="58">
        <f t="shared" si="7"/>
        <v>1506</v>
      </c>
      <c r="X14" s="16">
        <f t="shared" si="8"/>
        <v>0.2466233116558279</v>
      </c>
      <c r="Y14" s="217">
        <v>1999</v>
      </c>
      <c r="Z14" s="54">
        <v>0</v>
      </c>
      <c r="AA14" s="55">
        <f t="shared" si="9"/>
        <v>1506</v>
      </c>
      <c r="AB14" s="14">
        <f t="shared" si="10"/>
        <v>0.2466233116558279</v>
      </c>
    </row>
    <row r="15" spans="1:28" s="4" customFormat="1" ht="12.75" customHeight="1" thickBot="1">
      <c r="A15" s="37" t="s">
        <v>1014</v>
      </c>
      <c r="B15" s="33" t="s">
        <v>53</v>
      </c>
      <c r="C15" s="134"/>
      <c r="D15" s="42" t="s">
        <v>242</v>
      </c>
      <c r="E15" s="2" t="s">
        <v>1025</v>
      </c>
      <c r="F15" s="67">
        <v>2309</v>
      </c>
      <c r="G15" s="76">
        <v>2099</v>
      </c>
      <c r="H15" s="76">
        <v>1580</v>
      </c>
      <c r="I15" s="76">
        <v>0</v>
      </c>
      <c r="J15" s="141">
        <f t="shared" si="0"/>
        <v>1580</v>
      </c>
      <c r="K15" s="151">
        <f t="shared" si="1"/>
        <v>0.31572109138155047</v>
      </c>
      <c r="L15" s="63">
        <v>2099</v>
      </c>
      <c r="M15" s="64">
        <v>0</v>
      </c>
      <c r="N15" s="65">
        <f t="shared" si="4"/>
        <v>1580</v>
      </c>
      <c r="O15" s="17">
        <f t="shared" si="5"/>
        <v>0.2472606002858504</v>
      </c>
      <c r="P15" s="216">
        <v>2099</v>
      </c>
      <c r="Q15" s="61">
        <v>0</v>
      </c>
      <c r="R15" s="62">
        <f t="shared" si="2"/>
        <v>1580</v>
      </c>
      <c r="S15" s="15">
        <f t="shared" si="3"/>
        <v>0.2472606002858504</v>
      </c>
      <c r="T15" s="63">
        <v>2099</v>
      </c>
      <c r="U15" s="378">
        <f t="shared" si="6"/>
        <v>1889.1</v>
      </c>
      <c r="V15" s="64">
        <v>0</v>
      </c>
      <c r="W15" s="65">
        <f t="shared" si="7"/>
        <v>1580</v>
      </c>
      <c r="X15" s="17">
        <f t="shared" si="8"/>
        <v>0.2472606002858504</v>
      </c>
      <c r="Y15" s="216">
        <v>2099</v>
      </c>
      <c r="Z15" s="61">
        <v>0</v>
      </c>
      <c r="AA15" s="62">
        <f t="shared" si="9"/>
        <v>1580</v>
      </c>
      <c r="AB15" s="15">
        <f t="shared" si="10"/>
        <v>0.2472606002858504</v>
      </c>
    </row>
  </sheetData>
  <mergeCells count="5">
    <mergeCell ref="F2:H2"/>
    <mergeCell ref="L3:O3"/>
    <mergeCell ref="P3:S3"/>
    <mergeCell ref="T3:X3"/>
    <mergeCell ref="Y3:AB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A173" sqref="A173:A174"/>
    </sheetView>
  </sheetViews>
  <sheetFormatPr defaultRowHeight="15"/>
  <cols>
    <col min="1" max="1" width="48" style="289" customWidth="1"/>
    <col min="2" max="2" width="12.28515625" style="289" customWidth="1"/>
    <col min="3" max="3" width="13" style="289" customWidth="1"/>
    <col min="4" max="4" width="82.28515625" style="289" customWidth="1"/>
    <col min="5" max="5" width="32.28515625" style="289" customWidth="1"/>
    <col min="6" max="6" width="22.28515625" style="289" customWidth="1"/>
    <col min="7" max="7" width="19.5703125" style="289" customWidth="1"/>
    <col min="8" max="8" width="13" style="289" customWidth="1"/>
    <col min="9" max="9" width="20.140625" style="289" customWidth="1"/>
    <col min="10" max="16384" width="9.140625" style="289"/>
  </cols>
  <sheetData>
    <row r="1" spans="1:9" ht="15.75">
      <c r="A1" s="288" t="s">
        <v>532</v>
      </c>
      <c r="B1" s="288" t="s">
        <v>533</v>
      </c>
      <c r="C1" s="288" t="s">
        <v>534</v>
      </c>
      <c r="D1" s="288" t="s">
        <v>535</v>
      </c>
      <c r="E1" s="288" t="s">
        <v>536</v>
      </c>
      <c r="F1" s="288" t="s">
        <v>537</v>
      </c>
      <c r="G1" s="288" t="s">
        <v>538</v>
      </c>
      <c r="H1" s="288" t="s">
        <v>539</v>
      </c>
      <c r="I1" s="288" t="s">
        <v>540</v>
      </c>
    </row>
    <row r="2" spans="1:9" ht="25.5" hidden="1">
      <c r="A2" s="290" t="s">
        <v>541</v>
      </c>
      <c r="B2" s="291">
        <v>42725</v>
      </c>
      <c r="C2" s="291">
        <v>42858</v>
      </c>
      <c r="D2" s="292" t="s">
        <v>542</v>
      </c>
      <c r="E2" s="292"/>
      <c r="F2" s="292"/>
      <c r="G2" s="293"/>
      <c r="H2" s="292"/>
      <c r="I2" s="292" t="s">
        <v>543</v>
      </c>
    </row>
    <row r="3" spans="1:9" ht="51" hidden="1">
      <c r="A3" s="290" t="s">
        <v>544</v>
      </c>
      <c r="B3" s="291">
        <v>42725</v>
      </c>
      <c r="C3" s="291">
        <v>42837</v>
      </c>
      <c r="D3" s="292" t="s">
        <v>545</v>
      </c>
      <c r="E3" s="292"/>
      <c r="F3" s="292"/>
      <c r="G3" s="293"/>
      <c r="H3" s="292"/>
      <c r="I3" s="292" t="s">
        <v>546</v>
      </c>
    </row>
    <row r="4" spans="1:9" ht="51" hidden="1">
      <c r="A4" s="290" t="s">
        <v>547</v>
      </c>
      <c r="B4" s="291">
        <v>42725</v>
      </c>
      <c r="C4" s="291">
        <v>42837</v>
      </c>
      <c r="D4" s="292" t="s">
        <v>548</v>
      </c>
      <c r="E4" s="292"/>
      <c r="F4" s="292"/>
      <c r="G4" s="293"/>
      <c r="H4" s="292"/>
      <c r="I4" s="292" t="s">
        <v>543</v>
      </c>
    </row>
    <row r="5" spans="1:9" ht="51" hidden="1">
      <c r="A5" s="290" t="s">
        <v>549</v>
      </c>
      <c r="B5" s="291">
        <v>42736</v>
      </c>
      <c r="C5" s="291">
        <v>42916</v>
      </c>
      <c r="D5" s="292" t="s">
        <v>550</v>
      </c>
      <c r="E5" s="292"/>
      <c r="F5" s="292"/>
      <c r="G5" s="293"/>
      <c r="H5" s="292"/>
      <c r="I5" s="292" t="s">
        <v>543</v>
      </c>
    </row>
    <row r="6" spans="1:9" ht="25.5" hidden="1">
      <c r="A6" s="290" t="s">
        <v>551</v>
      </c>
      <c r="B6" s="291">
        <v>42774</v>
      </c>
      <c r="C6" s="291">
        <v>42837</v>
      </c>
      <c r="D6" s="292" t="s">
        <v>552</v>
      </c>
      <c r="E6" s="292"/>
      <c r="F6" s="292"/>
      <c r="G6" s="293"/>
      <c r="H6" s="292"/>
      <c r="I6" s="292" t="s">
        <v>543</v>
      </c>
    </row>
    <row r="7" spans="1:9" hidden="1">
      <c r="A7" s="290" t="s">
        <v>553</v>
      </c>
      <c r="B7" s="291">
        <v>42802</v>
      </c>
      <c r="C7" s="291">
        <v>42864</v>
      </c>
      <c r="D7" s="292" t="s">
        <v>554</v>
      </c>
      <c r="E7" s="292"/>
      <c r="F7" s="292"/>
      <c r="G7" s="293"/>
      <c r="H7" s="292"/>
      <c r="I7" s="292" t="s">
        <v>543</v>
      </c>
    </row>
    <row r="8" spans="1:9" ht="25.5" hidden="1">
      <c r="A8" s="290" t="s">
        <v>555</v>
      </c>
      <c r="B8" s="291">
        <v>42816</v>
      </c>
      <c r="C8" s="291">
        <v>42893</v>
      </c>
      <c r="D8" s="292" t="s">
        <v>556</v>
      </c>
      <c r="E8" s="292"/>
      <c r="F8" s="292"/>
      <c r="G8" s="293"/>
      <c r="H8" s="292"/>
      <c r="I8" s="292" t="s">
        <v>546</v>
      </c>
    </row>
    <row r="9" spans="1:9" ht="63.75" hidden="1">
      <c r="A9" s="290" t="s">
        <v>557</v>
      </c>
      <c r="B9" s="291">
        <v>42838</v>
      </c>
      <c r="C9" s="291">
        <v>42928</v>
      </c>
      <c r="D9" s="292" t="s">
        <v>558</v>
      </c>
      <c r="E9" s="292"/>
      <c r="F9" s="292"/>
      <c r="G9" s="293"/>
      <c r="H9" s="292"/>
      <c r="I9" s="292" t="s">
        <v>546</v>
      </c>
    </row>
    <row r="10" spans="1:9" ht="25.5" hidden="1">
      <c r="A10" s="290" t="s">
        <v>559</v>
      </c>
      <c r="B10" s="291">
        <v>42872</v>
      </c>
      <c r="C10" s="291">
        <v>42928</v>
      </c>
      <c r="D10" s="292" t="s">
        <v>560</v>
      </c>
      <c r="E10" s="292"/>
      <c r="F10" s="292"/>
      <c r="G10" s="293"/>
      <c r="H10" s="292"/>
      <c r="I10" s="292" t="s">
        <v>546</v>
      </c>
    </row>
    <row r="11" spans="1:9" hidden="1">
      <c r="A11" s="290" t="s">
        <v>561</v>
      </c>
      <c r="B11" s="291">
        <v>42872</v>
      </c>
      <c r="C11" s="291">
        <v>42928</v>
      </c>
      <c r="D11" s="292" t="s">
        <v>562</v>
      </c>
      <c r="E11" s="292"/>
      <c r="F11" s="292"/>
      <c r="G11" s="293"/>
      <c r="H11" s="292"/>
      <c r="I11" s="292" t="s">
        <v>546</v>
      </c>
    </row>
    <row r="12" spans="1:9" ht="25.5" hidden="1">
      <c r="A12" s="290" t="s">
        <v>563</v>
      </c>
      <c r="B12" s="291">
        <v>42872</v>
      </c>
      <c r="C12" s="291">
        <v>42928</v>
      </c>
      <c r="D12" s="292" t="s">
        <v>564</v>
      </c>
      <c r="E12" s="292"/>
      <c r="F12" s="292"/>
      <c r="G12" s="293"/>
      <c r="H12" s="292"/>
      <c r="I12" s="292" t="s">
        <v>543</v>
      </c>
    </row>
    <row r="13" spans="1:9" hidden="1">
      <c r="A13" s="290" t="s">
        <v>565</v>
      </c>
      <c r="B13" s="291">
        <v>42900</v>
      </c>
      <c r="C13" s="291">
        <v>43069</v>
      </c>
      <c r="D13" s="292" t="s">
        <v>566</v>
      </c>
      <c r="E13" s="292"/>
      <c r="F13" s="292"/>
      <c r="G13" s="293"/>
      <c r="H13" s="292"/>
      <c r="I13" s="292" t="s">
        <v>546</v>
      </c>
    </row>
    <row r="14" spans="1:9" ht="51" hidden="1">
      <c r="A14" s="290" t="s">
        <v>567</v>
      </c>
      <c r="B14" s="291">
        <v>42917</v>
      </c>
      <c r="C14" s="291">
        <v>43100</v>
      </c>
      <c r="D14" s="292" t="s">
        <v>550</v>
      </c>
      <c r="E14" s="292"/>
      <c r="F14" s="292"/>
      <c r="G14" s="293"/>
      <c r="H14" s="292"/>
      <c r="I14" s="292" t="s">
        <v>543</v>
      </c>
    </row>
    <row r="15" spans="1:9" ht="38.25" hidden="1">
      <c r="A15" s="290" t="s">
        <v>568</v>
      </c>
      <c r="B15" s="291">
        <v>42929</v>
      </c>
      <c r="C15" s="291">
        <v>43033</v>
      </c>
      <c r="D15" s="292" t="s">
        <v>569</v>
      </c>
      <c r="E15" s="292"/>
      <c r="F15" s="292"/>
      <c r="G15" s="293"/>
      <c r="H15" s="292"/>
      <c r="I15" s="292" t="s">
        <v>546</v>
      </c>
    </row>
    <row r="16" spans="1:9" ht="63.75" hidden="1">
      <c r="A16" s="290" t="s">
        <v>570</v>
      </c>
      <c r="B16" s="291">
        <v>42929</v>
      </c>
      <c r="C16" s="291">
        <v>43100</v>
      </c>
      <c r="D16" s="292" t="s">
        <v>558</v>
      </c>
      <c r="E16" s="292"/>
      <c r="F16" s="292"/>
      <c r="G16" s="293"/>
      <c r="H16" s="292"/>
      <c r="I16" s="292" t="s">
        <v>546</v>
      </c>
    </row>
    <row r="17" spans="1:9" ht="25.5" hidden="1">
      <c r="A17" s="290" t="s">
        <v>571</v>
      </c>
      <c r="B17" s="291">
        <v>42936</v>
      </c>
      <c r="C17" s="291">
        <v>43026</v>
      </c>
      <c r="D17" s="292" t="s">
        <v>572</v>
      </c>
      <c r="E17" s="292"/>
      <c r="F17" s="292"/>
      <c r="G17" s="293"/>
      <c r="H17" s="292"/>
      <c r="I17" s="292" t="s">
        <v>543</v>
      </c>
    </row>
    <row r="18" spans="1:9" ht="25.5" hidden="1">
      <c r="A18" s="290" t="s">
        <v>573</v>
      </c>
      <c r="B18" s="291">
        <v>42936</v>
      </c>
      <c r="C18" s="291">
        <v>43069</v>
      </c>
      <c r="D18" s="292" t="s">
        <v>574</v>
      </c>
      <c r="E18" s="292"/>
      <c r="F18" s="292"/>
      <c r="G18" s="293"/>
      <c r="H18" s="292"/>
      <c r="I18" s="292" t="s">
        <v>543</v>
      </c>
    </row>
    <row r="19" spans="1:9" hidden="1">
      <c r="A19" s="290" t="s">
        <v>575</v>
      </c>
      <c r="B19" s="291">
        <v>42948</v>
      </c>
      <c r="C19" s="291">
        <v>43069</v>
      </c>
      <c r="D19" s="292" t="s">
        <v>562</v>
      </c>
      <c r="E19" s="292"/>
      <c r="F19" s="292"/>
      <c r="G19" s="293"/>
      <c r="H19" s="292"/>
      <c r="I19" s="292" t="s">
        <v>546</v>
      </c>
    </row>
    <row r="20" spans="1:9" hidden="1">
      <c r="A20" s="290" t="s">
        <v>576</v>
      </c>
      <c r="B20" s="291">
        <v>43016</v>
      </c>
      <c r="C20" s="291">
        <v>43033</v>
      </c>
      <c r="D20" s="292" t="s">
        <v>577</v>
      </c>
      <c r="E20" s="292"/>
      <c r="F20" s="292"/>
      <c r="G20" s="293"/>
      <c r="H20" s="292"/>
      <c r="I20" s="292" t="s">
        <v>578</v>
      </c>
    </row>
    <row r="21" spans="1:9" ht="25.5" hidden="1">
      <c r="A21" s="290" t="s">
        <v>579</v>
      </c>
      <c r="B21" s="291">
        <v>43027</v>
      </c>
      <c r="C21" s="291">
        <v>43131</v>
      </c>
      <c r="D21" s="292" t="s">
        <v>572</v>
      </c>
      <c r="E21" s="292"/>
      <c r="F21" s="292"/>
      <c r="G21" s="293"/>
      <c r="H21" s="292"/>
      <c r="I21" s="292" t="s">
        <v>543</v>
      </c>
    </row>
    <row r="22" spans="1:9" ht="25.5" hidden="1">
      <c r="A22" s="290" t="s">
        <v>580</v>
      </c>
      <c r="B22" s="291">
        <v>43034</v>
      </c>
      <c r="C22" s="291">
        <v>43069</v>
      </c>
      <c r="D22" s="292" t="s">
        <v>581</v>
      </c>
      <c r="E22" s="292"/>
      <c r="F22" s="292"/>
      <c r="G22" s="293"/>
      <c r="H22" s="292"/>
      <c r="I22" s="292" t="s">
        <v>546</v>
      </c>
    </row>
    <row r="23" spans="1:9" hidden="1">
      <c r="A23" s="290" t="s">
        <v>582</v>
      </c>
      <c r="B23" s="291">
        <v>43090</v>
      </c>
      <c r="C23" s="291">
        <v>43215</v>
      </c>
      <c r="D23" s="292" t="s">
        <v>583</v>
      </c>
      <c r="E23" s="292"/>
      <c r="F23" s="292"/>
      <c r="G23" s="294" t="s">
        <v>584</v>
      </c>
      <c r="H23" s="292"/>
      <c r="I23" s="292" t="s">
        <v>546</v>
      </c>
    </row>
    <row r="24" spans="1:9" hidden="1">
      <c r="A24" s="290" t="s">
        <v>585</v>
      </c>
      <c r="B24" s="291">
        <v>43101</v>
      </c>
      <c r="C24" s="291">
        <v>43190</v>
      </c>
      <c r="D24" s="292" t="s">
        <v>586</v>
      </c>
      <c r="E24" s="292"/>
      <c r="F24" s="292"/>
      <c r="G24" s="294" t="s">
        <v>587</v>
      </c>
      <c r="H24" s="292"/>
      <c r="I24" s="292"/>
    </row>
    <row r="25" spans="1:9" ht="63.75" hidden="1">
      <c r="A25" s="290" t="s">
        <v>588</v>
      </c>
      <c r="B25" s="291">
        <v>43101</v>
      </c>
      <c r="C25" s="291">
        <v>43465</v>
      </c>
      <c r="D25" s="292" t="s">
        <v>589</v>
      </c>
      <c r="E25" s="292"/>
      <c r="F25" s="292"/>
      <c r="G25" s="294" t="s">
        <v>584</v>
      </c>
      <c r="H25" s="292"/>
      <c r="I25" s="292" t="s">
        <v>543</v>
      </c>
    </row>
    <row r="26" spans="1:9" hidden="1">
      <c r="A26" s="290" t="s">
        <v>590</v>
      </c>
      <c r="B26" s="291">
        <v>43111</v>
      </c>
      <c r="C26" s="291">
        <v>43187</v>
      </c>
      <c r="D26" s="292" t="s">
        <v>591</v>
      </c>
      <c r="E26" s="292"/>
      <c r="F26" s="292"/>
      <c r="G26" s="294" t="s">
        <v>592</v>
      </c>
      <c r="H26" s="292"/>
      <c r="I26" s="292"/>
    </row>
    <row r="27" spans="1:9" ht="51" hidden="1">
      <c r="A27" s="290" t="s">
        <v>593</v>
      </c>
      <c r="B27" s="291">
        <v>43111</v>
      </c>
      <c r="C27" s="291">
        <v>43215</v>
      </c>
      <c r="D27" s="292" t="s">
        <v>594</v>
      </c>
      <c r="E27" s="292"/>
      <c r="F27" s="292"/>
      <c r="G27" s="294" t="s">
        <v>584</v>
      </c>
      <c r="H27" s="292"/>
      <c r="I27" s="292" t="s">
        <v>546</v>
      </c>
    </row>
    <row r="28" spans="1:9" hidden="1">
      <c r="A28" s="290" t="s">
        <v>595</v>
      </c>
      <c r="B28" s="291">
        <v>43129</v>
      </c>
      <c r="C28" s="291">
        <v>43165</v>
      </c>
      <c r="D28" s="292" t="s">
        <v>596</v>
      </c>
      <c r="E28" s="292"/>
      <c r="F28" s="292"/>
      <c r="G28" s="294" t="s">
        <v>597</v>
      </c>
      <c r="H28" s="292"/>
      <c r="I28" s="292"/>
    </row>
    <row r="29" spans="1:9" ht="25.5" hidden="1">
      <c r="A29" s="290" t="s">
        <v>598</v>
      </c>
      <c r="B29" s="291">
        <v>43139</v>
      </c>
      <c r="C29" s="291">
        <v>43215</v>
      </c>
      <c r="D29" s="292" t="s">
        <v>564</v>
      </c>
      <c r="E29" s="292"/>
      <c r="F29" s="292"/>
      <c r="G29" s="294" t="s">
        <v>584</v>
      </c>
      <c r="H29" s="292"/>
      <c r="I29" s="292" t="s">
        <v>543</v>
      </c>
    </row>
    <row r="30" spans="1:9" hidden="1">
      <c r="A30" s="290" t="s">
        <v>599</v>
      </c>
      <c r="B30" s="291">
        <v>43191</v>
      </c>
      <c r="C30" s="291">
        <v>43281</v>
      </c>
      <c r="D30" s="292" t="s">
        <v>586</v>
      </c>
      <c r="E30" s="292"/>
      <c r="F30" s="292"/>
      <c r="G30" s="294" t="s">
        <v>587</v>
      </c>
      <c r="H30" s="292"/>
      <c r="I30" s="292"/>
    </row>
    <row r="31" spans="1:9" ht="25.5" hidden="1">
      <c r="A31" s="290" t="s">
        <v>600</v>
      </c>
      <c r="B31" s="291">
        <v>43191</v>
      </c>
      <c r="C31" s="291">
        <v>43312</v>
      </c>
      <c r="D31" s="292" t="s">
        <v>601</v>
      </c>
      <c r="E31" s="292"/>
      <c r="F31" s="292"/>
      <c r="G31" s="294" t="s">
        <v>592</v>
      </c>
      <c r="H31" s="292"/>
      <c r="I31" s="292" t="s">
        <v>602</v>
      </c>
    </row>
    <row r="32" spans="1:9" hidden="1">
      <c r="A32" s="290" t="s">
        <v>603</v>
      </c>
      <c r="B32" s="291">
        <v>43195</v>
      </c>
      <c r="C32" s="291">
        <v>43215</v>
      </c>
      <c r="D32" s="292" t="s">
        <v>604</v>
      </c>
      <c r="E32" s="292"/>
      <c r="F32" s="292"/>
      <c r="G32" s="294" t="s">
        <v>592</v>
      </c>
      <c r="H32" s="292"/>
      <c r="I32" s="292"/>
    </row>
    <row r="33" spans="1:9" ht="25.5" hidden="1">
      <c r="A33" s="290" t="s">
        <v>605</v>
      </c>
      <c r="B33" s="291">
        <v>43195</v>
      </c>
      <c r="C33" s="291">
        <v>43236</v>
      </c>
      <c r="D33" s="292" t="s">
        <v>606</v>
      </c>
      <c r="E33" s="292"/>
      <c r="F33" s="292"/>
      <c r="G33" s="294" t="s">
        <v>607</v>
      </c>
      <c r="H33" s="292"/>
      <c r="I33" s="292" t="s">
        <v>578</v>
      </c>
    </row>
    <row r="34" spans="1:9" hidden="1">
      <c r="A34" s="290" t="s">
        <v>608</v>
      </c>
      <c r="B34" s="291">
        <v>43195</v>
      </c>
      <c r="C34" s="291">
        <v>43292</v>
      </c>
      <c r="D34" s="292" t="s">
        <v>609</v>
      </c>
      <c r="E34" s="292"/>
      <c r="F34" s="292"/>
      <c r="G34" s="294" t="s">
        <v>592</v>
      </c>
      <c r="H34" s="292"/>
      <c r="I34" s="292"/>
    </row>
    <row r="35" spans="1:9" ht="38.25" hidden="1">
      <c r="A35" s="290" t="s">
        <v>610</v>
      </c>
      <c r="B35" s="291">
        <v>43230</v>
      </c>
      <c r="C35" s="291">
        <v>43292</v>
      </c>
      <c r="D35" s="292" t="s">
        <v>611</v>
      </c>
      <c r="E35" s="292"/>
      <c r="F35" s="292"/>
      <c r="G35" s="294" t="s">
        <v>584</v>
      </c>
      <c r="H35" s="292"/>
      <c r="I35" s="292" t="s">
        <v>546</v>
      </c>
    </row>
    <row r="36" spans="1:9" ht="25.5" hidden="1">
      <c r="A36" s="290" t="s">
        <v>593</v>
      </c>
      <c r="B36" s="291">
        <v>43230</v>
      </c>
      <c r="C36" s="291">
        <v>43292</v>
      </c>
      <c r="D36" s="292" t="s">
        <v>612</v>
      </c>
      <c r="E36" s="292"/>
      <c r="F36" s="292"/>
      <c r="G36" s="294" t="s">
        <v>584</v>
      </c>
      <c r="H36" s="292"/>
      <c r="I36" s="292" t="s">
        <v>546</v>
      </c>
    </row>
    <row r="37" spans="1:9" ht="38.25" hidden="1">
      <c r="A37" s="290" t="s">
        <v>613</v>
      </c>
      <c r="B37" s="291">
        <v>43230</v>
      </c>
      <c r="C37" s="291">
        <v>43292</v>
      </c>
      <c r="D37" s="292" t="s">
        <v>614</v>
      </c>
      <c r="E37" s="292"/>
      <c r="F37" s="292"/>
      <c r="G37" s="294" t="s">
        <v>584</v>
      </c>
      <c r="H37" s="292"/>
      <c r="I37" s="292" t="s">
        <v>543</v>
      </c>
    </row>
    <row r="38" spans="1:9" ht="25.5" hidden="1">
      <c r="A38" s="290" t="s">
        <v>615</v>
      </c>
      <c r="B38" s="291">
        <v>43271</v>
      </c>
      <c r="C38" s="291">
        <v>43334</v>
      </c>
      <c r="D38" s="292" t="s">
        <v>616</v>
      </c>
      <c r="E38" s="292"/>
      <c r="F38" s="292"/>
      <c r="G38" s="294" t="s">
        <v>584</v>
      </c>
      <c r="H38" s="292"/>
      <c r="I38" s="292" t="s">
        <v>543</v>
      </c>
    </row>
    <row r="39" spans="1:9" hidden="1">
      <c r="A39" s="290" t="s">
        <v>617</v>
      </c>
      <c r="B39" s="291">
        <v>43282</v>
      </c>
      <c r="C39" s="291">
        <v>43373</v>
      </c>
      <c r="D39" s="292" t="s">
        <v>586</v>
      </c>
      <c r="E39" s="292"/>
      <c r="F39" s="292"/>
      <c r="G39" s="294" t="s">
        <v>587</v>
      </c>
      <c r="H39" s="292"/>
      <c r="I39" s="292"/>
    </row>
    <row r="40" spans="1:9" hidden="1">
      <c r="A40" s="290" t="s">
        <v>618</v>
      </c>
      <c r="B40" s="291">
        <v>43287</v>
      </c>
      <c r="C40" s="291">
        <v>43341</v>
      </c>
      <c r="D40" s="292" t="s">
        <v>596</v>
      </c>
      <c r="E40" s="292"/>
      <c r="F40" s="292"/>
      <c r="G40" s="294" t="s">
        <v>597</v>
      </c>
      <c r="H40" s="292"/>
      <c r="I40" s="292"/>
    </row>
    <row r="41" spans="1:9" ht="25.5" hidden="1">
      <c r="A41" s="290" t="s">
        <v>605</v>
      </c>
      <c r="B41" s="291">
        <v>43293</v>
      </c>
      <c r="C41" s="291">
        <v>43334</v>
      </c>
      <c r="D41" s="292" t="s">
        <v>619</v>
      </c>
      <c r="E41" s="292"/>
      <c r="F41" s="292"/>
      <c r="G41" s="294" t="s">
        <v>607</v>
      </c>
      <c r="H41" s="292"/>
      <c r="I41" s="292" t="s">
        <v>620</v>
      </c>
    </row>
    <row r="42" spans="1:9" hidden="1">
      <c r="A42" s="290" t="s">
        <v>582</v>
      </c>
      <c r="B42" s="291">
        <v>43300</v>
      </c>
      <c r="C42" s="291">
        <v>43390</v>
      </c>
      <c r="D42" s="292" t="s">
        <v>621</v>
      </c>
      <c r="E42" s="292"/>
      <c r="F42" s="292"/>
      <c r="G42" s="294" t="s">
        <v>584</v>
      </c>
      <c r="H42" s="292"/>
      <c r="I42" s="292" t="s">
        <v>546</v>
      </c>
    </row>
    <row r="43" spans="1:9" ht="25.5" hidden="1">
      <c r="A43" s="290" t="s">
        <v>593</v>
      </c>
      <c r="B43" s="291">
        <v>43300</v>
      </c>
      <c r="C43" s="291">
        <v>43355</v>
      </c>
      <c r="D43" s="292" t="s">
        <v>612</v>
      </c>
      <c r="E43" s="292"/>
      <c r="F43" s="292"/>
      <c r="G43" s="294" t="s">
        <v>584</v>
      </c>
      <c r="H43" s="292"/>
      <c r="I43" s="292" t="s">
        <v>546</v>
      </c>
    </row>
    <row r="44" spans="1:9" ht="38.25" hidden="1">
      <c r="A44" s="290" t="s">
        <v>622</v>
      </c>
      <c r="B44" s="291">
        <v>43300</v>
      </c>
      <c r="C44" s="291">
        <v>43390</v>
      </c>
      <c r="D44" s="292" t="s">
        <v>614</v>
      </c>
      <c r="E44" s="292"/>
      <c r="F44" s="292"/>
      <c r="G44" s="294" t="s">
        <v>584</v>
      </c>
      <c r="H44" s="292"/>
      <c r="I44" s="292"/>
    </row>
    <row r="45" spans="1:9" hidden="1">
      <c r="A45" s="290" t="s">
        <v>623</v>
      </c>
      <c r="B45" s="291">
        <v>43300</v>
      </c>
      <c r="C45" s="291">
        <v>43390</v>
      </c>
      <c r="D45" s="292" t="s">
        <v>609</v>
      </c>
      <c r="E45" s="292"/>
      <c r="F45" s="292"/>
      <c r="G45" s="294" t="s">
        <v>592</v>
      </c>
      <c r="H45" s="292"/>
      <c r="I45" s="292"/>
    </row>
    <row r="46" spans="1:9" hidden="1">
      <c r="A46" s="290" t="s">
        <v>624</v>
      </c>
      <c r="B46" s="291">
        <v>43300</v>
      </c>
      <c r="C46" s="291">
        <v>43390</v>
      </c>
      <c r="D46" s="292"/>
      <c r="E46" s="292"/>
      <c r="F46" s="292"/>
      <c r="G46" s="294" t="s">
        <v>584</v>
      </c>
      <c r="H46" s="292"/>
      <c r="I46" s="292"/>
    </row>
    <row r="47" spans="1:9" hidden="1">
      <c r="A47" s="290" t="s">
        <v>625</v>
      </c>
      <c r="B47" s="291">
        <v>43338</v>
      </c>
      <c r="C47" s="291">
        <v>43358</v>
      </c>
      <c r="D47" s="292"/>
      <c r="E47" s="292"/>
      <c r="F47" s="292"/>
      <c r="G47" s="294" t="s">
        <v>592</v>
      </c>
      <c r="H47" s="292"/>
      <c r="I47" s="292"/>
    </row>
    <row r="48" spans="1:9" hidden="1">
      <c r="A48" s="290" t="s">
        <v>626</v>
      </c>
      <c r="B48" s="291">
        <v>43374</v>
      </c>
      <c r="C48" s="291">
        <v>43465</v>
      </c>
      <c r="D48" s="292" t="s">
        <v>586</v>
      </c>
      <c r="E48" s="292"/>
      <c r="F48" s="292"/>
      <c r="G48" s="294" t="s">
        <v>587</v>
      </c>
      <c r="H48" s="292"/>
      <c r="I48" s="292"/>
    </row>
    <row r="49" spans="1:9" ht="25.5" hidden="1">
      <c r="A49" s="290" t="s">
        <v>627</v>
      </c>
      <c r="B49" s="291">
        <v>43397</v>
      </c>
      <c r="C49" s="291">
        <v>43433</v>
      </c>
      <c r="D49" s="292" t="s">
        <v>628</v>
      </c>
      <c r="E49" s="292"/>
      <c r="F49" s="292"/>
      <c r="G49" s="294" t="s">
        <v>584</v>
      </c>
      <c r="H49" s="292"/>
      <c r="I49" s="292" t="s">
        <v>546</v>
      </c>
    </row>
    <row r="50" spans="1:9" hidden="1">
      <c r="A50" s="290" t="s">
        <v>629</v>
      </c>
      <c r="B50" s="291">
        <v>43397</v>
      </c>
      <c r="C50" s="291">
        <v>43495</v>
      </c>
      <c r="D50" s="292" t="s">
        <v>630</v>
      </c>
      <c r="E50" s="292"/>
      <c r="F50" s="292"/>
      <c r="G50" s="294" t="s">
        <v>592</v>
      </c>
      <c r="H50" s="292"/>
      <c r="I50" s="292"/>
    </row>
    <row r="51" spans="1:9" ht="38.25" hidden="1">
      <c r="A51" s="290" t="s">
        <v>631</v>
      </c>
      <c r="B51" s="291">
        <v>43404</v>
      </c>
      <c r="C51" s="291">
        <v>43433</v>
      </c>
      <c r="D51" s="292" t="s">
        <v>614</v>
      </c>
      <c r="E51" s="292"/>
      <c r="F51" s="292"/>
      <c r="G51" s="294" t="s">
        <v>584</v>
      </c>
      <c r="H51" s="292"/>
      <c r="I51" s="292" t="s">
        <v>543</v>
      </c>
    </row>
    <row r="52" spans="1:9" ht="38.25" hidden="1">
      <c r="A52" s="290" t="s">
        <v>632</v>
      </c>
      <c r="B52" s="291">
        <v>43440</v>
      </c>
      <c r="C52" s="291">
        <v>43530</v>
      </c>
      <c r="D52" s="292" t="s">
        <v>633</v>
      </c>
      <c r="E52" s="292"/>
      <c r="F52" s="292"/>
      <c r="G52" s="294" t="s">
        <v>584</v>
      </c>
      <c r="H52" s="292"/>
      <c r="I52" s="292" t="s">
        <v>546</v>
      </c>
    </row>
    <row r="53" spans="1:9" hidden="1">
      <c r="A53" s="290" t="s">
        <v>625</v>
      </c>
      <c r="B53" s="291">
        <v>43443</v>
      </c>
      <c r="C53" s="291">
        <v>43456</v>
      </c>
      <c r="D53" s="292"/>
      <c r="E53" s="292"/>
      <c r="F53" s="292"/>
      <c r="G53" s="294" t="s">
        <v>592</v>
      </c>
      <c r="H53" s="292"/>
      <c r="I53" s="292"/>
    </row>
    <row r="54" spans="1:9" ht="76.5" hidden="1">
      <c r="A54" s="290" t="s">
        <v>634</v>
      </c>
      <c r="B54" s="291">
        <v>43466</v>
      </c>
      <c r="C54" s="291">
        <v>43830</v>
      </c>
      <c r="D54" s="292" t="s">
        <v>635</v>
      </c>
      <c r="E54" s="292"/>
      <c r="F54" s="292"/>
      <c r="G54" s="294" t="s">
        <v>584</v>
      </c>
      <c r="H54" s="292"/>
      <c r="I54" s="292" t="s">
        <v>543</v>
      </c>
    </row>
    <row r="55" spans="1:9" ht="25.5" hidden="1">
      <c r="A55" s="290" t="s">
        <v>636</v>
      </c>
      <c r="B55" s="291">
        <v>43475</v>
      </c>
      <c r="C55" s="291">
        <v>43530</v>
      </c>
      <c r="D55" s="292" t="s">
        <v>564</v>
      </c>
      <c r="E55" s="292"/>
      <c r="F55" s="292"/>
      <c r="G55" s="294" t="s">
        <v>584</v>
      </c>
      <c r="H55" s="292"/>
      <c r="I55" s="292" t="s">
        <v>543</v>
      </c>
    </row>
    <row r="56" spans="1:9" ht="25.5" hidden="1">
      <c r="A56" s="290" t="s">
        <v>637</v>
      </c>
      <c r="B56" s="291">
        <v>43510</v>
      </c>
      <c r="C56" s="291">
        <v>43579</v>
      </c>
      <c r="D56" s="292" t="s">
        <v>638</v>
      </c>
      <c r="E56" s="292"/>
      <c r="F56" s="292"/>
      <c r="G56" s="294" t="s">
        <v>584</v>
      </c>
      <c r="H56" s="292"/>
      <c r="I56" s="292" t="s">
        <v>546</v>
      </c>
    </row>
    <row r="57" spans="1:9" ht="25.5" hidden="1">
      <c r="A57" s="290" t="s">
        <v>639</v>
      </c>
      <c r="B57" s="291">
        <v>43531</v>
      </c>
      <c r="C57" s="291">
        <v>43579</v>
      </c>
      <c r="D57" s="292" t="s">
        <v>640</v>
      </c>
      <c r="E57" s="292"/>
      <c r="F57" s="292"/>
      <c r="G57" s="294" t="s">
        <v>584</v>
      </c>
      <c r="H57" s="292"/>
      <c r="I57" s="292" t="s">
        <v>546</v>
      </c>
    </row>
    <row r="58" spans="1:9" ht="25.5" hidden="1">
      <c r="A58" s="290" t="s">
        <v>641</v>
      </c>
      <c r="B58" s="291">
        <v>43531</v>
      </c>
      <c r="C58" s="291">
        <v>43579</v>
      </c>
      <c r="D58" s="292" t="s">
        <v>564</v>
      </c>
      <c r="E58" s="292"/>
      <c r="F58" s="292"/>
      <c r="G58" s="294" t="s">
        <v>584</v>
      </c>
      <c r="H58" s="292"/>
      <c r="I58" s="292" t="s">
        <v>543</v>
      </c>
    </row>
    <row r="59" spans="1:9" ht="38.25" hidden="1">
      <c r="A59" s="290" t="s">
        <v>632</v>
      </c>
      <c r="B59" s="291">
        <v>43587</v>
      </c>
      <c r="C59" s="291">
        <v>43634</v>
      </c>
      <c r="D59" s="292" t="s">
        <v>633</v>
      </c>
      <c r="E59" s="292"/>
      <c r="F59" s="292"/>
      <c r="G59" s="294" t="s">
        <v>584</v>
      </c>
      <c r="H59" s="292"/>
      <c r="I59" s="292" t="s">
        <v>546</v>
      </c>
    </row>
    <row r="60" spans="1:9" ht="38.25" hidden="1">
      <c r="A60" s="290" t="s">
        <v>642</v>
      </c>
      <c r="B60" s="291">
        <v>43587</v>
      </c>
      <c r="C60" s="291">
        <v>43656</v>
      </c>
      <c r="D60" s="292" t="s">
        <v>643</v>
      </c>
      <c r="E60" s="292"/>
      <c r="F60" s="292"/>
      <c r="G60" s="294" t="s">
        <v>584</v>
      </c>
      <c r="H60" s="292"/>
      <c r="I60" s="292" t="s">
        <v>543</v>
      </c>
    </row>
    <row r="61" spans="1:9" ht="25.5" hidden="1">
      <c r="A61" s="290" t="s">
        <v>637</v>
      </c>
      <c r="B61" s="291">
        <v>43601</v>
      </c>
      <c r="C61" s="291">
        <v>43656</v>
      </c>
      <c r="D61" s="292" t="s">
        <v>638</v>
      </c>
      <c r="E61" s="292"/>
      <c r="F61" s="292"/>
      <c r="G61" s="294" t="s">
        <v>584</v>
      </c>
      <c r="H61" s="292"/>
      <c r="I61" s="292" t="s">
        <v>546</v>
      </c>
    </row>
    <row r="62" spans="1:9" ht="25.5" hidden="1">
      <c r="A62" s="290" t="s">
        <v>644</v>
      </c>
      <c r="B62" s="291">
        <v>43635</v>
      </c>
      <c r="C62" s="291">
        <v>43656</v>
      </c>
      <c r="D62" s="292" t="s">
        <v>645</v>
      </c>
      <c r="E62" s="292"/>
      <c r="F62" s="292"/>
      <c r="G62" s="294" t="s">
        <v>584</v>
      </c>
      <c r="H62" s="292"/>
      <c r="I62" s="292" t="s">
        <v>546</v>
      </c>
    </row>
    <row r="63" spans="1:9" ht="38.25" hidden="1">
      <c r="A63" s="290" t="s">
        <v>646</v>
      </c>
      <c r="B63" s="291">
        <v>43635</v>
      </c>
      <c r="C63" s="291">
        <v>43830</v>
      </c>
      <c r="D63" s="292" t="s">
        <v>647</v>
      </c>
      <c r="E63" s="292" t="s">
        <v>648</v>
      </c>
      <c r="F63" s="292" t="s">
        <v>649</v>
      </c>
      <c r="G63" s="294" t="s">
        <v>584</v>
      </c>
      <c r="H63" s="292"/>
      <c r="I63" s="292" t="s">
        <v>546</v>
      </c>
    </row>
    <row r="64" spans="1:9" ht="51" hidden="1">
      <c r="A64" s="290" t="s">
        <v>650</v>
      </c>
      <c r="B64" s="291">
        <v>43657</v>
      </c>
      <c r="C64" s="291">
        <v>43698</v>
      </c>
      <c r="D64" s="292" t="s">
        <v>651</v>
      </c>
      <c r="E64" s="292" t="s">
        <v>652</v>
      </c>
      <c r="F64" s="292" t="s">
        <v>653</v>
      </c>
      <c r="G64" s="294" t="s">
        <v>584</v>
      </c>
      <c r="H64" s="292"/>
      <c r="I64" s="292" t="s">
        <v>546</v>
      </c>
    </row>
    <row r="65" spans="1:9" ht="25.5" hidden="1">
      <c r="A65" s="290" t="s">
        <v>641</v>
      </c>
      <c r="B65" s="291">
        <v>43664</v>
      </c>
      <c r="C65" s="291">
        <v>43738</v>
      </c>
      <c r="D65" s="292" t="s">
        <v>564</v>
      </c>
      <c r="E65" s="292" t="s">
        <v>654</v>
      </c>
      <c r="F65" s="292" t="s">
        <v>655</v>
      </c>
      <c r="G65" s="294" t="s">
        <v>584</v>
      </c>
      <c r="H65" s="292"/>
      <c r="I65" s="292" t="s">
        <v>543</v>
      </c>
    </row>
    <row r="66" spans="1:9" hidden="1">
      <c r="A66" s="290" t="s">
        <v>656</v>
      </c>
      <c r="B66" s="291">
        <v>43699</v>
      </c>
      <c r="C66" s="291">
        <v>43719</v>
      </c>
      <c r="D66" s="292" t="s">
        <v>657</v>
      </c>
      <c r="E66" s="292" t="s">
        <v>658</v>
      </c>
      <c r="F66" s="292" t="s">
        <v>659</v>
      </c>
      <c r="G66" s="294" t="s">
        <v>592</v>
      </c>
      <c r="H66" s="292"/>
      <c r="I66" s="292" t="s">
        <v>543</v>
      </c>
    </row>
    <row r="67" spans="1:9" hidden="1">
      <c r="A67" s="290" t="s">
        <v>660</v>
      </c>
      <c r="B67" s="291">
        <v>43699</v>
      </c>
      <c r="C67" s="291">
        <v>43754</v>
      </c>
      <c r="D67" s="292" t="s">
        <v>661</v>
      </c>
      <c r="E67" s="295">
        <v>150</v>
      </c>
      <c r="F67" s="292" t="s">
        <v>662</v>
      </c>
      <c r="G67" s="294" t="s">
        <v>584</v>
      </c>
      <c r="H67" s="292"/>
      <c r="I67" s="292" t="s">
        <v>546</v>
      </c>
    </row>
    <row r="68" spans="1:9" ht="76.5" hidden="1">
      <c r="A68" s="290" t="s">
        <v>632</v>
      </c>
      <c r="B68" s="291">
        <v>43699</v>
      </c>
      <c r="C68" s="291">
        <v>43764</v>
      </c>
      <c r="D68" s="292" t="s">
        <v>663</v>
      </c>
      <c r="E68" s="292" t="s">
        <v>652</v>
      </c>
      <c r="F68" s="292" t="s">
        <v>649</v>
      </c>
      <c r="G68" s="294" t="s">
        <v>584</v>
      </c>
      <c r="H68" s="292"/>
      <c r="I68" s="292" t="s">
        <v>546</v>
      </c>
    </row>
    <row r="69" spans="1:9" ht="38.25" hidden="1">
      <c r="A69" s="290" t="s">
        <v>664</v>
      </c>
      <c r="B69" s="291">
        <v>43699</v>
      </c>
      <c r="C69" s="291">
        <v>43830</v>
      </c>
      <c r="D69" s="292" t="s">
        <v>665</v>
      </c>
      <c r="E69" s="292" t="s">
        <v>666</v>
      </c>
      <c r="F69" s="292" t="s">
        <v>667</v>
      </c>
      <c r="G69" s="294" t="s">
        <v>584</v>
      </c>
      <c r="H69" s="292"/>
      <c r="I69" s="292" t="s">
        <v>546</v>
      </c>
    </row>
    <row r="70" spans="1:9" ht="25.5" hidden="1">
      <c r="A70" s="290" t="s">
        <v>668</v>
      </c>
      <c r="B70" s="291">
        <v>43734</v>
      </c>
      <c r="C70" s="291">
        <v>43754</v>
      </c>
      <c r="D70" s="292" t="s">
        <v>669</v>
      </c>
      <c r="E70" s="292" t="s">
        <v>670</v>
      </c>
      <c r="F70" s="292" t="s">
        <v>659</v>
      </c>
      <c r="G70" s="294" t="s">
        <v>592</v>
      </c>
      <c r="H70" s="292"/>
      <c r="I70" s="292" t="s">
        <v>543</v>
      </c>
    </row>
    <row r="71" spans="1:9" ht="25.5" hidden="1">
      <c r="A71" s="290" t="s">
        <v>641</v>
      </c>
      <c r="B71" s="291">
        <v>43739</v>
      </c>
      <c r="C71" s="291">
        <v>43830</v>
      </c>
      <c r="D71" s="292" t="s">
        <v>671</v>
      </c>
      <c r="E71" s="292" t="s">
        <v>654</v>
      </c>
      <c r="F71" s="292" t="s">
        <v>655</v>
      </c>
      <c r="G71" s="294" t="s">
        <v>584</v>
      </c>
      <c r="H71" s="292"/>
      <c r="I71" s="292" t="s">
        <v>543</v>
      </c>
    </row>
    <row r="72" spans="1:9" ht="38.25" hidden="1">
      <c r="A72" s="290" t="s">
        <v>672</v>
      </c>
      <c r="B72" s="291">
        <v>43770</v>
      </c>
      <c r="C72" s="291">
        <v>43830</v>
      </c>
      <c r="D72" s="292" t="s">
        <v>673</v>
      </c>
      <c r="E72" s="292" t="s">
        <v>674</v>
      </c>
      <c r="F72" s="292" t="s">
        <v>675</v>
      </c>
      <c r="G72" s="294" t="s">
        <v>592</v>
      </c>
      <c r="H72" s="292"/>
      <c r="I72" s="292" t="s">
        <v>676</v>
      </c>
    </row>
    <row r="73" spans="1:9" hidden="1">
      <c r="A73" s="290" t="s">
        <v>660</v>
      </c>
      <c r="B73" s="291">
        <v>43775</v>
      </c>
      <c r="C73" s="291">
        <v>43804</v>
      </c>
      <c r="D73" s="292" t="s">
        <v>661</v>
      </c>
      <c r="E73" s="295">
        <v>150</v>
      </c>
      <c r="F73" s="292" t="s">
        <v>662</v>
      </c>
      <c r="G73" s="294" t="s">
        <v>584</v>
      </c>
      <c r="H73" s="292"/>
      <c r="I73" s="292" t="s">
        <v>546</v>
      </c>
    </row>
    <row r="74" spans="1:9" ht="25.5" hidden="1">
      <c r="A74" s="290" t="s">
        <v>677</v>
      </c>
      <c r="B74" s="291">
        <v>43775</v>
      </c>
      <c r="C74" s="291">
        <v>43804</v>
      </c>
      <c r="D74" s="292" t="s">
        <v>678</v>
      </c>
      <c r="E74" s="292" t="s">
        <v>679</v>
      </c>
      <c r="F74" s="292" t="s">
        <v>649</v>
      </c>
      <c r="G74" s="294" t="s">
        <v>584</v>
      </c>
      <c r="H74" s="292"/>
      <c r="I74" s="292" t="s">
        <v>546</v>
      </c>
    </row>
    <row r="75" spans="1:9" ht="38.25" hidden="1">
      <c r="A75" s="290" t="s">
        <v>680</v>
      </c>
      <c r="B75" s="291">
        <v>43818</v>
      </c>
      <c r="C75" s="291">
        <v>43957</v>
      </c>
      <c r="D75" s="292" t="s">
        <v>681</v>
      </c>
      <c r="E75" s="292" t="s">
        <v>682</v>
      </c>
      <c r="F75" s="292" t="s">
        <v>683</v>
      </c>
      <c r="G75" s="294" t="s">
        <v>584</v>
      </c>
      <c r="H75" s="292" t="s">
        <v>684</v>
      </c>
      <c r="I75" s="292" t="s">
        <v>546</v>
      </c>
    </row>
    <row r="76" spans="1:9" ht="25.5" hidden="1">
      <c r="A76" s="290" t="s">
        <v>685</v>
      </c>
      <c r="B76" s="291">
        <v>43831</v>
      </c>
      <c r="C76" s="291">
        <v>43922</v>
      </c>
      <c r="D76" s="292" t="s">
        <v>686</v>
      </c>
      <c r="E76" s="292" t="s">
        <v>687</v>
      </c>
      <c r="F76" s="292" t="s">
        <v>688</v>
      </c>
      <c r="G76" s="294" t="s">
        <v>584</v>
      </c>
      <c r="H76" s="292" t="s">
        <v>684</v>
      </c>
      <c r="I76" s="292" t="s">
        <v>546</v>
      </c>
    </row>
    <row r="77" spans="1:9" ht="63.75" hidden="1">
      <c r="A77" s="290" t="s">
        <v>689</v>
      </c>
      <c r="B77" s="291">
        <v>43831</v>
      </c>
      <c r="C77" s="291">
        <v>44196</v>
      </c>
      <c r="D77" s="292" t="s">
        <v>690</v>
      </c>
      <c r="E77" s="292" t="s">
        <v>691</v>
      </c>
      <c r="F77" s="292" t="s">
        <v>692</v>
      </c>
      <c r="G77" s="294" t="s">
        <v>584</v>
      </c>
      <c r="H77" s="292" t="s">
        <v>684</v>
      </c>
      <c r="I77" s="292" t="s">
        <v>543</v>
      </c>
    </row>
    <row r="78" spans="1:9" ht="25.5" hidden="1">
      <c r="A78" s="290" t="s">
        <v>693</v>
      </c>
      <c r="B78" s="291">
        <v>43832</v>
      </c>
      <c r="C78" s="291">
        <v>43915</v>
      </c>
      <c r="D78" s="292" t="s">
        <v>694</v>
      </c>
      <c r="E78" s="292" t="s">
        <v>654</v>
      </c>
      <c r="F78" s="292" t="s">
        <v>655</v>
      </c>
      <c r="G78" s="294" t="s">
        <v>584</v>
      </c>
      <c r="H78" s="292" t="s">
        <v>684</v>
      </c>
      <c r="I78" s="292" t="s">
        <v>543</v>
      </c>
    </row>
    <row r="79" spans="1:9" hidden="1">
      <c r="A79" s="290" t="s">
        <v>695</v>
      </c>
      <c r="B79" s="291">
        <v>43832</v>
      </c>
      <c r="C79" s="291">
        <v>43922</v>
      </c>
      <c r="D79" s="292" t="s">
        <v>661</v>
      </c>
      <c r="E79" s="295">
        <v>150</v>
      </c>
      <c r="F79" s="292" t="s">
        <v>662</v>
      </c>
      <c r="G79" s="294" t="s">
        <v>584</v>
      </c>
      <c r="H79" s="292" t="s">
        <v>684</v>
      </c>
      <c r="I79" s="292" t="s">
        <v>546</v>
      </c>
    </row>
    <row r="80" spans="1:9" hidden="1">
      <c r="A80" s="290" t="s">
        <v>696</v>
      </c>
      <c r="B80" s="291">
        <v>43832</v>
      </c>
      <c r="C80" s="291">
        <v>43922</v>
      </c>
      <c r="D80" s="292" t="s">
        <v>697</v>
      </c>
      <c r="E80" s="292" t="s">
        <v>698</v>
      </c>
      <c r="F80" s="292" t="s">
        <v>659</v>
      </c>
      <c r="G80" s="294" t="s">
        <v>592</v>
      </c>
      <c r="H80" s="292" t="s">
        <v>684</v>
      </c>
      <c r="I80" s="292" t="s">
        <v>543</v>
      </c>
    </row>
    <row r="81" spans="1:9" ht="38.25" hidden="1">
      <c r="A81" s="290" t="s">
        <v>699</v>
      </c>
      <c r="B81" s="291">
        <v>43832</v>
      </c>
      <c r="C81" s="291">
        <v>43922</v>
      </c>
      <c r="D81" s="292" t="s">
        <v>665</v>
      </c>
      <c r="E81" s="292" t="s">
        <v>700</v>
      </c>
      <c r="F81" s="292" t="s">
        <v>667</v>
      </c>
      <c r="G81" s="294" t="s">
        <v>584</v>
      </c>
      <c r="H81" s="292" t="s">
        <v>684</v>
      </c>
      <c r="I81" s="292" t="s">
        <v>546</v>
      </c>
    </row>
    <row r="82" spans="1:9" ht="25.5" hidden="1">
      <c r="A82" s="290" t="s">
        <v>701</v>
      </c>
      <c r="B82" s="291">
        <v>43888</v>
      </c>
      <c r="C82" s="291">
        <v>43985</v>
      </c>
      <c r="D82" s="292" t="s">
        <v>702</v>
      </c>
      <c r="E82" s="292" t="s">
        <v>698</v>
      </c>
      <c r="F82" s="292" t="s">
        <v>675</v>
      </c>
      <c r="G82" s="294" t="s">
        <v>592</v>
      </c>
      <c r="H82" s="292" t="s">
        <v>703</v>
      </c>
      <c r="I82" s="292" t="s">
        <v>546</v>
      </c>
    </row>
    <row r="83" spans="1:9" ht="25.5" hidden="1">
      <c r="A83" s="290" t="s">
        <v>704</v>
      </c>
      <c r="B83" s="291">
        <v>43888</v>
      </c>
      <c r="C83" s="291">
        <v>43936</v>
      </c>
      <c r="D83" s="292" t="s">
        <v>705</v>
      </c>
      <c r="E83" s="292" t="s">
        <v>706</v>
      </c>
      <c r="F83" s="292" t="s">
        <v>707</v>
      </c>
      <c r="G83" s="294" t="s">
        <v>592</v>
      </c>
      <c r="H83" s="292" t="s">
        <v>703</v>
      </c>
      <c r="I83" s="292" t="s">
        <v>546</v>
      </c>
    </row>
    <row r="84" spans="1:9" ht="25.5" hidden="1">
      <c r="A84" s="290" t="s">
        <v>708</v>
      </c>
      <c r="B84" s="291">
        <v>43922</v>
      </c>
      <c r="C84" s="291">
        <v>44037</v>
      </c>
      <c r="D84" s="292" t="s">
        <v>694</v>
      </c>
      <c r="E84" s="292" t="s">
        <v>654</v>
      </c>
      <c r="F84" s="292" t="s">
        <v>655</v>
      </c>
      <c r="G84" s="294" t="s">
        <v>584</v>
      </c>
      <c r="H84" s="292" t="s">
        <v>684</v>
      </c>
      <c r="I84" s="292" t="s">
        <v>543</v>
      </c>
    </row>
    <row r="85" spans="1:9" ht="25.5" hidden="1">
      <c r="A85" s="290" t="s">
        <v>709</v>
      </c>
      <c r="B85" s="291">
        <v>43923</v>
      </c>
      <c r="C85" s="291">
        <v>44196</v>
      </c>
      <c r="D85" s="292" t="s">
        <v>710</v>
      </c>
      <c r="E85" s="295">
        <v>1000</v>
      </c>
      <c r="F85" s="292" t="s">
        <v>711</v>
      </c>
      <c r="G85" s="294" t="s">
        <v>584</v>
      </c>
      <c r="H85" s="292" t="s">
        <v>684</v>
      </c>
      <c r="I85" s="292" t="s">
        <v>546</v>
      </c>
    </row>
    <row r="86" spans="1:9" hidden="1">
      <c r="A86" s="290" t="s">
        <v>712</v>
      </c>
      <c r="B86" s="291">
        <v>43937</v>
      </c>
      <c r="C86" s="291">
        <v>44020</v>
      </c>
      <c r="D86" s="292" t="s">
        <v>661</v>
      </c>
      <c r="E86" s="295">
        <v>150</v>
      </c>
      <c r="F86" s="292" t="s">
        <v>662</v>
      </c>
      <c r="G86" s="294" t="s">
        <v>584</v>
      </c>
      <c r="H86" s="292" t="s">
        <v>684</v>
      </c>
      <c r="I86" s="292" t="s">
        <v>546</v>
      </c>
    </row>
    <row r="87" spans="1:9" ht="51" hidden="1">
      <c r="A87" s="290" t="s">
        <v>699</v>
      </c>
      <c r="B87" s="291">
        <v>43937</v>
      </c>
      <c r="C87" s="291">
        <v>44020</v>
      </c>
      <c r="D87" s="292" t="s">
        <v>713</v>
      </c>
      <c r="E87" s="292" t="s">
        <v>714</v>
      </c>
      <c r="F87" s="292" t="s">
        <v>715</v>
      </c>
      <c r="G87" s="294" t="s">
        <v>584</v>
      </c>
      <c r="H87" s="292" t="s">
        <v>684</v>
      </c>
      <c r="I87" s="292" t="s">
        <v>546</v>
      </c>
    </row>
    <row r="88" spans="1:9" ht="76.5" hidden="1">
      <c r="A88" s="290" t="s">
        <v>716</v>
      </c>
      <c r="B88" s="291">
        <v>43937</v>
      </c>
      <c r="C88" s="291">
        <v>44034</v>
      </c>
      <c r="D88" s="292" t="s">
        <v>717</v>
      </c>
      <c r="E88" s="292" t="s">
        <v>718</v>
      </c>
      <c r="F88" s="292" t="s">
        <v>649</v>
      </c>
      <c r="G88" s="293" t="s">
        <v>592</v>
      </c>
      <c r="H88" s="292" t="s">
        <v>703</v>
      </c>
      <c r="I88" s="292" t="s">
        <v>719</v>
      </c>
    </row>
    <row r="89" spans="1:9" ht="63.75" hidden="1">
      <c r="A89" s="290" t="s">
        <v>680</v>
      </c>
      <c r="B89" s="291">
        <v>43958</v>
      </c>
      <c r="C89" s="291">
        <v>44020</v>
      </c>
      <c r="D89" s="292" t="s">
        <v>720</v>
      </c>
      <c r="E89" s="292" t="s">
        <v>721</v>
      </c>
      <c r="F89" s="292" t="s">
        <v>683</v>
      </c>
      <c r="G89" s="294" t="s">
        <v>584</v>
      </c>
      <c r="H89" s="292" t="s">
        <v>684</v>
      </c>
      <c r="I89" s="292" t="s">
        <v>546</v>
      </c>
    </row>
    <row r="90" spans="1:9" hidden="1">
      <c r="A90" s="290" t="s">
        <v>722</v>
      </c>
      <c r="B90" s="291">
        <v>43965</v>
      </c>
      <c r="C90" s="291">
        <v>43985</v>
      </c>
      <c r="D90" s="292" t="s">
        <v>723</v>
      </c>
      <c r="E90" s="296">
        <v>0.05</v>
      </c>
      <c r="F90" s="292" t="s">
        <v>724</v>
      </c>
      <c r="G90" s="294" t="s">
        <v>584</v>
      </c>
      <c r="H90" s="292" t="s">
        <v>684</v>
      </c>
      <c r="I90" s="292" t="s">
        <v>546</v>
      </c>
    </row>
    <row r="91" spans="1:9" ht="38.25" hidden="1">
      <c r="A91" s="290" t="s">
        <v>725</v>
      </c>
      <c r="B91" s="291">
        <v>43999</v>
      </c>
      <c r="C91" s="291">
        <v>44020</v>
      </c>
      <c r="D91" s="292" t="s">
        <v>726</v>
      </c>
      <c r="E91" s="292" t="s">
        <v>727</v>
      </c>
      <c r="F91" s="292" t="s">
        <v>649</v>
      </c>
      <c r="G91" s="294" t="s">
        <v>584</v>
      </c>
      <c r="H91" s="292" t="s">
        <v>684</v>
      </c>
      <c r="I91" s="292" t="s">
        <v>546</v>
      </c>
    </row>
    <row r="92" spans="1:9" ht="51" hidden="1">
      <c r="A92" s="290" t="s">
        <v>680</v>
      </c>
      <c r="B92" s="291">
        <v>44021</v>
      </c>
      <c r="C92" s="291">
        <v>44034</v>
      </c>
      <c r="D92" s="292" t="s">
        <v>728</v>
      </c>
      <c r="E92" s="292" t="s">
        <v>682</v>
      </c>
      <c r="F92" s="292" t="s">
        <v>683</v>
      </c>
      <c r="G92" s="294" t="s">
        <v>584</v>
      </c>
      <c r="H92" s="292" t="s">
        <v>684</v>
      </c>
      <c r="I92" s="292" t="s">
        <v>729</v>
      </c>
    </row>
    <row r="93" spans="1:9" hidden="1">
      <c r="A93" s="290" t="s">
        <v>730</v>
      </c>
      <c r="B93" s="291">
        <v>44021</v>
      </c>
      <c r="C93" s="291">
        <v>44055</v>
      </c>
      <c r="D93" s="292" t="s">
        <v>731</v>
      </c>
      <c r="E93" s="295">
        <v>200</v>
      </c>
      <c r="F93" s="292" t="s">
        <v>675</v>
      </c>
      <c r="G93" s="294" t="s">
        <v>584</v>
      </c>
      <c r="H93" s="292" t="s">
        <v>684</v>
      </c>
      <c r="I93" s="292" t="s">
        <v>546</v>
      </c>
    </row>
    <row r="94" spans="1:9" ht="38.25" hidden="1">
      <c r="A94" s="290" t="s">
        <v>732</v>
      </c>
      <c r="B94" s="291">
        <v>44035</v>
      </c>
      <c r="C94" s="291">
        <v>44062</v>
      </c>
      <c r="D94" s="292" t="s">
        <v>733</v>
      </c>
      <c r="E94" s="292" t="s">
        <v>734</v>
      </c>
      <c r="F94" s="292" t="s">
        <v>735</v>
      </c>
      <c r="G94" s="294" t="s">
        <v>584</v>
      </c>
      <c r="H94" s="292" t="s">
        <v>684</v>
      </c>
      <c r="I94" s="292" t="s">
        <v>729</v>
      </c>
    </row>
    <row r="95" spans="1:9" ht="25.5" hidden="1">
      <c r="A95" s="290" t="s">
        <v>708</v>
      </c>
      <c r="B95" s="291">
        <v>44042</v>
      </c>
      <c r="C95" s="291">
        <v>44104</v>
      </c>
      <c r="D95" s="292" t="s">
        <v>694</v>
      </c>
      <c r="E95" s="292" t="s">
        <v>654</v>
      </c>
      <c r="F95" s="292" t="s">
        <v>655</v>
      </c>
      <c r="G95" s="294" t="s">
        <v>584</v>
      </c>
      <c r="H95" s="292" t="s">
        <v>684</v>
      </c>
      <c r="I95" s="292" t="s">
        <v>543</v>
      </c>
    </row>
    <row r="96" spans="1:9" ht="63.75" hidden="1">
      <c r="A96" s="290" t="s">
        <v>680</v>
      </c>
      <c r="B96" s="291">
        <v>44070</v>
      </c>
      <c r="C96" s="291">
        <v>44125</v>
      </c>
      <c r="D96" s="292" t="s">
        <v>736</v>
      </c>
      <c r="E96" s="292" t="s">
        <v>737</v>
      </c>
      <c r="F96" s="292" t="s">
        <v>683</v>
      </c>
      <c r="G96" s="294" t="s">
        <v>584</v>
      </c>
      <c r="H96" s="292" t="s">
        <v>684</v>
      </c>
      <c r="I96" s="292" t="s">
        <v>729</v>
      </c>
    </row>
    <row r="97" spans="1:9" ht="63.75" hidden="1">
      <c r="A97" s="290" t="s">
        <v>716</v>
      </c>
      <c r="B97" s="291">
        <v>44105</v>
      </c>
      <c r="C97" s="291">
        <v>44168</v>
      </c>
      <c r="D97" s="292" t="s">
        <v>738</v>
      </c>
      <c r="E97" s="292" t="s">
        <v>718</v>
      </c>
      <c r="F97" s="292" t="s">
        <v>739</v>
      </c>
      <c r="G97" s="294" t="s">
        <v>592</v>
      </c>
      <c r="H97" s="292" t="s">
        <v>703</v>
      </c>
      <c r="I97" s="292" t="s">
        <v>719</v>
      </c>
    </row>
    <row r="98" spans="1:9" ht="25.5" hidden="1">
      <c r="A98" s="290" t="s">
        <v>740</v>
      </c>
      <c r="B98" s="291">
        <v>44105</v>
      </c>
      <c r="C98" s="291">
        <v>44196</v>
      </c>
      <c r="D98" s="292" t="s">
        <v>694</v>
      </c>
      <c r="E98" s="292" t="s">
        <v>654</v>
      </c>
      <c r="F98" s="292" t="s">
        <v>655</v>
      </c>
      <c r="G98" s="294" t="s">
        <v>584</v>
      </c>
      <c r="H98" s="292" t="s">
        <v>684</v>
      </c>
      <c r="I98" s="292" t="s">
        <v>543</v>
      </c>
    </row>
    <row r="99" spans="1:9" ht="25.5" hidden="1">
      <c r="A99" s="290" t="s">
        <v>741</v>
      </c>
      <c r="B99" s="291">
        <v>44105</v>
      </c>
      <c r="C99" s="291">
        <v>44137</v>
      </c>
      <c r="D99" s="292" t="s">
        <v>742</v>
      </c>
      <c r="E99" s="297">
        <v>200</v>
      </c>
      <c r="F99" s="292" t="s">
        <v>675</v>
      </c>
      <c r="G99" s="294" t="s">
        <v>584</v>
      </c>
      <c r="H99" s="292" t="s">
        <v>684</v>
      </c>
      <c r="I99" s="292" t="s">
        <v>729</v>
      </c>
    </row>
    <row r="100" spans="1:9" ht="25.5" hidden="1">
      <c r="A100" s="290" t="s">
        <v>743</v>
      </c>
      <c r="B100" s="291">
        <v>44139</v>
      </c>
      <c r="C100" s="291">
        <v>44223</v>
      </c>
      <c r="D100" s="292" t="s">
        <v>744</v>
      </c>
      <c r="E100" s="292" t="s">
        <v>745</v>
      </c>
      <c r="F100" s="292" t="s">
        <v>667</v>
      </c>
      <c r="G100" s="294" t="s">
        <v>584</v>
      </c>
      <c r="H100" s="292" t="s">
        <v>684</v>
      </c>
      <c r="I100" s="292" t="s">
        <v>729</v>
      </c>
    </row>
    <row r="101" spans="1:9" ht="63.75" hidden="1">
      <c r="A101" s="290" t="s">
        <v>746</v>
      </c>
      <c r="B101" s="291">
        <v>44139</v>
      </c>
      <c r="C101" s="291">
        <v>44168</v>
      </c>
      <c r="D101" s="292" t="s">
        <v>747</v>
      </c>
      <c r="E101" s="292" t="s">
        <v>748</v>
      </c>
      <c r="F101" s="292" t="s">
        <v>749</v>
      </c>
      <c r="G101" s="294" t="s">
        <v>584</v>
      </c>
      <c r="H101" s="292" t="s">
        <v>684</v>
      </c>
      <c r="I101" s="292" t="s">
        <v>729</v>
      </c>
    </row>
    <row r="102" spans="1:9" ht="25.5" hidden="1">
      <c r="A102" s="290" t="s">
        <v>750</v>
      </c>
      <c r="B102" s="291">
        <v>44162</v>
      </c>
      <c r="C102" s="291">
        <v>44165</v>
      </c>
      <c r="D102" s="292" t="s">
        <v>751</v>
      </c>
      <c r="E102" s="295">
        <v>200</v>
      </c>
      <c r="F102" s="292" t="s">
        <v>662</v>
      </c>
      <c r="G102" s="294" t="s">
        <v>752</v>
      </c>
      <c r="H102" s="292" t="s">
        <v>703</v>
      </c>
      <c r="I102" s="292" t="s">
        <v>729</v>
      </c>
    </row>
    <row r="103" spans="1:9" ht="25.5" hidden="1">
      <c r="A103" s="290" t="s">
        <v>740</v>
      </c>
      <c r="B103" s="291">
        <v>44203</v>
      </c>
      <c r="C103" s="291">
        <v>43921</v>
      </c>
      <c r="D103" s="292" t="s">
        <v>694</v>
      </c>
      <c r="E103" s="292" t="s">
        <v>654</v>
      </c>
      <c r="F103" s="292" t="s">
        <v>655</v>
      </c>
      <c r="G103" s="294" t="s">
        <v>584</v>
      </c>
      <c r="H103" s="292" t="s">
        <v>684</v>
      </c>
      <c r="I103" s="292" t="s">
        <v>543</v>
      </c>
    </row>
    <row r="104" spans="1:9" ht="25.5" hidden="1">
      <c r="A104" s="290" t="s">
        <v>740</v>
      </c>
      <c r="B104" s="291">
        <v>44203</v>
      </c>
      <c r="C104" s="291">
        <v>44286</v>
      </c>
      <c r="D104" s="292" t="s">
        <v>694</v>
      </c>
      <c r="E104" s="292" t="s">
        <v>654</v>
      </c>
      <c r="F104" s="292" t="s">
        <v>655</v>
      </c>
      <c r="G104" s="294" t="s">
        <v>584</v>
      </c>
      <c r="H104" s="292" t="s">
        <v>684</v>
      </c>
      <c r="I104" s="292" t="s">
        <v>543</v>
      </c>
    </row>
    <row r="105" spans="1:9" ht="25.5" hidden="1">
      <c r="A105" s="290" t="s">
        <v>753</v>
      </c>
      <c r="B105" s="291">
        <v>44203</v>
      </c>
      <c r="C105" s="291">
        <v>44434</v>
      </c>
      <c r="D105" s="292" t="s">
        <v>710</v>
      </c>
      <c r="E105" s="295">
        <v>1000</v>
      </c>
      <c r="F105" s="292" t="s">
        <v>711</v>
      </c>
      <c r="G105" s="294" t="s">
        <v>584</v>
      </c>
      <c r="H105" s="292" t="s">
        <v>684</v>
      </c>
      <c r="I105" s="292" t="s">
        <v>729</v>
      </c>
    </row>
    <row r="106" spans="1:9" ht="25.5" hidden="1">
      <c r="A106" s="290" t="s">
        <v>754</v>
      </c>
      <c r="B106" s="291">
        <v>44203</v>
      </c>
      <c r="C106" s="291">
        <v>44251</v>
      </c>
      <c r="D106" s="292" t="s">
        <v>755</v>
      </c>
      <c r="E106" s="292" t="s">
        <v>756</v>
      </c>
      <c r="F106" s="292" t="s">
        <v>675</v>
      </c>
      <c r="G106" s="294" t="s">
        <v>584</v>
      </c>
      <c r="H106" s="292" t="s">
        <v>684</v>
      </c>
      <c r="I106" s="292" t="s">
        <v>729</v>
      </c>
    </row>
    <row r="107" spans="1:9" ht="38.25" hidden="1">
      <c r="A107" s="290" t="s">
        <v>757</v>
      </c>
      <c r="B107" s="291">
        <v>44203</v>
      </c>
      <c r="C107" s="291">
        <v>44251</v>
      </c>
      <c r="D107" s="292" t="s">
        <v>758</v>
      </c>
      <c r="E107" s="292" t="s">
        <v>682</v>
      </c>
      <c r="F107" s="292" t="s">
        <v>749</v>
      </c>
      <c r="G107" s="294" t="s">
        <v>584</v>
      </c>
      <c r="H107" s="292" t="s">
        <v>684</v>
      </c>
      <c r="I107" s="292" t="s">
        <v>729</v>
      </c>
    </row>
    <row r="108" spans="1:9" hidden="1">
      <c r="A108" s="290"/>
      <c r="B108" s="294"/>
      <c r="C108" s="294"/>
      <c r="D108" s="292"/>
      <c r="E108" s="292"/>
      <c r="F108" s="292"/>
      <c r="G108" s="294"/>
      <c r="H108" s="292"/>
      <c r="I108" s="292"/>
    </row>
    <row r="109" spans="1:9" ht="63.75" hidden="1">
      <c r="A109" s="290" t="s">
        <v>759</v>
      </c>
      <c r="B109" s="291">
        <v>44197</v>
      </c>
      <c r="C109" s="291">
        <v>44377</v>
      </c>
      <c r="D109" s="292" t="s">
        <v>760</v>
      </c>
      <c r="E109" s="292" t="s">
        <v>761</v>
      </c>
      <c r="F109" s="292" t="s">
        <v>692</v>
      </c>
      <c r="G109" s="294" t="s">
        <v>584</v>
      </c>
      <c r="H109" s="292" t="s">
        <v>684</v>
      </c>
      <c r="I109" s="292" t="s">
        <v>543</v>
      </c>
    </row>
    <row r="110" spans="1:9" ht="76.5" hidden="1">
      <c r="A110" s="290" t="s">
        <v>762</v>
      </c>
      <c r="B110" s="291">
        <v>44252</v>
      </c>
      <c r="C110" s="291">
        <v>44433</v>
      </c>
      <c r="D110" s="298" t="s">
        <v>763</v>
      </c>
      <c r="E110" s="292" t="s">
        <v>718</v>
      </c>
      <c r="F110" s="292" t="s">
        <v>739</v>
      </c>
      <c r="G110" s="294" t="s">
        <v>592</v>
      </c>
      <c r="H110" s="292" t="s">
        <v>703</v>
      </c>
      <c r="I110" s="292" t="s">
        <v>719</v>
      </c>
    </row>
    <row r="111" spans="1:9" ht="38.25" hidden="1">
      <c r="A111" s="290" t="s">
        <v>757</v>
      </c>
      <c r="B111" s="291">
        <v>44252</v>
      </c>
      <c r="C111" s="291">
        <v>44335</v>
      </c>
      <c r="D111" s="292" t="s">
        <v>758</v>
      </c>
      <c r="E111" s="292" t="s">
        <v>682</v>
      </c>
      <c r="F111" s="292" t="s">
        <v>749</v>
      </c>
      <c r="G111" s="294" t="s">
        <v>584</v>
      </c>
      <c r="H111" s="292" t="s">
        <v>684</v>
      </c>
      <c r="I111" s="292" t="s">
        <v>729</v>
      </c>
    </row>
    <row r="112" spans="1:9" hidden="1">
      <c r="A112" s="290" t="s">
        <v>764</v>
      </c>
      <c r="B112" s="291">
        <v>44252</v>
      </c>
      <c r="C112" s="291">
        <v>44286</v>
      </c>
      <c r="D112" s="292" t="s">
        <v>765</v>
      </c>
      <c r="E112" s="295">
        <v>200</v>
      </c>
      <c r="F112" s="292" t="s">
        <v>662</v>
      </c>
      <c r="G112" s="294" t="s">
        <v>592</v>
      </c>
      <c r="H112" s="292" t="s">
        <v>684</v>
      </c>
      <c r="I112" s="292" t="s">
        <v>766</v>
      </c>
    </row>
    <row r="113" spans="1:9" ht="25.5" hidden="1">
      <c r="A113" s="290" t="s">
        <v>767</v>
      </c>
      <c r="B113" s="291">
        <v>44287</v>
      </c>
      <c r="C113" s="291">
        <v>44335</v>
      </c>
      <c r="D113" s="292" t="s">
        <v>768</v>
      </c>
      <c r="E113" s="292" t="s">
        <v>769</v>
      </c>
      <c r="F113" s="292" t="s">
        <v>662</v>
      </c>
      <c r="G113" s="294" t="s">
        <v>584</v>
      </c>
      <c r="H113" s="292" t="s">
        <v>684</v>
      </c>
      <c r="I113" s="292" t="s">
        <v>729</v>
      </c>
    </row>
    <row r="114" spans="1:9" ht="38.25" hidden="1">
      <c r="A114" s="290" t="s">
        <v>770</v>
      </c>
      <c r="B114" s="291">
        <v>44287</v>
      </c>
      <c r="C114" s="291">
        <v>44335</v>
      </c>
      <c r="D114" s="292" t="s">
        <v>771</v>
      </c>
      <c r="E114" s="292" t="s">
        <v>706</v>
      </c>
      <c r="F114" s="292" t="s">
        <v>772</v>
      </c>
      <c r="G114" s="294" t="s">
        <v>592</v>
      </c>
      <c r="H114" s="292" t="s">
        <v>684</v>
      </c>
      <c r="I114" s="292" t="s">
        <v>729</v>
      </c>
    </row>
    <row r="115" spans="1:9" ht="25.5" hidden="1">
      <c r="A115" s="290" t="s">
        <v>740</v>
      </c>
      <c r="B115" s="291">
        <v>44287</v>
      </c>
      <c r="C115" s="291">
        <v>44391</v>
      </c>
      <c r="D115" s="292" t="s">
        <v>694</v>
      </c>
      <c r="E115" s="292" t="s">
        <v>654</v>
      </c>
      <c r="F115" s="292" t="s">
        <v>655</v>
      </c>
      <c r="G115" s="294" t="s">
        <v>584</v>
      </c>
      <c r="H115" s="292" t="s">
        <v>684</v>
      </c>
      <c r="I115" s="292" t="s">
        <v>773</v>
      </c>
    </row>
    <row r="116" spans="1:9" ht="51" hidden="1">
      <c r="A116" s="290" t="s">
        <v>757</v>
      </c>
      <c r="B116" s="291">
        <v>44336</v>
      </c>
      <c r="C116" s="291">
        <v>44369</v>
      </c>
      <c r="D116" s="292" t="s">
        <v>774</v>
      </c>
      <c r="E116" s="292" t="s">
        <v>682</v>
      </c>
      <c r="F116" s="292" t="s">
        <v>775</v>
      </c>
      <c r="G116" s="294" t="s">
        <v>584</v>
      </c>
      <c r="H116" s="292" t="s">
        <v>684</v>
      </c>
      <c r="I116" s="292" t="s">
        <v>729</v>
      </c>
    </row>
    <row r="117" spans="1:9" ht="38.25" hidden="1">
      <c r="A117" s="290" t="s">
        <v>776</v>
      </c>
      <c r="B117" s="291">
        <v>44370</v>
      </c>
      <c r="C117" s="291">
        <v>44391</v>
      </c>
      <c r="D117" s="292" t="s">
        <v>777</v>
      </c>
      <c r="E117" s="292" t="s">
        <v>778</v>
      </c>
      <c r="F117" s="292" t="s">
        <v>775</v>
      </c>
      <c r="G117" s="294" t="s">
        <v>584</v>
      </c>
      <c r="H117" s="292" t="s">
        <v>684</v>
      </c>
      <c r="I117" s="292" t="s">
        <v>729</v>
      </c>
    </row>
    <row r="118" spans="1:9" ht="25.5" hidden="1">
      <c r="A118" s="290" t="s">
        <v>779</v>
      </c>
      <c r="B118" s="291">
        <v>44392</v>
      </c>
      <c r="C118" s="291">
        <v>44419</v>
      </c>
      <c r="D118" s="292" t="s">
        <v>780</v>
      </c>
      <c r="E118" s="295">
        <v>200</v>
      </c>
      <c r="F118" s="292" t="s">
        <v>781</v>
      </c>
      <c r="G118" s="294" t="s">
        <v>584</v>
      </c>
      <c r="H118" s="292" t="s">
        <v>684</v>
      </c>
      <c r="I118" s="292" t="s">
        <v>729</v>
      </c>
    </row>
    <row r="119" spans="1:9" ht="25.5" hidden="1">
      <c r="A119" s="290" t="s">
        <v>767</v>
      </c>
      <c r="B119" s="291">
        <v>44370</v>
      </c>
      <c r="C119" s="291">
        <v>44391</v>
      </c>
      <c r="D119" s="292" t="s">
        <v>782</v>
      </c>
      <c r="E119" s="292" t="s">
        <v>769</v>
      </c>
      <c r="F119" s="292" t="s">
        <v>662</v>
      </c>
      <c r="G119" s="294" t="s">
        <v>584</v>
      </c>
      <c r="H119" s="292" t="s">
        <v>684</v>
      </c>
      <c r="I119" s="292" t="s">
        <v>729</v>
      </c>
    </row>
    <row r="120" spans="1:9" hidden="1">
      <c r="A120" s="290" t="s">
        <v>783</v>
      </c>
      <c r="B120" s="291">
        <v>44392</v>
      </c>
      <c r="C120" s="291">
        <v>44433</v>
      </c>
      <c r="D120" s="292" t="s">
        <v>784</v>
      </c>
      <c r="E120" s="295">
        <v>300</v>
      </c>
      <c r="F120" s="292" t="s">
        <v>662</v>
      </c>
      <c r="G120" s="294" t="s">
        <v>592</v>
      </c>
      <c r="H120" s="292" t="s">
        <v>684</v>
      </c>
      <c r="I120" s="292" t="s">
        <v>766</v>
      </c>
    </row>
    <row r="121" spans="1:9" ht="25.5" hidden="1">
      <c r="A121" s="290" t="s">
        <v>740</v>
      </c>
      <c r="B121" s="291">
        <v>44392</v>
      </c>
      <c r="C121" s="291">
        <v>44482</v>
      </c>
      <c r="D121" s="292" t="s">
        <v>694</v>
      </c>
      <c r="E121" s="292" t="s">
        <v>654</v>
      </c>
      <c r="F121" s="292" t="s">
        <v>655</v>
      </c>
      <c r="G121" s="294" t="s">
        <v>584</v>
      </c>
      <c r="H121" s="292" t="s">
        <v>684</v>
      </c>
      <c r="I121" s="292" t="s">
        <v>773</v>
      </c>
    </row>
    <row r="122" spans="1:9" ht="38.25" hidden="1">
      <c r="A122" s="290" t="s">
        <v>757</v>
      </c>
      <c r="B122" s="291">
        <v>44392</v>
      </c>
      <c r="C122" s="291">
        <v>44502</v>
      </c>
      <c r="D122" s="292" t="s">
        <v>777</v>
      </c>
      <c r="E122" s="292" t="s">
        <v>778</v>
      </c>
      <c r="F122" s="292" t="s">
        <v>775</v>
      </c>
      <c r="G122" s="294" t="s">
        <v>584</v>
      </c>
      <c r="H122" s="292" t="s">
        <v>684</v>
      </c>
      <c r="I122" s="292" t="s">
        <v>729</v>
      </c>
    </row>
    <row r="123" spans="1:9" ht="63.75" hidden="1">
      <c r="A123" s="290" t="s">
        <v>759</v>
      </c>
      <c r="B123" s="291">
        <v>44378</v>
      </c>
      <c r="C123" s="291">
        <v>44561</v>
      </c>
      <c r="D123" s="292" t="s">
        <v>760</v>
      </c>
      <c r="E123" s="292" t="s">
        <v>785</v>
      </c>
      <c r="F123" s="292" t="s">
        <v>692</v>
      </c>
      <c r="G123" s="294" t="s">
        <v>584</v>
      </c>
      <c r="H123" s="292" t="s">
        <v>684</v>
      </c>
      <c r="I123" s="292" t="s">
        <v>543</v>
      </c>
    </row>
    <row r="124" spans="1:9" ht="25.5" hidden="1">
      <c r="A124" s="290" t="s">
        <v>786</v>
      </c>
      <c r="B124" s="291">
        <v>44392</v>
      </c>
      <c r="C124" s="291">
        <v>44419</v>
      </c>
      <c r="D124" s="292" t="s">
        <v>787</v>
      </c>
      <c r="E124" s="292" t="s">
        <v>788</v>
      </c>
      <c r="F124" s="292" t="s">
        <v>789</v>
      </c>
      <c r="G124" s="294" t="s">
        <v>592</v>
      </c>
      <c r="H124" s="292" t="s">
        <v>703</v>
      </c>
      <c r="I124" s="292" t="s">
        <v>773</v>
      </c>
    </row>
    <row r="125" spans="1:9" ht="25.5" hidden="1">
      <c r="A125" s="290" t="s">
        <v>790</v>
      </c>
      <c r="B125" s="291">
        <v>44435</v>
      </c>
      <c r="C125" s="291">
        <v>44561</v>
      </c>
      <c r="D125" s="292" t="s">
        <v>710</v>
      </c>
      <c r="E125" s="295">
        <v>1000</v>
      </c>
      <c r="F125" s="292" t="s">
        <v>711</v>
      </c>
      <c r="G125" s="294" t="s">
        <v>584</v>
      </c>
      <c r="H125" s="292" t="s">
        <v>684</v>
      </c>
      <c r="I125" s="292" t="s">
        <v>729</v>
      </c>
    </row>
    <row r="126" spans="1:9" ht="25.5" hidden="1">
      <c r="A126" s="290" t="s">
        <v>740</v>
      </c>
      <c r="B126" s="291">
        <v>44483</v>
      </c>
      <c r="C126" s="291">
        <v>44561</v>
      </c>
      <c r="D126" s="292" t="s">
        <v>694</v>
      </c>
      <c r="E126" s="292" t="s">
        <v>654</v>
      </c>
      <c r="F126" s="292" t="s">
        <v>655</v>
      </c>
      <c r="G126" s="294" t="s">
        <v>584</v>
      </c>
      <c r="H126" s="292" t="s">
        <v>684</v>
      </c>
      <c r="I126" s="292" t="s">
        <v>773</v>
      </c>
    </row>
    <row r="127" spans="1:9" ht="38.25" hidden="1">
      <c r="A127" s="290" t="s">
        <v>791</v>
      </c>
      <c r="B127" s="291">
        <v>44490</v>
      </c>
      <c r="C127" s="291">
        <v>44502</v>
      </c>
      <c r="D127" s="292" t="s">
        <v>792</v>
      </c>
      <c r="E127" s="292" t="s">
        <v>706</v>
      </c>
      <c r="F127" s="292" t="s">
        <v>772</v>
      </c>
      <c r="G127" s="294" t="s">
        <v>592</v>
      </c>
      <c r="H127" s="292" t="s">
        <v>684</v>
      </c>
      <c r="I127" s="292" t="s">
        <v>729</v>
      </c>
    </row>
    <row r="128" spans="1:9" ht="63.75" hidden="1">
      <c r="A128" s="290" t="s">
        <v>746</v>
      </c>
      <c r="B128" s="291">
        <v>44503</v>
      </c>
      <c r="C128" s="291">
        <v>44531</v>
      </c>
      <c r="D128" s="292" t="s">
        <v>793</v>
      </c>
      <c r="E128" s="292" t="s">
        <v>794</v>
      </c>
      <c r="F128" s="292" t="s">
        <v>775</v>
      </c>
      <c r="G128" s="294" t="s">
        <v>584</v>
      </c>
      <c r="H128" s="292" t="s">
        <v>684</v>
      </c>
      <c r="I128" s="292" t="s">
        <v>729</v>
      </c>
    </row>
    <row r="129" spans="1:9" ht="51" hidden="1">
      <c r="A129" s="290" t="s">
        <v>757</v>
      </c>
      <c r="B129" s="291">
        <v>44532</v>
      </c>
      <c r="C129" s="291">
        <v>44566</v>
      </c>
      <c r="D129" s="292" t="s">
        <v>795</v>
      </c>
      <c r="E129" s="292" t="s">
        <v>796</v>
      </c>
      <c r="F129" s="292" t="s">
        <v>775</v>
      </c>
      <c r="G129" s="294" t="s">
        <v>584</v>
      </c>
      <c r="H129" s="292" t="s">
        <v>684</v>
      </c>
      <c r="I129" s="292" t="s">
        <v>729</v>
      </c>
    </row>
    <row r="130" spans="1:9" hidden="1">
      <c r="A130" s="290"/>
      <c r="B130" s="294"/>
      <c r="C130" s="294"/>
      <c r="D130" s="292"/>
      <c r="E130" s="292"/>
      <c r="F130" s="292"/>
      <c r="G130" s="294"/>
      <c r="H130" s="292"/>
      <c r="I130" s="292"/>
    </row>
    <row r="131" spans="1:9" ht="51" hidden="1">
      <c r="A131" s="290" t="s">
        <v>757</v>
      </c>
      <c r="B131" s="291">
        <v>44567</v>
      </c>
      <c r="C131" s="291">
        <v>44622</v>
      </c>
      <c r="D131" s="292" t="s">
        <v>795</v>
      </c>
      <c r="E131" s="292" t="s">
        <v>796</v>
      </c>
      <c r="F131" s="292" t="s">
        <v>775</v>
      </c>
      <c r="G131" s="294" t="s">
        <v>584</v>
      </c>
      <c r="H131" s="292" t="s">
        <v>684</v>
      </c>
      <c r="I131" s="292" t="s">
        <v>729</v>
      </c>
    </row>
    <row r="132" spans="1:9" ht="25.5" hidden="1">
      <c r="A132" s="290" t="s">
        <v>790</v>
      </c>
      <c r="B132" s="291">
        <v>44567</v>
      </c>
      <c r="C132" s="291">
        <v>44657</v>
      </c>
      <c r="D132" s="292" t="s">
        <v>710</v>
      </c>
      <c r="E132" s="295">
        <v>1000</v>
      </c>
      <c r="F132" s="292" t="s">
        <v>711</v>
      </c>
      <c r="G132" s="294" t="s">
        <v>584</v>
      </c>
      <c r="H132" s="292" t="s">
        <v>684</v>
      </c>
      <c r="I132" s="292" t="s">
        <v>729</v>
      </c>
    </row>
    <row r="133" spans="1:9" ht="25.5" hidden="1">
      <c r="A133" s="290" t="s">
        <v>797</v>
      </c>
      <c r="B133" s="291">
        <v>44567</v>
      </c>
      <c r="C133" s="291">
        <v>44651</v>
      </c>
      <c r="D133" s="292" t="s">
        <v>694</v>
      </c>
      <c r="E133" s="292" t="s">
        <v>654</v>
      </c>
      <c r="F133" s="292" t="s">
        <v>655</v>
      </c>
      <c r="G133" s="294" t="s">
        <v>584</v>
      </c>
      <c r="H133" s="292" t="s">
        <v>684</v>
      </c>
      <c r="I133" s="292" t="s">
        <v>773</v>
      </c>
    </row>
    <row r="134" spans="1:9" ht="25.5" hidden="1">
      <c r="A134" s="290" t="s">
        <v>798</v>
      </c>
      <c r="B134" s="291">
        <v>44574</v>
      </c>
      <c r="C134" s="291">
        <v>44622</v>
      </c>
      <c r="D134" s="292" t="s">
        <v>799</v>
      </c>
      <c r="E134" s="295">
        <v>200</v>
      </c>
      <c r="F134" s="292" t="s">
        <v>675</v>
      </c>
      <c r="G134" s="294" t="s">
        <v>584</v>
      </c>
      <c r="H134" s="292" t="s">
        <v>684</v>
      </c>
      <c r="I134" s="292" t="s">
        <v>729</v>
      </c>
    </row>
    <row r="135" spans="1:9" ht="25.5" hidden="1">
      <c r="A135" s="290" t="s">
        <v>800</v>
      </c>
      <c r="B135" s="291">
        <v>44588</v>
      </c>
      <c r="C135" s="291">
        <v>44601</v>
      </c>
      <c r="D135" s="292" t="s">
        <v>801</v>
      </c>
      <c r="E135" s="292" t="s">
        <v>802</v>
      </c>
      <c r="F135" s="292" t="s">
        <v>803</v>
      </c>
      <c r="G135" s="294" t="s">
        <v>584</v>
      </c>
      <c r="H135" s="292" t="s">
        <v>684</v>
      </c>
      <c r="I135" s="292" t="s">
        <v>729</v>
      </c>
    </row>
    <row r="136" spans="1:9" ht="63.75" hidden="1">
      <c r="A136" s="290" t="s">
        <v>757</v>
      </c>
      <c r="B136" s="291">
        <v>44623</v>
      </c>
      <c r="C136" s="291">
        <v>44699</v>
      </c>
      <c r="D136" s="292" t="s">
        <v>804</v>
      </c>
      <c r="E136" s="292" t="s">
        <v>805</v>
      </c>
      <c r="F136" s="292" t="s">
        <v>775</v>
      </c>
      <c r="G136" s="294" t="s">
        <v>584</v>
      </c>
      <c r="H136" s="292" t="s">
        <v>684</v>
      </c>
      <c r="I136" s="292" t="s">
        <v>729</v>
      </c>
    </row>
    <row r="137" spans="1:9" ht="63.75" hidden="1">
      <c r="A137" s="290" t="s">
        <v>790</v>
      </c>
      <c r="B137" s="291">
        <v>44658</v>
      </c>
      <c r="C137" s="291">
        <v>44926</v>
      </c>
      <c r="D137" s="292" t="s">
        <v>806</v>
      </c>
      <c r="E137" s="292" t="s">
        <v>807</v>
      </c>
      <c r="F137" s="292" t="s">
        <v>808</v>
      </c>
      <c r="G137" s="294" t="s">
        <v>584</v>
      </c>
      <c r="H137" s="292" t="s">
        <v>684</v>
      </c>
      <c r="I137" s="292" t="s">
        <v>729</v>
      </c>
    </row>
    <row r="138" spans="1:9" hidden="1">
      <c r="A138" s="290" t="s">
        <v>740</v>
      </c>
      <c r="B138" s="291">
        <v>44652</v>
      </c>
      <c r="C138" s="291">
        <v>44742</v>
      </c>
      <c r="D138" s="292" t="s">
        <v>809</v>
      </c>
      <c r="E138" s="292" t="s">
        <v>810</v>
      </c>
      <c r="F138" s="292" t="s">
        <v>811</v>
      </c>
      <c r="G138" s="294" t="s">
        <v>584</v>
      </c>
      <c r="H138" s="292" t="s">
        <v>684</v>
      </c>
      <c r="I138" s="292" t="s">
        <v>766</v>
      </c>
    </row>
    <row r="139" spans="1:9" ht="25.5" hidden="1">
      <c r="A139" s="290" t="s">
        <v>812</v>
      </c>
      <c r="B139" s="291">
        <v>44630</v>
      </c>
      <c r="C139" s="291">
        <v>44657</v>
      </c>
      <c r="D139" s="292" t="s">
        <v>813</v>
      </c>
      <c r="E139" s="295">
        <v>200</v>
      </c>
      <c r="F139" s="292" t="s">
        <v>814</v>
      </c>
      <c r="G139" s="294" t="s">
        <v>815</v>
      </c>
      <c r="H139" s="292" t="s">
        <v>684</v>
      </c>
      <c r="I139" s="292" t="s">
        <v>766</v>
      </c>
    </row>
    <row r="140" spans="1:9" ht="63.75" hidden="1">
      <c r="A140" s="290" t="s">
        <v>816</v>
      </c>
      <c r="B140" s="291">
        <v>44637</v>
      </c>
      <c r="C140" s="291">
        <v>44671</v>
      </c>
      <c r="D140" s="292" t="s">
        <v>817</v>
      </c>
      <c r="E140" s="292" t="s">
        <v>706</v>
      </c>
      <c r="F140" s="292" t="s">
        <v>818</v>
      </c>
      <c r="G140" s="294" t="s">
        <v>592</v>
      </c>
      <c r="H140" s="292" t="s">
        <v>684</v>
      </c>
      <c r="I140" s="292" t="s">
        <v>729</v>
      </c>
    </row>
    <row r="141" spans="1:9" hidden="1">
      <c r="A141" s="290"/>
      <c r="B141" s="294"/>
      <c r="C141" s="294"/>
      <c r="D141" s="292"/>
      <c r="E141" s="292"/>
      <c r="F141" s="292"/>
      <c r="G141" s="294"/>
      <c r="H141" s="292"/>
      <c r="I141" s="292"/>
    </row>
    <row r="142" spans="1:9" hidden="1">
      <c r="A142" s="290"/>
      <c r="B142" s="294"/>
      <c r="C142" s="294"/>
      <c r="D142" s="292"/>
      <c r="E142" s="292"/>
      <c r="F142" s="292"/>
      <c r="G142" s="294"/>
      <c r="H142" s="292"/>
      <c r="I142" s="292"/>
    </row>
    <row r="143" spans="1:9" hidden="1">
      <c r="A143" s="290"/>
      <c r="B143" s="294"/>
      <c r="C143" s="294"/>
      <c r="D143" s="292"/>
      <c r="E143" s="292"/>
      <c r="F143" s="292"/>
      <c r="G143" s="294"/>
      <c r="H143" s="292"/>
      <c r="I143" s="292"/>
    </row>
    <row r="144" spans="1:9" hidden="1">
      <c r="A144" s="290"/>
      <c r="B144" s="294"/>
      <c r="C144" s="294"/>
      <c r="D144" s="292"/>
      <c r="E144" s="292"/>
      <c r="F144" s="292"/>
      <c r="G144" s="294"/>
      <c r="H144" s="292"/>
      <c r="I144" s="292"/>
    </row>
    <row r="145" spans="1:9" hidden="1">
      <c r="A145" s="290"/>
      <c r="B145" s="294"/>
      <c r="C145" s="294"/>
      <c r="D145" s="292"/>
      <c r="E145" s="292"/>
      <c r="F145" s="292"/>
      <c r="G145" s="294"/>
      <c r="H145" s="292"/>
      <c r="I145" s="292"/>
    </row>
    <row r="146" spans="1:9" ht="38.25" hidden="1">
      <c r="A146" s="290" t="s">
        <v>819</v>
      </c>
      <c r="B146" s="291">
        <v>44630</v>
      </c>
      <c r="C146" s="291">
        <v>44657</v>
      </c>
      <c r="D146" s="292" t="s">
        <v>820</v>
      </c>
      <c r="E146" s="295">
        <v>200</v>
      </c>
      <c r="F146" s="292" t="s">
        <v>821</v>
      </c>
      <c r="G146" s="294" t="s">
        <v>584</v>
      </c>
      <c r="H146" s="292" t="s">
        <v>703</v>
      </c>
      <c r="I146" s="292" t="s">
        <v>766</v>
      </c>
    </row>
    <row r="147" spans="1:9" ht="38.25" hidden="1">
      <c r="A147" s="290" t="s">
        <v>816</v>
      </c>
      <c r="B147" s="291">
        <v>44637</v>
      </c>
      <c r="C147" s="291">
        <v>44671</v>
      </c>
      <c r="D147" s="292" t="s">
        <v>822</v>
      </c>
      <c r="E147" s="292" t="s">
        <v>823</v>
      </c>
      <c r="F147" s="292" t="s">
        <v>772</v>
      </c>
      <c r="G147" s="293" t="s">
        <v>592</v>
      </c>
      <c r="H147" s="292" t="s">
        <v>703</v>
      </c>
      <c r="I147" s="292" t="s">
        <v>766</v>
      </c>
    </row>
    <row r="148" spans="1:9" ht="25.5" hidden="1">
      <c r="A148" s="290" t="s">
        <v>824</v>
      </c>
      <c r="B148" s="291">
        <v>44672</v>
      </c>
      <c r="C148" s="291">
        <v>44699</v>
      </c>
      <c r="D148" s="292" t="s">
        <v>825</v>
      </c>
      <c r="E148" s="295">
        <v>100</v>
      </c>
      <c r="F148" s="292" t="s">
        <v>826</v>
      </c>
      <c r="G148" s="294" t="s">
        <v>584</v>
      </c>
      <c r="H148" s="292" t="s">
        <v>703</v>
      </c>
      <c r="I148" s="292" t="s">
        <v>729</v>
      </c>
    </row>
    <row r="149" spans="1:9" ht="25.5" hidden="1">
      <c r="A149" s="290" t="s">
        <v>827</v>
      </c>
      <c r="B149" s="291">
        <v>44693</v>
      </c>
      <c r="C149" s="291">
        <v>44733</v>
      </c>
      <c r="D149" s="292" t="s">
        <v>828</v>
      </c>
      <c r="E149" s="295">
        <v>200</v>
      </c>
      <c r="F149" s="292" t="s">
        <v>675</v>
      </c>
      <c r="G149" s="294" t="s">
        <v>584</v>
      </c>
      <c r="H149" s="292" t="s">
        <v>684</v>
      </c>
      <c r="I149" s="292" t="s">
        <v>729</v>
      </c>
    </row>
    <row r="150" spans="1:9" ht="25.5">
      <c r="A150" s="290" t="s">
        <v>829</v>
      </c>
      <c r="B150" s="291">
        <v>44658</v>
      </c>
      <c r="C150" s="291">
        <v>44926</v>
      </c>
      <c r="D150" s="292" t="s">
        <v>830</v>
      </c>
      <c r="E150" s="290" t="s">
        <v>807</v>
      </c>
      <c r="F150" s="292" t="s">
        <v>811</v>
      </c>
      <c r="G150" s="294" t="s">
        <v>584</v>
      </c>
      <c r="H150" s="292" t="s">
        <v>684</v>
      </c>
      <c r="I150" s="292" t="s">
        <v>766</v>
      </c>
    </row>
    <row r="151" spans="1:9" ht="25.5">
      <c r="A151" s="290" t="s">
        <v>831</v>
      </c>
      <c r="B151" s="291">
        <v>44658</v>
      </c>
      <c r="C151" s="291">
        <v>44865</v>
      </c>
      <c r="D151" s="292" t="s">
        <v>832</v>
      </c>
      <c r="E151" s="295">
        <v>200</v>
      </c>
      <c r="F151" s="292" t="s">
        <v>833</v>
      </c>
      <c r="G151" s="294" t="s">
        <v>584</v>
      </c>
      <c r="H151" s="292" t="s">
        <v>703</v>
      </c>
      <c r="I151" s="292" t="s">
        <v>766</v>
      </c>
    </row>
    <row r="152" spans="1:9" ht="63.75" hidden="1">
      <c r="A152" s="290" t="s">
        <v>834</v>
      </c>
      <c r="B152" s="291">
        <v>44700</v>
      </c>
      <c r="C152" s="291">
        <v>44733</v>
      </c>
      <c r="D152" s="292" t="s">
        <v>835</v>
      </c>
      <c r="E152" s="290" t="s">
        <v>836</v>
      </c>
      <c r="F152" s="292" t="s">
        <v>775</v>
      </c>
      <c r="G152" s="294" t="s">
        <v>584</v>
      </c>
      <c r="H152" s="292" t="s">
        <v>684</v>
      </c>
      <c r="I152" s="292" t="s">
        <v>729</v>
      </c>
    </row>
    <row r="153" spans="1:9" ht="25.5" hidden="1">
      <c r="A153" s="290" t="s">
        <v>837</v>
      </c>
      <c r="B153" s="291">
        <v>44700</v>
      </c>
      <c r="C153" s="291">
        <v>44773</v>
      </c>
      <c r="D153" s="292" t="s">
        <v>838</v>
      </c>
      <c r="E153" s="295">
        <v>549</v>
      </c>
      <c r="F153" s="292" t="s">
        <v>63</v>
      </c>
      <c r="G153" s="294" t="s">
        <v>584</v>
      </c>
      <c r="H153" s="292" t="s">
        <v>703</v>
      </c>
      <c r="I153" s="292" t="s">
        <v>729</v>
      </c>
    </row>
    <row r="154" spans="1:9" ht="25.5" hidden="1">
      <c r="A154" s="290" t="s">
        <v>839</v>
      </c>
      <c r="B154" s="291">
        <v>44672</v>
      </c>
      <c r="C154" s="291">
        <v>44699</v>
      </c>
      <c r="D154" s="292" t="s">
        <v>840</v>
      </c>
      <c r="E154" s="290" t="s">
        <v>841</v>
      </c>
      <c r="F154" s="292" t="s">
        <v>842</v>
      </c>
      <c r="G154" s="294" t="s">
        <v>584</v>
      </c>
      <c r="H154" s="292" t="s">
        <v>684</v>
      </c>
      <c r="I154" s="292" t="s">
        <v>729</v>
      </c>
    </row>
    <row r="155" spans="1:9" ht="89.25" hidden="1">
      <c r="A155" s="290" t="s">
        <v>843</v>
      </c>
      <c r="B155" s="291">
        <v>44734</v>
      </c>
      <c r="C155" s="291">
        <v>44756</v>
      </c>
      <c r="D155" s="292" t="s">
        <v>844</v>
      </c>
      <c r="E155" s="290" t="s">
        <v>845</v>
      </c>
      <c r="F155" s="292" t="s">
        <v>846</v>
      </c>
      <c r="G155" s="294" t="s">
        <v>584</v>
      </c>
      <c r="H155" s="292" t="s">
        <v>684</v>
      </c>
      <c r="I155" s="292" t="s">
        <v>729</v>
      </c>
    </row>
    <row r="156" spans="1:9">
      <c r="A156" s="290" t="s">
        <v>847</v>
      </c>
      <c r="B156" s="291">
        <v>44756</v>
      </c>
      <c r="C156" s="291">
        <v>44797</v>
      </c>
      <c r="D156" s="292" t="s">
        <v>848</v>
      </c>
      <c r="E156" s="295">
        <v>200</v>
      </c>
      <c r="F156" s="292" t="s">
        <v>675</v>
      </c>
      <c r="G156" s="294" t="s">
        <v>584</v>
      </c>
      <c r="H156" s="292" t="s">
        <v>684</v>
      </c>
      <c r="I156" s="292" t="s">
        <v>766</v>
      </c>
    </row>
    <row r="157" spans="1:9">
      <c r="A157" s="290" t="s">
        <v>849</v>
      </c>
      <c r="B157" s="291">
        <v>44798</v>
      </c>
      <c r="C157" s="291">
        <v>44853</v>
      </c>
      <c r="D157" s="292" t="s">
        <v>850</v>
      </c>
      <c r="E157" s="295">
        <v>200</v>
      </c>
      <c r="F157" s="292" t="s">
        <v>675</v>
      </c>
      <c r="G157" s="294" t="s">
        <v>584</v>
      </c>
      <c r="H157" s="292" t="s">
        <v>684</v>
      </c>
      <c r="I157" s="292" t="s">
        <v>766</v>
      </c>
    </row>
    <row r="158" spans="1:9">
      <c r="A158" s="290" t="s">
        <v>740</v>
      </c>
      <c r="B158" s="291">
        <v>44743</v>
      </c>
      <c r="C158" s="291">
        <v>44926</v>
      </c>
      <c r="D158" s="292" t="s">
        <v>809</v>
      </c>
      <c r="E158" s="290" t="s">
        <v>810</v>
      </c>
      <c r="F158" s="292" t="s">
        <v>811</v>
      </c>
      <c r="G158" s="294" t="s">
        <v>584</v>
      </c>
      <c r="H158" s="292" t="s">
        <v>684</v>
      </c>
      <c r="I158" s="292" t="s">
        <v>766</v>
      </c>
    </row>
    <row r="159" spans="1:9" ht="51">
      <c r="A159" s="290" t="s">
        <v>757</v>
      </c>
      <c r="B159" s="291">
        <v>44756</v>
      </c>
      <c r="C159" s="291">
        <v>44797</v>
      </c>
      <c r="D159" s="292" t="s">
        <v>851</v>
      </c>
      <c r="E159" s="290" t="s">
        <v>852</v>
      </c>
      <c r="F159" s="292" t="s">
        <v>853</v>
      </c>
      <c r="G159" s="294" t="s">
        <v>584</v>
      </c>
      <c r="H159" s="292" t="s">
        <v>684</v>
      </c>
      <c r="I159" s="292" t="s">
        <v>766</v>
      </c>
    </row>
    <row r="160" spans="1:9" ht="25.5">
      <c r="A160" s="290" t="s">
        <v>854</v>
      </c>
      <c r="B160" s="291">
        <v>44763</v>
      </c>
      <c r="C160" s="291">
        <v>44818</v>
      </c>
      <c r="D160" s="292" t="s">
        <v>855</v>
      </c>
      <c r="E160" s="290" t="s">
        <v>856</v>
      </c>
      <c r="F160" s="292" t="s">
        <v>63</v>
      </c>
      <c r="G160" s="294" t="s">
        <v>584</v>
      </c>
      <c r="H160" s="292" t="s">
        <v>703</v>
      </c>
      <c r="I160" s="292" t="s">
        <v>766</v>
      </c>
    </row>
    <row r="161" spans="1:9" ht="25.5">
      <c r="A161" s="290" t="s">
        <v>857</v>
      </c>
      <c r="B161" s="291">
        <v>44756</v>
      </c>
      <c r="C161" s="291">
        <v>44797</v>
      </c>
      <c r="D161" s="292" t="s">
        <v>858</v>
      </c>
      <c r="E161" s="290" t="s">
        <v>859</v>
      </c>
      <c r="F161" s="292" t="s">
        <v>860</v>
      </c>
      <c r="G161" s="294" t="s">
        <v>861</v>
      </c>
      <c r="H161" s="292" t="s">
        <v>703</v>
      </c>
      <c r="I161" s="292" t="s">
        <v>766</v>
      </c>
    </row>
    <row r="162" spans="1:9" ht="25.5">
      <c r="A162" s="290" t="s">
        <v>862</v>
      </c>
      <c r="B162" s="291">
        <v>44760</v>
      </c>
      <c r="C162" s="291">
        <v>44779</v>
      </c>
      <c r="D162" s="292" t="s">
        <v>801</v>
      </c>
      <c r="E162" s="290" t="s">
        <v>802</v>
      </c>
      <c r="F162" s="292" t="s">
        <v>803</v>
      </c>
      <c r="G162" s="294" t="s">
        <v>861</v>
      </c>
      <c r="H162" s="292" t="s">
        <v>684</v>
      </c>
      <c r="I162" s="292" t="s">
        <v>766</v>
      </c>
    </row>
    <row r="163" spans="1:9" ht="25.5">
      <c r="A163" s="290" t="s">
        <v>757</v>
      </c>
      <c r="B163" s="291">
        <v>44798</v>
      </c>
      <c r="C163" s="291">
        <v>44866</v>
      </c>
      <c r="D163" s="292" t="s">
        <v>863</v>
      </c>
      <c r="E163" s="290" t="s">
        <v>864</v>
      </c>
      <c r="F163" s="292" t="s">
        <v>853</v>
      </c>
      <c r="G163" s="294" t="s">
        <v>584</v>
      </c>
      <c r="H163" s="292" t="s">
        <v>684</v>
      </c>
      <c r="I163" s="292" t="s">
        <v>766</v>
      </c>
    </row>
    <row r="164" spans="1:9">
      <c r="A164" s="290" t="s">
        <v>865</v>
      </c>
      <c r="B164" s="291">
        <v>44798</v>
      </c>
      <c r="C164" s="291">
        <v>44895</v>
      </c>
      <c r="D164" s="292" t="s">
        <v>657</v>
      </c>
      <c r="E164" s="290" t="s">
        <v>658</v>
      </c>
      <c r="F164" s="292" t="s">
        <v>659</v>
      </c>
      <c r="G164" s="294" t="s">
        <v>592</v>
      </c>
      <c r="H164" s="292" t="s">
        <v>703</v>
      </c>
      <c r="I164" s="292" t="s">
        <v>766</v>
      </c>
    </row>
    <row r="165" spans="1:9" ht="25.5">
      <c r="A165" s="290" t="s">
        <v>866</v>
      </c>
      <c r="B165" s="291">
        <v>44819</v>
      </c>
      <c r="C165" s="291">
        <v>44895</v>
      </c>
      <c r="D165" s="292" t="s">
        <v>867</v>
      </c>
      <c r="E165" s="290" t="s">
        <v>868</v>
      </c>
      <c r="F165" s="292" t="s">
        <v>659</v>
      </c>
      <c r="G165" s="294" t="s">
        <v>861</v>
      </c>
      <c r="H165" s="292" t="s">
        <v>703</v>
      </c>
      <c r="I165" s="292" t="s">
        <v>766</v>
      </c>
    </row>
    <row r="166" spans="1:9" ht="25.5">
      <c r="A166" s="290" t="s">
        <v>757</v>
      </c>
      <c r="B166" s="291">
        <v>44867</v>
      </c>
      <c r="C166" s="291">
        <v>44930</v>
      </c>
      <c r="D166" s="292" t="s">
        <v>863</v>
      </c>
      <c r="E166" s="290" t="s">
        <v>864</v>
      </c>
      <c r="F166" s="292" t="s">
        <v>853</v>
      </c>
      <c r="G166" s="294" t="s">
        <v>584</v>
      </c>
      <c r="H166" s="292" t="s">
        <v>684</v>
      </c>
      <c r="I166" s="292" t="s">
        <v>766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2023-01-23T22:01:53Z</dcterms:modified>
</cp:coreProperties>
</file>